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tables/table1.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G:\DRG\Calculators\DRG Calculators\SFY 25-26 Calculator\"/>
    </mc:Choice>
  </mc:AlternateContent>
  <xr:revisionPtr revIDLastSave="0" documentId="13_ncr:1_{B2AA5341-C92D-4386-8E9E-8F6586293A9D}" xr6:coauthVersionLast="47" xr6:coauthVersionMax="47" xr10:uidLastSave="{00000000-0000-0000-0000-000000000000}"/>
  <bookViews>
    <workbookView xWindow="22932" yWindow="-108" windowWidth="23256" windowHeight="12456" xr2:uid="{CC3DFD42-95B0-49DB-8344-C36D34142D76}"/>
  </bookViews>
  <sheets>
    <sheet name="1-Cover" sheetId="1" r:id="rId1"/>
    <sheet name="2-Calculator" sheetId="2" r:id="rId2"/>
    <sheet name="3-DRG Table" sheetId="6" r:id="rId3"/>
    <sheet name="4-Hospital Characteristics" sheetId="9" r:id="rId4"/>
    <sheet name="5-Policy Adjustors" sheetId="8" r:id="rId5"/>
  </sheets>
  <externalReferences>
    <externalReference r:id="rId6"/>
  </externalReferences>
  <definedNames>
    <definedName name="_xlnm._FilterDatabase" localSheetId="1" hidden="1">'2-Calculator'!#REF!</definedName>
    <definedName name="_xlnm._FilterDatabase" localSheetId="2" hidden="1">'3-DRG Table'!$A$14:$J$1352</definedName>
    <definedName name="ColumnTitleRegion1.a2.a12.1">'1-Cover'!$A$1</definedName>
    <definedName name="_xlnm.Print_Area" localSheetId="0">'1-Cover'!$A$1:$A$14</definedName>
    <definedName name="_xlnm.Print_Area" localSheetId="1">'2-Calculator'!$A$1:$D$70</definedName>
    <definedName name="_xlnm.Print_Area" localSheetId="2">'3-DRG Table'!$A$1:$J$1352</definedName>
    <definedName name="_xlnm.Print_Area" localSheetId="3">'4-Hospital Characteristics'!$A$1:$O$419</definedName>
    <definedName name="_xlnm.Print_Area" localSheetId="4">'5-Policy Adjustors'!$A$1:$F$48</definedName>
    <definedName name="_xlnm.Print_Titles" localSheetId="2">'3-DRG Table'!$14:$14</definedName>
    <definedName name="_xlnm.Print_Titles" localSheetId="3">'4-Hospital Characteristics'!$21:$21</definedName>
    <definedName name="TitleRegion1.a1.a47.5">'5-Policy Adjustors'!$A$1</definedName>
    <definedName name="TitleRegion1.a1.j12.3">'3-DRG Table'!$A$1</definedName>
    <definedName name="TitleRegion1.a2.c18.4">'4-Hospital Characteristics'!$A$1</definedName>
    <definedName name="TitleRegion2.a14.j1372.3">'3-DRG Table'!$A$1</definedName>
    <definedName name="TitleRegion2.a21.o424.4">'4-Hospital Characteristics'!$A$1</definedName>
    <definedName name="Z_DEDA7A30_1753_483E_90A4_337FCCD0986B_.wvu.PrintArea" localSheetId="1" hidden="1">'2-Calculator'!$A$2:$D$70</definedName>
    <definedName name="Z_F5C5D435_795B_4855_84CC_46021D57E281_.wvu.PrintArea" localSheetId="1" hidden="1">'2-Calculator'!$A$2:$D$70</definedName>
  </definedNames>
  <calcPr calcId="19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 i="2" l="1"/>
  <c r="C30" i="2"/>
  <c r="C28" i="2"/>
  <c r="C27" i="2"/>
  <c r="O23" i="9"/>
  <c r="O24" i="9"/>
  <c r="O25" i="9"/>
  <c r="O26" i="9"/>
  <c r="O27" i="9"/>
  <c r="O28" i="9"/>
  <c r="O29" i="9"/>
  <c r="O30" i="9"/>
  <c r="O31" i="9"/>
  <c r="O32" i="9"/>
  <c r="O33" i="9"/>
  <c r="O34" i="9"/>
  <c r="O35" i="9"/>
  <c r="O36" i="9"/>
  <c r="O37" i="9"/>
  <c r="O38" i="9"/>
  <c r="O39" i="9"/>
  <c r="O40" i="9"/>
  <c r="O41" i="9"/>
  <c r="O42" i="9"/>
  <c r="O43" i="9"/>
  <c r="O44" i="9"/>
  <c r="O45" i="9"/>
  <c r="O46" i="9"/>
  <c r="O47" i="9"/>
  <c r="O48" i="9"/>
  <c r="O49" i="9"/>
  <c r="O50" i="9"/>
  <c r="O51" i="9"/>
  <c r="O52" i="9"/>
  <c r="O53" i="9"/>
  <c r="O54" i="9"/>
  <c r="O55" i="9"/>
  <c r="O56" i="9"/>
  <c r="O57" i="9"/>
  <c r="O58" i="9"/>
  <c r="O59" i="9"/>
  <c r="O60" i="9"/>
  <c r="O61" i="9"/>
  <c r="O62" i="9"/>
  <c r="O63" i="9"/>
  <c r="O64" i="9"/>
  <c r="O65" i="9"/>
  <c r="O66" i="9"/>
  <c r="O67" i="9"/>
  <c r="O68" i="9"/>
  <c r="O69" i="9"/>
  <c r="O70" i="9"/>
  <c r="O71" i="9"/>
  <c r="O72" i="9"/>
  <c r="O73" i="9"/>
  <c r="O74" i="9"/>
  <c r="O75" i="9"/>
  <c r="O76" i="9"/>
  <c r="O77" i="9"/>
  <c r="O78" i="9"/>
  <c r="O79" i="9"/>
  <c r="O80" i="9"/>
  <c r="O81" i="9"/>
  <c r="O82" i="9"/>
  <c r="O83" i="9"/>
  <c r="O84" i="9"/>
  <c r="O85" i="9"/>
  <c r="O86" i="9"/>
  <c r="O87" i="9"/>
  <c r="O88" i="9"/>
  <c r="O89" i="9"/>
  <c r="O90" i="9"/>
  <c r="O91" i="9"/>
  <c r="O92" i="9"/>
  <c r="O93" i="9"/>
  <c r="O94" i="9"/>
  <c r="O95" i="9"/>
  <c r="O96" i="9"/>
  <c r="O97" i="9"/>
  <c r="O98" i="9"/>
  <c r="O99" i="9"/>
  <c r="O100" i="9"/>
  <c r="O101" i="9"/>
  <c r="O102" i="9"/>
  <c r="O103" i="9"/>
  <c r="O104" i="9"/>
  <c r="O105" i="9"/>
  <c r="O106" i="9"/>
  <c r="O107" i="9"/>
  <c r="O108" i="9"/>
  <c r="O109" i="9"/>
  <c r="O110" i="9"/>
  <c r="O111" i="9"/>
  <c r="O112" i="9"/>
  <c r="O113" i="9"/>
  <c r="O114" i="9"/>
  <c r="O115" i="9"/>
  <c r="O116" i="9"/>
  <c r="O117" i="9"/>
  <c r="O118" i="9"/>
  <c r="O119" i="9"/>
  <c r="O120" i="9"/>
  <c r="O121" i="9"/>
  <c r="O122" i="9"/>
  <c r="O123" i="9"/>
  <c r="O124" i="9"/>
  <c r="O125" i="9"/>
  <c r="O126" i="9"/>
  <c r="O127" i="9"/>
  <c r="O128" i="9"/>
  <c r="O129" i="9"/>
  <c r="O130" i="9"/>
  <c r="O131" i="9"/>
  <c r="O132" i="9"/>
  <c r="O133" i="9"/>
  <c r="O134" i="9"/>
  <c r="O135" i="9"/>
  <c r="O136" i="9"/>
  <c r="O137" i="9"/>
  <c r="O138" i="9"/>
  <c r="O139" i="9"/>
  <c r="O140" i="9"/>
  <c r="O141" i="9"/>
  <c r="O142" i="9"/>
  <c r="O143" i="9"/>
  <c r="O144" i="9"/>
  <c r="O145" i="9"/>
  <c r="O146" i="9"/>
  <c r="O147" i="9"/>
  <c r="O148" i="9"/>
  <c r="O149" i="9"/>
  <c r="O150" i="9"/>
  <c r="O151" i="9"/>
  <c r="O152" i="9"/>
  <c r="O153" i="9"/>
  <c r="O154" i="9"/>
  <c r="O155" i="9"/>
  <c r="O156" i="9"/>
  <c r="O157" i="9"/>
  <c r="O158" i="9"/>
  <c r="O159" i="9"/>
  <c r="O160" i="9"/>
  <c r="O161" i="9"/>
  <c r="O162" i="9"/>
  <c r="O163" i="9"/>
  <c r="O164" i="9"/>
  <c r="O165" i="9"/>
  <c r="O166" i="9"/>
  <c r="O167" i="9"/>
  <c r="O168" i="9"/>
  <c r="O169" i="9"/>
  <c r="O170" i="9"/>
  <c r="O171" i="9"/>
  <c r="O172" i="9"/>
  <c r="O173" i="9"/>
  <c r="O174" i="9"/>
  <c r="O175" i="9"/>
  <c r="O176" i="9"/>
  <c r="O177" i="9"/>
  <c r="O178" i="9"/>
  <c r="O179" i="9"/>
  <c r="O180" i="9"/>
  <c r="O181" i="9"/>
  <c r="O182" i="9"/>
  <c r="O183" i="9"/>
  <c r="O184" i="9"/>
  <c r="O185" i="9"/>
  <c r="O186" i="9"/>
  <c r="O187" i="9"/>
  <c r="O188" i="9"/>
  <c r="O189" i="9"/>
  <c r="O190" i="9"/>
  <c r="O191" i="9"/>
  <c r="O192" i="9"/>
  <c r="O193" i="9"/>
  <c r="O194" i="9"/>
  <c r="O195" i="9"/>
  <c r="O196" i="9"/>
  <c r="O197" i="9"/>
  <c r="O198" i="9"/>
  <c r="O199" i="9"/>
  <c r="O200" i="9"/>
  <c r="O201" i="9"/>
  <c r="O202" i="9"/>
  <c r="O203" i="9"/>
  <c r="O204" i="9"/>
  <c r="O205" i="9"/>
  <c r="O206" i="9"/>
  <c r="O207" i="9"/>
  <c r="O208" i="9"/>
  <c r="O209" i="9"/>
  <c r="O210" i="9"/>
  <c r="O211" i="9"/>
  <c r="O212" i="9"/>
  <c r="O213" i="9"/>
  <c r="O214" i="9"/>
  <c r="O215" i="9"/>
  <c r="O216" i="9"/>
  <c r="O217" i="9"/>
  <c r="O218" i="9"/>
  <c r="O219" i="9"/>
  <c r="O220" i="9"/>
  <c r="O221" i="9"/>
  <c r="O222" i="9"/>
  <c r="O223" i="9"/>
  <c r="O224" i="9"/>
  <c r="O225" i="9"/>
  <c r="O226" i="9"/>
  <c r="O227" i="9"/>
  <c r="O228" i="9"/>
  <c r="O229" i="9"/>
  <c r="O230" i="9"/>
  <c r="O231" i="9"/>
  <c r="O232" i="9"/>
  <c r="O233" i="9"/>
  <c r="O234" i="9"/>
  <c r="O235" i="9"/>
  <c r="O236" i="9"/>
  <c r="O237" i="9"/>
  <c r="O238" i="9"/>
  <c r="O239" i="9"/>
  <c r="O240" i="9"/>
  <c r="O241" i="9"/>
  <c r="O242" i="9"/>
  <c r="O243" i="9"/>
  <c r="O244" i="9"/>
  <c r="O245" i="9"/>
  <c r="O246" i="9"/>
  <c r="O247" i="9"/>
  <c r="O248" i="9"/>
  <c r="O249" i="9"/>
  <c r="O250" i="9"/>
  <c r="O251" i="9"/>
  <c r="O252" i="9"/>
  <c r="O253" i="9"/>
  <c r="O254" i="9"/>
  <c r="O255" i="9"/>
  <c r="O256" i="9"/>
  <c r="O257" i="9"/>
  <c r="O258" i="9"/>
  <c r="O259" i="9"/>
  <c r="O260" i="9"/>
  <c r="O261" i="9"/>
  <c r="O262" i="9"/>
  <c r="O263" i="9"/>
  <c r="O264" i="9"/>
  <c r="O265" i="9"/>
  <c r="O266" i="9"/>
  <c r="O267" i="9"/>
  <c r="O268" i="9"/>
  <c r="O269" i="9"/>
  <c r="O270" i="9"/>
  <c r="O271" i="9"/>
  <c r="O272" i="9"/>
  <c r="O273" i="9"/>
  <c r="O274" i="9"/>
  <c r="O275" i="9"/>
  <c r="O276" i="9"/>
  <c r="O277" i="9"/>
  <c r="O278" i="9"/>
  <c r="O279" i="9"/>
  <c r="O280" i="9"/>
  <c r="O281" i="9"/>
  <c r="O282" i="9"/>
  <c r="O283" i="9"/>
  <c r="O284" i="9"/>
  <c r="O285" i="9"/>
  <c r="O286" i="9"/>
  <c r="O287" i="9"/>
  <c r="O288" i="9"/>
  <c r="O289" i="9"/>
  <c r="O290" i="9"/>
  <c r="O291" i="9"/>
  <c r="O292" i="9"/>
  <c r="O293" i="9"/>
  <c r="O294" i="9"/>
  <c r="O295" i="9"/>
  <c r="O296" i="9"/>
  <c r="O297" i="9"/>
  <c r="O298" i="9"/>
  <c r="O299" i="9"/>
  <c r="O300" i="9"/>
  <c r="O301" i="9"/>
  <c r="O302" i="9"/>
  <c r="O303" i="9"/>
  <c r="O304" i="9"/>
  <c r="O305" i="9"/>
  <c r="O306" i="9"/>
  <c r="O307" i="9"/>
  <c r="O308" i="9"/>
  <c r="O309" i="9"/>
  <c r="O310" i="9"/>
  <c r="O311" i="9"/>
  <c r="O312" i="9"/>
  <c r="O313" i="9"/>
  <c r="O314" i="9"/>
  <c r="O315" i="9"/>
  <c r="O316" i="9"/>
  <c r="O317" i="9"/>
  <c r="O318" i="9"/>
  <c r="O319" i="9"/>
  <c r="O320" i="9"/>
  <c r="O321" i="9"/>
  <c r="O322" i="9"/>
  <c r="O323" i="9"/>
  <c r="O324" i="9"/>
  <c r="O325" i="9"/>
  <c r="O326" i="9"/>
  <c r="O327" i="9"/>
  <c r="O328" i="9"/>
  <c r="O329" i="9"/>
  <c r="O330" i="9"/>
  <c r="O331" i="9"/>
  <c r="O332" i="9"/>
  <c r="O333" i="9"/>
  <c r="O334" i="9"/>
  <c r="O335" i="9"/>
  <c r="O336" i="9"/>
  <c r="O337" i="9"/>
  <c r="O338" i="9"/>
  <c r="O339" i="9"/>
  <c r="O340" i="9"/>
  <c r="O341" i="9"/>
  <c r="O342" i="9"/>
  <c r="O343" i="9"/>
  <c r="O344" i="9"/>
  <c r="O345" i="9"/>
  <c r="O346" i="9"/>
  <c r="O347" i="9"/>
  <c r="O348" i="9"/>
  <c r="O349" i="9"/>
  <c r="O350" i="9"/>
  <c r="O351" i="9"/>
  <c r="O352" i="9"/>
  <c r="O353" i="9"/>
  <c r="O354" i="9"/>
  <c r="O355" i="9"/>
  <c r="O356" i="9"/>
  <c r="O357" i="9"/>
  <c r="O358" i="9"/>
  <c r="O359" i="9"/>
  <c r="O360" i="9"/>
  <c r="O361" i="9"/>
  <c r="O362" i="9"/>
  <c r="O363" i="9"/>
  <c r="O364" i="9"/>
  <c r="O365" i="9"/>
  <c r="O366" i="9"/>
  <c r="O367" i="9"/>
  <c r="O368" i="9"/>
  <c r="O369" i="9"/>
  <c r="O370" i="9"/>
  <c r="O371" i="9"/>
  <c r="O372" i="9"/>
  <c r="O373" i="9"/>
  <c r="O374" i="9"/>
  <c r="O375" i="9"/>
  <c r="O376" i="9"/>
  <c r="O377" i="9"/>
  <c r="O378" i="9"/>
  <c r="O379" i="9"/>
  <c r="O380" i="9"/>
  <c r="O381" i="9"/>
  <c r="O382" i="9"/>
  <c r="O383" i="9"/>
  <c r="O384" i="9"/>
  <c r="O385" i="9"/>
  <c r="O386" i="9"/>
  <c r="O387" i="9"/>
  <c r="O388" i="9"/>
  <c r="O389" i="9"/>
  <c r="O390" i="9"/>
  <c r="O391" i="9"/>
  <c r="O392" i="9"/>
  <c r="O393" i="9"/>
  <c r="O394" i="9"/>
  <c r="O395" i="9"/>
  <c r="O396" i="9"/>
  <c r="O397" i="9"/>
  <c r="O398" i="9"/>
  <c r="O399" i="9"/>
  <c r="O400" i="9"/>
  <c r="O401" i="9"/>
  <c r="O402" i="9"/>
  <c r="O403" i="9"/>
  <c r="O404" i="9"/>
  <c r="O405" i="9"/>
  <c r="O406" i="9"/>
  <c r="O407" i="9"/>
  <c r="O408" i="9"/>
  <c r="O409" i="9"/>
  <c r="O410" i="9"/>
  <c r="O411" i="9"/>
  <c r="O412" i="9"/>
  <c r="O413" i="9"/>
  <c r="O414" i="9"/>
  <c r="O415" i="9"/>
  <c r="O416" i="9"/>
  <c r="O417" i="9"/>
  <c r="O418" i="9"/>
  <c r="O419" i="9"/>
  <c r="O420" i="9"/>
  <c r="O421" i="9"/>
  <c r="O422" i="9"/>
  <c r="O423" i="9"/>
  <c r="O424" i="9"/>
  <c r="H416" i="9"/>
  <c r="H357" i="9"/>
  <c r="H356" i="9"/>
  <c r="H283" i="9"/>
  <c r="H234" i="9"/>
  <c r="H231" i="9"/>
  <c r="H200" i="9"/>
  <c r="H199" i="9"/>
  <c r="H156" i="9"/>
  <c r="H127" i="9"/>
  <c r="H56" i="9"/>
  <c r="C52" i="2" l="1"/>
  <c r="C29" i="2" l="1"/>
  <c r="C68" i="2" l="1"/>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<sst xmlns="http://schemas.openxmlformats.org/spreadsheetml/2006/main" count="8136" uniqueCount="2347">
  <si>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</si>
  <si>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</si>
  <si>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</si>
  <si>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</si>
  <si>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</si>
  <si>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</si>
  <si>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</si>
  <si>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</si>
  <si>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</si>
  <si>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</si>
  <si>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</si>
  <si>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</si>
  <si>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</si>
  <si>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</si>
  <si>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</si>
  <si>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</si>
  <si>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</si>
  <si>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</si>
  <si>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</si>
  <si>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</si>
  <si>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</si>
  <si>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</si>
  <si>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</si>
  <si>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</si>
  <si>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</si>
  <si>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</si>
  <si>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</si>
  <si>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</si>
  <si>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</si>
  <si>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</si>
  <si>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</si>
  <si>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</si>
  <si>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</si>
  <si>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</si>
  <si>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</si>
  <si>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</si>
  <si>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</si>
  <si>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</si>
  <si>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</si>
  <si>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</si>
  <si>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</si>
  <si>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</si>
  <si>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</si>
  <si>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</si>
  <si>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</si>
  <si>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</si>
  <si>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</si>
  <si>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</si>
  <si>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</si>
  <si>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</si>
  <si>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</si>
  <si>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</si>
  <si>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</si>
  <si>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</si>
  <si>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</si>
  <si>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</si>
  <si>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</si>
  <si>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</si>
  <si>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</si>
  <si>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</si>
  <si>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</si>
  <si>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</si>
  <si>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</si>
  <si>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</si>
  <si>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</si>
  <si>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</si>
  <si>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</si>
  <si>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</si>
  <si>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</si>
  <si>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</si>
  <si>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</si>
  <si>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</si>
  <si>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</si>
  <si>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</si>
  <si>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</si>
  <si>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</si>
  <si>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</si>
  <si>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</si>
  <si>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</si>
  <si>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</si>
  <si>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</si>
  <si>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</si>
  <si>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</si>
  <si>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</si>
  <si>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</si>
  <si>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</si>
  <si>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</si>
  <si>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</si>
  <si>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</si>
  <si>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</si>
  <si>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</si>
  <si>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</si>
  <si>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</si>
  <si>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</si>
  <si>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</si>
  <si>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</si>
  <si>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</si>
  <si>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</si>
  <si>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</si>
  <si>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</si>
  <si>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</si>
  <si>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</si>
  <si>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</si>
  <si>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</si>
  <si>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</si>
  <si>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</si>
  <si>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</si>
  <si>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</si>
  <si>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</si>
  <si>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</si>
  <si>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</si>
  <si>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</si>
  <si>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</si>
  <si>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</si>
  <si>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</si>
  <si>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</si>
  <si>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</si>
  <si>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</si>
  <si>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</si>
  <si>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</si>
  <si>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</si>
  <si>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</si>
  <si>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</si>
  <si>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</si>
  <si>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</si>
  <si>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</si>
  <si>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</si>
  <si>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</si>
  <si>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</si>
  <si>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</si>
  <si>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</si>
  <si>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</si>
  <si>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</si>
  <si>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</si>
  <si>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</si>
  <si>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</si>
  <si>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</si>
  <si>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</si>
  <si>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</si>
  <si>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</si>
  <si>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</si>
  <si>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</si>
  <si>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</si>
  <si>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</si>
  <si>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</si>
  <si>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</si>
  <si>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</si>
  <si>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</si>
  <si>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</si>
  <si>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</si>
  <si>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</si>
  <si>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</si>
  <si>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</si>
  <si>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</si>
  <si>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</si>
  <si>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</si>
  <si>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</si>
  <si>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</si>
  <si>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</si>
  <si>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</si>
  <si>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</si>
  <si>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</si>
  <si>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</si>
  <si>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</si>
  <si>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</si>
  <si>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</si>
  <si>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</si>
  <si>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</si>
  <si>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</si>
  <si>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</si>
  <si>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</si>
  <si>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</si>
  <si>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</si>
  <si>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</si>
  <si>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</si>
  <si>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</si>
  <si>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</si>
  <si>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</si>
  <si>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</si>
  <si>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</si>
  <si>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</si>
  <si>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</si>
  <si>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</si>
  <si>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</si>
  <si>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</si>
  <si>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</si>
  <si>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</si>
  <si>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</si>
  <si>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</si>
  <si>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</si>
  <si>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</si>
  <si>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</si>
  <si>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</si>
  <si>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</si>
  <si>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</si>
  <si>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</si>
  <si>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</si>
  <si>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</si>
  <si>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</si>
  <si>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</si>
  <si>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</si>
  <si>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</si>
  <si>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</si>
  <si>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</si>
  <si>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</si>
  <si>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</si>
  <si>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</si>
  <si>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</si>
  <si>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</si>
  <si>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</si>
  <si>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</si>
  <si>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</si>
  <si>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</si>
  <si>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</si>
  <si>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</si>
  <si>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</si>
  <si>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</si>
  <si>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</si>
  <si>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</si>
  <si>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</si>
  <si>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</si>
  <si>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</si>
  <si>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</si>
  <si>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</si>
  <si>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</si>
  <si>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</si>
  <si>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</si>
  <si>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</si>
  <si>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</si>
  <si>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</si>
  <si>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</si>
  <si>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</si>
  <si>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</si>
  <si>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</si>
  <si>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</si>
  <si>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</si>
  <si>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</si>
  <si>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</si>
  <si>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</si>
  <si>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</si>
  <si>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</si>
  <si>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</si>
  <si>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</si>
  <si>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</si>
  <si>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</si>
  <si>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</si>
  <si>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</si>
  <si>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</si>
  <si>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</si>
  <si>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</si>
  <si>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</si>
  <si>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</si>
  <si>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</si>
  <si>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</si>
  <si>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</si>
  <si>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</si>
  <si>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</si>
  <si>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</si>
  <si>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</si>
  <si>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</si>
  <si>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</si>
  <si>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</si>
  <si>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</si>
  <si>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</si>
  <si>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</si>
  <si>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</si>
  <si>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</si>
  <si>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</si>
  <si>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</si>
  <si>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</si>
  <si>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</si>
  <si>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</si>
  <si>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</si>
  <si>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</si>
  <si>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</si>
  <si>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</si>
  <si>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</si>
  <si>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</si>
  <si>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</si>
  <si>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</si>
  <si>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</si>
  <si>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</si>
  <si>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</si>
  <si>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</si>
  <si>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</si>
  <si>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</si>
  <si>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</si>
  <si>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</si>
  <si>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</si>
  <si>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</si>
  <si>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</si>
  <si>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</si>
  <si>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</si>
  <si>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</si>
  <si>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</si>
  <si>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</si>
  <si>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</si>
  <si>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</si>
  <si>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</si>
  <si>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</si>
  <si>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</si>
  <si>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</si>
  <si>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</si>
  <si>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</si>
  <si>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</si>
  <si>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</si>
  <si>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</si>
  <si>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</si>
  <si>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</si>
  <si>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</si>
  <si>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</si>
  <si>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</si>
  <si>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</si>
  <si>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</si>
  <si>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</si>
  <si>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</si>
  <si>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</si>
  <si>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</si>
  <si>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</si>
  <si>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</si>
  <si>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</si>
  <si>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</si>
  <si>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</si>
  <si>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</si>
  <si>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</si>
  <si>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</si>
  <si>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</si>
  <si>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</si>
  <si>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</si>
  <si>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</si>
  <si>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</si>
  <si>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</si>
  <si>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</si>
  <si>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</si>
  <si>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</si>
  <si>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</si>
  <si>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</si>
  <si>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</si>
  <si>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</si>
  <si>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</si>
  <si>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</si>
  <si>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</si>
  <si>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</si>
  <si>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</si>
  <si>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</si>
  <si>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</si>
  <si>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</si>
  <si>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</si>
  <si>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</si>
  <si>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</si>
  <si>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</si>
  <si>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</si>
  <si>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</si>
  <si>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</si>
  <si>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</si>
  <si>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</si>
  <si>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</si>
  <si>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</si>
  <si>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</si>
  <si>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</si>
  <si>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</si>
  <si>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</si>
  <si>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</si>
  <si>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</si>
  <si>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</si>
  <si>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</si>
  <si>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</si>
  <si>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</si>
  <si>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</si>
  <si>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</si>
  <si>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</si>
  <si>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</si>
  <si>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</si>
  <si>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</si>
  <si>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</si>
  <si>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</si>
  <si>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</si>
  <si>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</si>
  <si>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</si>
  <si>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</si>
  <si>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</si>
  <si>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</si>
  <si>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</si>
  <si>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</si>
  <si>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</si>
  <si>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</si>
  <si>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</si>
  <si>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</si>
  <si>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</si>
  <si>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</si>
  <si>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</si>
  <si>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</si>
  <si>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</si>
  <si>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</si>
  <si>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</si>
  <si>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</si>
  <si>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</si>
  <si>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</si>
  <si>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</si>
  <si>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</si>
  <si>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</si>
  <si>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</si>
  <si>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</si>
  <si>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</si>
  <si>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</si>
  <si>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</si>
  <si>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</si>
  <si>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</si>
  <si>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</si>
  <si>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</si>
  <si>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</si>
  <si>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</si>
  <si>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</si>
  <si>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</si>
  <si>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</si>
  <si>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</si>
  <si>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</si>
  <si>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</si>
  <si>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</si>
  <si>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</si>
  <si>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</si>
  <si>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</si>
  <si>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</si>
  <si>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</si>
  <si>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</si>
  <si>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</si>
  <si>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</si>
  <si>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</si>
  <si>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</si>
  <si>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</si>
  <si>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</si>
  <si>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</si>
  <si>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</si>
  <si>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</si>
  <si>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</si>
  <si>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</si>
  <si>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</si>
  <si>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</si>
  <si>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</si>
  <si>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</si>
  <si>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</si>
  <si>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</si>
  <si>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</si>
  <si>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</si>
  <si>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</si>
  <si>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</si>
  <si>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</si>
  <si>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</si>
  <si>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</si>
  <si>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</si>
  <si>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</si>
  <si>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</si>
  <si>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</si>
  <si>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</si>
  <si>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</si>
  <si>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</si>
  <si>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</si>
  <si>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</si>
  <si>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</si>
  <si>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</si>
  <si>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</si>
  <si>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</si>
  <si>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</si>
  <si>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</si>
  <si>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</si>
  <si>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</si>
  <si>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</si>
  <si>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</si>
  <si>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</si>
  <si>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</si>
  <si>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</si>
  <si>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</si>
  <si>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</si>
  <si>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</si>
  <si>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</si>
  <si>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</si>
  <si>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</si>
  <si>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</si>
  <si>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</si>
  <si>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</si>
  <si>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</si>
  <si>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</si>
  <si>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</si>
  <si>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</si>
  <si>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</si>
  <si>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</si>
  <si>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</si>
  <si>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</si>
  <si>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</si>
  <si>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</si>
  <si>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</si>
  <si>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</si>
  <si>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</si>
  <si>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</si>
  <si>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</si>
  <si>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</si>
  <si>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</si>
  <si>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</si>
  <si>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</si>
  <si>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</si>
  <si>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</si>
  <si>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</si>
  <si>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</si>
  <si>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</si>
  <si>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</si>
  <si>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</si>
  <si>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</si>
  <si>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</si>
  <si>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</si>
  <si>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</si>
  <si>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</si>
  <si>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</si>
  <si>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</si>
  <si>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</si>
  <si>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</si>
  <si>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</si>
  <si>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</si>
  <si>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</si>
  <si>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</si>
  <si>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</si>
  <si>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</si>
  <si>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</si>
  <si>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</si>
  <si>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</si>
  <si>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</si>
  <si>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</si>
  <si>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</si>
  <si>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</si>
  <si>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</si>
  <si>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</si>
  <si>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</si>
  <si>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</si>
  <si>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</si>
  <si>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</si>
  <si>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</si>
  <si>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</si>
  <si>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</si>
  <si>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</si>
  <si>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</si>
  <si>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</si>
  <si>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</si>
  <si>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</si>
  <si>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</si>
  <si>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</si>
  <si>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</si>
  <si>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</si>
  <si>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</si>
  <si>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</si>
  <si>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</si>
  <si>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</si>
  <si>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</si>
  <si>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</si>
  <si>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</si>
  <si>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</si>
  <si>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</si>
  <si>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</si>
  <si>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</si>
  <si>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</si>
  <si>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</si>
  <si>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</si>
  <si>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</si>
  <si>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</si>
  <si>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</si>
  <si>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</si>
  <si>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</si>
  <si>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</si>
  <si>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</si>
  <si>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</si>
  <si>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</si>
  <si>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</si>
  <si>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</si>
  <si>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</si>
  <si>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</si>
  <si>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</si>
  <si>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</si>
  <si>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</si>
  <si>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</si>
  <si>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</si>
  <si>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</si>
  <si>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</si>
  <si>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</si>
  <si>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</si>
  <si>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</si>
  <si>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</si>
  <si>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</si>
  <si>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</si>
  <si>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</si>
  <si>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</si>
  <si>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</si>
  <si>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</si>
  <si>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</si>
  <si>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</si>
  <si>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</si>
  <si>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</si>
  <si>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</si>
  <si>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</si>
  <si>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</si>
  <si>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</si>
  <si>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</si>
  <si>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</si>
  <si>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</si>
  <si>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</si>
  <si>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</si>
  <si>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</si>
  <si>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</si>
  <si>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</si>
  <si>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</si>
  <si>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</si>
  <si>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</si>
  <si>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</si>
  <si>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</si>
  <si>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</si>
  <si>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</si>
  <si>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</si>
  <si>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</si>
  <si>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</si>
  <si>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</si>
  <si>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</si>
  <si>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</si>
  <si>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</si>
  <si>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</si>
  <si>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</si>
  <si>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</si>
  <si>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</si>
  <si>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</si>
  <si>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</si>
  <si>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</si>
  <si>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</si>
  <si>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</si>
  <si>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</si>
  <si>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</si>
  <si>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</si>
  <si>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</si>
  <si>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</si>
  <si>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</si>
  <si>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</si>
  <si>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</si>
  <si>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</si>
  <si>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</si>
  <si>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</si>
  <si>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</si>
  <si>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</si>
  <si>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</si>
  <si>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</si>
  <si>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</si>
  <si>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</si>
  <si>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</si>
  <si>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</si>
  <si>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</si>
  <si>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</si>
  <si>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</si>
  <si>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</si>
  <si>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</si>
  <si>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</si>
  <si>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</si>
  <si>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</si>
  <si>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</si>
  <si>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</si>
  <si>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</si>
  <si>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</si>
  <si>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</si>
  <si>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</si>
  <si>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</si>
  <si>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</si>
  <si>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</si>
  <si>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</si>
  <si>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</si>
  <si>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</si>
  <si>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</si>
  <si>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</si>
  <si>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</si>
  <si>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</si>
  <si>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</si>
  <si>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</si>
  <si>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</si>
  <si>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</si>
  <si>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</si>
  <si>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</si>
  <si>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</si>
  <si>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</si>
  <si>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</si>
  <si>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</si>
  <si>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</si>
  <si>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</si>
  <si>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</si>
  <si>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</si>
  <si>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</si>
  <si>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</si>
  <si>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</si>
  <si>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</si>
  <si>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</si>
  <si>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</si>
  <si>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</si>
  <si>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</si>
  <si>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</si>
  <si>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</si>
  <si>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</si>
  <si>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</si>
  <si>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</si>
  <si>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</si>
  <si>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</si>
  <si>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</si>
  <si>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</si>
  <si>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</si>
  <si>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</si>
  <si>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</si>
  <si>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</si>
  <si>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</si>
  <si>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</si>
  <si>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</si>
  <si>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</si>
  <si>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</si>
  <si>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</si>
  <si>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</si>
  <si>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</si>
  <si>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</si>
  <si>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</si>
  <si>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</si>
  <si>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</si>
  <si>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</si>
  <si>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</si>
  <si>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</si>
  <si>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</si>
  <si>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</si>
  <si>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</si>
  <si>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</si>
  <si>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</si>
  <si>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</si>
  <si>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</si>
  <si>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</si>
  <si>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</si>
  <si>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</si>
  <si>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</si>
  <si>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</si>
  <si>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</si>
  <si>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</si>
  <si>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</si>
  <si>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</si>
  <si>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</si>
  <si>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</si>
  <si>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</si>
  <si>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</si>
  <si>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</si>
  <si>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</si>
  <si>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</si>
  <si>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</si>
  <si>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</si>
  <si>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</si>
  <si>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</si>
  <si>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</si>
  <si>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</si>
  <si>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</si>
  <si>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</si>
  <si>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</si>
  <si>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</si>
  <si>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</si>
  <si>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</si>
  <si>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</si>
  <si>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</si>
  <si>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</si>
  <si>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</si>
  <si>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</si>
  <si>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</si>
  <si>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</si>
  <si>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</si>
  <si>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</si>
  <si>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</si>
  <si>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</si>
  <si>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</si>
  <si>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</si>
  <si>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</si>
  <si>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</si>
  <si>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</si>
  <si>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</si>
  <si>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</si>
  <si>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</si>
  <si>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</si>
  <si>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</si>
  <si>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</si>
  <si>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</si>
  <si>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</si>
  <si>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</si>
  <si>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</si>
  <si>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</si>
  <si>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</si>
  <si>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</si>
  <si>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</si>
  <si>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</si>
  <si>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</si>
  <si>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</si>
  <si>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</si>
  <si>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</si>
  <si>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</si>
  <si>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</si>
  <si>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</si>
  <si>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</si>
  <si>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</si>
  <si>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</si>
  <si>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</si>
  <si>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</si>
  <si>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</si>
  <si>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</si>
  <si>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</si>
  <si>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</si>
  <si>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</si>
  <si>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</si>
  <si>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</si>
  <si>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</si>
  <si>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</si>
  <si>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</si>
  <si>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</si>
  <si>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</si>
  <si>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</si>
  <si>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</si>
  <si>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</si>
  <si>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</si>
  <si>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</si>
  <si>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</si>
  <si>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</si>
  <si>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</si>
  <si>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</si>
  <si>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</si>
  <si>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</si>
  <si>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</si>
  <si>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</si>
  <si>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</si>
  <si>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</si>
  <si>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</si>
  <si>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</si>
  <si>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</si>
  <si>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</si>
  <si>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</si>
  <si>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</si>
  <si>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</si>
  <si>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</si>
  <si>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</si>
  <si>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</si>
  <si>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</si>
  <si>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</si>
  <si>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</si>
  <si>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</si>
  <si>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</si>
  <si>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</si>
  <si>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</si>
  <si>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</si>
  <si>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</si>
  <si>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</si>
  <si>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</si>
  <si>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</si>
  <si>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</si>
  <si>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</si>
  <si>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</si>
  <si>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</si>
  <si>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</si>
  <si>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</si>
  <si>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</si>
  <si>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</si>
  <si>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</si>
  <si>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</si>
  <si>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</si>
  <si>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</si>
  <si>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</si>
  <si>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</si>
  <si>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</si>
  <si>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</si>
  <si>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</si>
  <si>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</si>
  <si>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</si>
  <si>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</si>
  <si>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</si>
  <si>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</si>
  <si>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</si>
  <si>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</si>
  <si>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</si>
  <si>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</si>
  <si>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</si>
  <si>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</si>
  <si>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</si>
  <si>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</si>
  <si>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</si>
  <si>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</si>
  <si>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</si>
  <si>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</si>
  <si>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</si>
  <si>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</si>
  <si>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</si>
  <si>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</si>
  <si>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</si>
  <si>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</si>
  <si>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</si>
  <si>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</si>
  <si>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</si>
  <si>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</si>
  <si>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</si>
  <si>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</si>
  <si>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</si>
  <si>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</si>
  <si>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</si>
  <si>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</si>
  <si>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</si>
  <si>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</si>
  <si>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</si>
  <si>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</si>
  <si>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</si>
  <si>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</si>
  <si>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</si>
  <si>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</si>
  <si>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</si>
  <si>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</si>
  <si>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</si>
  <si>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</si>
  <si>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</si>
  <si>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</si>
  <si>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</si>
  <si>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</si>
  <si>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</si>
  <si>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</si>
  <si>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</si>
  <si>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</si>
  <si>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</si>
  <si>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</si>
  <si>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</si>
  <si>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</si>
  <si>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</si>
  <si>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</si>
  <si>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</si>
  <si>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</si>
  <si>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</si>
  <si>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</si>
  <si>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</si>
  <si>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</si>
  <si>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</si>
  <si>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</si>
  <si>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</si>
  <si>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</si>
  <si>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</si>
  <si>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</si>
  <si>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</si>
  <si>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</si>
  <si>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</si>
  <si>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</si>
  <si>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</si>
  <si>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</si>
  <si>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</si>
  <si>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</si>
  <si>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</si>
  <si>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</si>
  <si>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</si>
  <si>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</si>
  <si>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</si>
  <si>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</si>
  <si>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</si>
  <si>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</si>
  <si>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</si>
  <si>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</si>
  <si>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</si>
  <si>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</si>
  <si>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</si>
  <si>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</si>
  <si>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</si>
  <si>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</si>
  <si>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</si>
  <si>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</si>
  <si>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</si>
  <si>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</si>
  <si>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</si>
  <si>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</si>
  <si>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</si>
  <si>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</si>
  <si>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</si>
  <si>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</si>
  <si>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</si>
  <si>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</si>
  <si>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</si>
  <si>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</si>
  <si>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</si>
  <si>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</si>
  <si>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</si>
  <si>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</si>
  <si>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</si>
  <si>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</si>
  <si>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</si>
  <si>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</si>
  <si>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</si>
  <si>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</si>
  <si>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</si>
  <si>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</si>
  <si>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</si>
  <si>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</si>
  <si>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</si>
  <si>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</si>
  <si>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</si>
  <si>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</si>
  <si>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</si>
  <si>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</si>
  <si>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</si>
  <si>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</si>
  <si>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</si>
  <si>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</si>
  <si>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</si>
  <si>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</si>
  <si>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</si>
  <si>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</si>
  <si>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</si>
  <si>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</si>
  <si>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</si>
  <si>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</si>
  <si>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</si>
  <si>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</si>
  <si>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482-1</t>
  </si>
  <si>
    <t>482-2</t>
  </si>
  <si>
    <t>482-3</t>
  </si>
  <si>
    <t>482-4</t>
  </si>
  <si>
    <t>483-1</t>
  </si>
  <si>
    <t>483-2</t>
  </si>
  <si>
    <t>483-3</t>
  </si>
  <si>
    <t>483-4</t>
  </si>
  <si>
    <t>484-1</t>
  </si>
  <si>
    <t>484-2</t>
  </si>
  <si>
    <t>484-3</t>
  </si>
  <si>
    <t>484-4</t>
  </si>
  <si>
    <t>500-1</t>
  </si>
  <si>
    <t>500-2</t>
  </si>
  <si>
    <t>500-3</t>
  </si>
  <si>
    <t>500-4</t>
  </si>
  <si>
    <t>501-1</t>
  </si>
  <si>
    <t>501-2</t>
  </si>
  <si>
    <t>501-3</t>
  </si>
  <si>
    <t>501-4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</si>
  <si>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</si>
  <si>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</si>
  <si>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</si>
  <si>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</si>
  <si>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</si>
  <si>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</si>
  <si>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</si>
  <si>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</si>
  <si>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</si>
  <si>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</si>
  <si>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</si>
  <si>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</si>
  <si>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</si>
  <si>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</si>
  <si>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</si>
  <si>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</si>
  <si>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</si>
  <si>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</si>
  <si>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</si>
  <si>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</si>
  <si>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</si>
  <si>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</si>
  <si>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</si>
  <si>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</si>
  <si>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</si>
  <si>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</si>
  <si>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</si>
  <si>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</si>
  <si>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</si>
  <si>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</si>
  <si>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</si>
  <si>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</si>
  <si>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</si>
  <si>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</si>
  <si>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</si>
  <si>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</si>
  <si>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</si>
  <si>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</si>
  <si>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</si>
  <si>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</si>
  <si>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</si>
  <si>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</si>
  <si>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</si>
  <si>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</si>
  <si>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</si>
  <si>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</si>
  <si>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</si>
  <si>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</si>
  <si>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</si>
  <si>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</si>
  <si>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</si>
  <si>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</si>
  <si>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</si>
  <si>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</si>
  <si>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</si>
  <si>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</si>
  <si>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</si>
  <si>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</si>
  <si>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</si>
  <si>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</si>
  <si>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</si>
  <si>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</si>
  <si>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</si>
  <si>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</si>
  <si>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</si>
  <si>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</si>
  <si>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</si>
  <si>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</si>
  <si>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</si>
  <si>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</si>
  <si>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</si>
  <si>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</si>
  <si>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</si>
  <si>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</si>
  <si>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</si>
  <si>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</si>
  <si>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</si>
  <si>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</si>
  <si>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</si>
  <si>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</si>
  <si>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</si>
  <si>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</si>
  <si>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</si>
  <si>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</si>
  <si>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</si>
  <si>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</si>
  <si>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</si>
  <si>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</si>
  <si>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</si>
  <si>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</si>
  <si>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</si>
  <si>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</si>
  <si>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</si>
  <si>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</si>
  <si>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</si>
  <si>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</si>
  <si>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</si>
  <si>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</si>
  <si>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</si>
  <si>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</si>
  <si>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</si>
  <si>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</si>
  <si>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</si>
  <si>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</si>
  <si>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</si>
  <si>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</si>
  <si>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</si>
  <si>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</si>
  <si>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</si>
  <si>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</si>
  <si>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</si>
  <si>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</si>
  <si>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</si>
  <si>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</si>
  <si>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</si>
  <si>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</si>
  <si>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</si>
  <si>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</si>
  <si>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</si>
  <si>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</si>
  <si>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</si>
  <si>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</si>
  <si>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</si>
  <si>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</si>
  <si>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</si>
  <si>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</si>
  <si>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</si>
  <si>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</si>
  <si>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</si>
  <si>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</si>
  <si>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</si>
  <si>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</si>
  <si>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</si>
  <si>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</si>
  <si>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</si>
  <si>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</si>
  <si>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</si>
  <si>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</si>
  <si>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</si>
  <si>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</si>
  <si>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</si>
  <si>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</si>
  <si>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</si>
  <si>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</si>
  <si>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</si>
  <si>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</si>
  <si>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</si>
  <si>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</si>
  <si>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</si>
  <si>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</si>
  <si>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</si>
  <si>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</si>
  <si>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</si>
  <si>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</si>
  <si>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</si>
  <si>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</si>
  <si>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</si>
  <si>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</si>
  <si>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</si>
  <si>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</si>
  <si>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</si>
  <si>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</si>
  <si>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</si>
  <si>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</si>
  <si>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</si>
  <si>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</si>
  <si>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</si>
  <si>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</si>
  <si>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</si>
  <si>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</si>
  <si>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</si>
  <si>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</si>
  <si>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</si>
  <si>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</si>
  <si>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</si>
  <si>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</si>
  <si>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</si>
  <si>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</si>
  <si>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</si>
  <si>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</si>
  <si>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</si>
  <si>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</si>
  <si>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</si>
  <si>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</si>
  <si>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</si>
  <si>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</si>
  <si>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</si>
  <si>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</si>
  <si>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</si>
  <si>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</si>
  <si>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</si>
  <si>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</si>
  <si>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</si>
  <si>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</si>
  <si>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</si>
  <si>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</si>
  <si>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</si>
  <si>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</si>
  <si>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</si>
  <si>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</si>
  <si>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</si>
  <si>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</si>
  <si>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</si>
  <si>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</si>
  <si>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</si>
  <si>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</si>
  <si>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</si>
  <si>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</si>
  <si>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</si>
  <si>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</si>
  <si>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</si>
  <si>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</si>
  <si>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</si>
  <si>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</si>
  <si>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</si>
  <si>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</si>
  <si>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</si>
  <si>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</si>
  <si>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</si>
  <si>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</si>
  <si>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</si>
  <si>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</si>
  <si>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</si>
  <si>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</si>
  <si>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</si>
  <si>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</si>
  <si>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</si>
  <si>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</si>
  <si>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</si>
  <si>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</si>
  <si>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</si>
  <si>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</si>
  <si>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</si>
  <si>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</si>
  <si>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</si>
  <si>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</si>
  <si>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</si>
  <si>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</si>
  <si>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</si>
  <si>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</si>
  <si>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</si>
  <si>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</si>
  <si>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</si>
  <si>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</si>
  <si>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</si>
  <si>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</si>
  <si>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</si>
  <si>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</si>
  <si>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</si>
  <si>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</si>
  <si>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</si>
  <si>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</si>
  <si>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</si>
  <si>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</si>
  <si>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</si>
  <si>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</si>
  <si>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</si>
  <si>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</si>
  <si>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</si>
  <si>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</si>
  <si>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</si>
  <si>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</si>
  <si>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</si>
  <si>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</si>
  <si>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</si>
  <si>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</si>
  <si>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</si>
  <si>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</si>
  <si>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</si>
  <si>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</si>
  <si>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</si>
  <si>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</si>
  <si>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</si>
  <si>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</si>
  <si>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</si>
  <si>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</si>
  <si>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</si>
  <si>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</si>
  <si>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</si>
  <si>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</si>
  <si>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</si>
  <si>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</si>
  <si>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</si>
  <si>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</si>
  <si>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</si>
  <si>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</si>
  <si>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DESERT REGIONAL MEDICAL CENTER</t>
  </si>
  <si>
    <t>DESERT VALLEY HOSPITAL</t>
  </si>
  <si>
    <t>DOCTORS HOSPITAL OF MANTECA</t>
  </si>
  <si>
    <t>DOCTORS MEDICAL CENTER</t>
  </si>
  <si>
    <t>DOCTORS MEDICAL CENTER - SAN PABLO</t>
  </si>
  <si>
    <t>DOMINICAN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</si>
  <si>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</si>
  <si>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</si>
  <si>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</si>
  <si>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</si>
  <si>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</si>
  <si>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</si>
  <si>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</si>
  <si>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</si>
  <si>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</si>
  <si>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</si>
  <si>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</si>
  <si>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</si>
  <si>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</si>
  <si>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</si>
  <si>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</si>
  <si>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</si>
  <si>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</si>
  <si>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</si>
  <si>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</si>
  <si>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</si>
  <si>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</si>
  <si>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</si>
  <si>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</si>
  <si>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</si>
  <si>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</si>
  <si>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</si>
  <si>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</si>
  <si>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</si>
  <si>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</si>
  <si>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</si>
  <si>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</si>
  <si>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</si>
  <si>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</si>
  <si>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</si>
  <si>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</si>
  <si>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</si>
  <si>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</si>
  <si>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</si>
  <si>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</si>
  <si>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</si>
  <si>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</si>
  <si>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</si>
  <si>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</si>
  <si>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</si>
  <si>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</si>
  <si>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</si>
  <si>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</si>
  <si>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</si>
  <si>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</si>
  <si>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</si>
  <si>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</si>
  <si>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</si>
  <si>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</si>
  <si>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</si>
  <si>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</si>
  <si>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</si>
  <si>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</si>
  <si>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</si>
  <si>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</si>
  <si>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</si>
  <si>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</si>
  <si>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</si>
  <si>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</si>
  <si>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</si>
  <si>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</si>
  <si>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</si>
  <si>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</si>
  <si>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</si>
  <si>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</si>
  <si>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</si>
  <si>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</si>
  <si>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</si>
  <si>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</si>
  <si>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</si>
  <si>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</si>
  <si>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</si>
  <si>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</si>
  <si>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</si>
  <si>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</si>
  <si>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</si>
  <si>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</si>
  <si>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</si>
  <si>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</si>
  <si>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</si>
  <si>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</si>
  <si>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</si>
  <si>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</si>
  <si>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</si>
  <si>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</si>
  <si>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</si>
  <si>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</si>
  <si>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</si>
  <si>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</si>
  <si>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LAKEWOOD REGIONAL MEDICAL CENTER</t>
  </si>
  <si>
    <t>LOMA LINDA UNIV. MED. CENTER EAST CAMPUS HOSPITAL</t>
  </si>
  <si>
    <t>LOMA LINDA UNIVERSITY CHILDREN'S HOSPITAL</t>
  </si>
  <si>
    <t>LOMA LINDA UNIVERSITY MEDICAL CENTER</t>
  </si>
  <si>
    <t>LOMA LINDA UNIVERSITY MEDICAL CENTER-MURRIETA</t>
  </si>
  <si>
    <t>LOMPOC VALLEY MEDICAL CENTER</t>
  </si>
  <si>
    <t>LOS ANGELES COMMUNITY HOSPITAL</t>
  </si>
  <si>
    <t>LOS ROBLES HOSPITAL &amp; MEDICAL CENTER</t>
  </si>
  <si>
    <t>MAD RIVER COMMUNITY HOSPITAL</t>
  </si>
  <si>
    <t>MAMMOTH HOSPITAL</t>
  </si>
  <si>
    <t>MARIAN REGIONAL MEDICAL CENTER</t>
  </si>
  <si>
    <t>MARIAN REGIONAL MEDICAL CENTER, ARROYO GRANDE</t>
  </si>
  <si>
    <t>MARK TWAIN MEDICAL CENTER</t>
  </si>
  <si>
    <t>MARTIN LUTHER KING, JR. COMMUNITY HOSPITAL</t>
  </si>
  <si>
    <t>MAYERS MEMORIAL HOSPITAL</t>
  </si>
  <si>
    <t>MEMORIAL HOSPITAL LOS BANOS</t>
  </si>
  <si>
    <t>MEMORIAL HOSPITAL OF GARDENA</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</si>
  <si>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</si>
  <si>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</si>
  <si>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</si>
  <si>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</si>
  <si>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</si>
  <si>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</si>
  <si>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</si>
  <si>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</si>
  <si>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</si>
  <si>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</si>
  <si>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</si>
  <si>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</si>
  <si>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</si>
  <si>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</si>
  <si>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</si>
  <si>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</si>
  <si>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</si>
  <si>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</si>
  <si>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</si>
  <si>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</si>
  <si>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</si>
  <si>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</si>
  <si>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</si>
  <si>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</si>
  <si>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ORANGE COUNTY GLOBAL MEDICAL CENTER</t>
  </si>
  <si>
    <t>ORCHARD HOSPITAL</t>
  </si>
  <si>
    <t>OROVILLE HOSPITAL</t>
  </si>
  <si>
    <t>PACIFICA HOSPITAL OF THE VALLEY</t>
  </si>
  <si>
    <t>PALO VERDE HOSPITAL</t>
  </si>
  <si>
    <t>PARADISE VALLEY HOSPITAL</t>
  </si>
  <si>
    <t>PATIENTS' HOSPITAL OF REDDING</t>
  </si>
  <si>
    <t>PETALUMA VALLEY HOSPITAL</t>
  </si>
  <si>
    <t>PIH HOSPITAL - DOWNEY</t>
  </si>
  <si>
    <t>PIONEERS MEMORIAL HEALTHCARE DISTRICT</t>
  </si>
  <si>
    <t>PLUMAS DISTRICT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</si>
  <si>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</si>
  <si>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</si>
  <si>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</si>
  <si>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</si>
  <si>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</si>
  <si>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</si>
  <si>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</si>
  <si>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</si>
  <si>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REDLANDS COMMUNITY HOSPITAL</t>
  </si>
  <si>
    <t>REGIONAL MEDICAL OF SAN JOSE</t>
  </si>
  <si>
    <t>RIDGECREST REGIONAL HOSPITAL</t>
  </si>
  <si>
    <t>RIVERSIDE COMMUNITY HOSPITAL</t>
  </si>
  <si>
    <t>RONALD REAGAN UCLA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</si>
  <si>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</si>
  <si>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</si>
  <si>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</si>
  <si>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</si>
  <si>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</si>
  <si>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</si>
  <si>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</si>
  <si>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</si>
  <si>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</si>
  <si>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</si>
  <si>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</si>
  <si>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</si>
  <si>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</si>
  <si>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</si>
  <si>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</si>
  <si>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</si>
  <si>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</si>
  <si>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</si>
  <si>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</si>
  <si>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</si>
  <si>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</si>
  <si>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</si>
  <si>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</si>
  <si>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</si>
  <si>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</si>
  <si>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</si>
  <si>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</si>
  <si>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</si>
  <si>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</si>
  <si>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</si>
  <si>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</si>
  <si>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</si>
  <si>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</si>
  <si>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</si>
  <si>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BERNARDINE MEDICAL CENTER</t>
  </si>
  <si>
    <t>ST. ELIZABETH COMMUNITY HOSPITAL</t>
  </si>
  <si>
    <t>ST. FRANCIS MEDICAL CENTER</t>
  </si>
  <si>
    <t>ST. FRANCIS MEMORIAL HOSPITAL</t>
  </si>
  <si>
    <t>ST. JOHN'S PLEASANT VALLEY HOSPITAL</t>
  </si>
  <si>
    <t>ST. JOHN'S REGIONAL MEDICAL CENTER</t>
  </si>
  <si>
    <t>ST. JOSEPH HOSPITAL - ORANGE</t>
  </si>
  <si>
    <t>ST. JOSEPH'S MEDICAL CENTER OF STOCKTON</t>
  </si>
  <si>
    <t>ST. JUDE MEDICAL CENTER</t>
  </si>
  <si>
    <t>ST. MARY MEDICAL CENTER - LONG BEACH</t>
  </si>
  <si>
    <t>ST. MARY'S MEDICAL CENTER, SAN FRANCISCO</t>
  </si>
  <si>
    <t>ST. ROSE HOSPITAL</t>
  </si>
  <si>
    <t>STANFORD HEALTH CARE</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</si>
  <si>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</si>
  <si>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</si>
  <si>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</si>
  <si>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</si>
  <si>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</si>
  <si>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</si>
  <si>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</si>
  <si>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</si>
  <si>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</si>
  <si>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</si>
  <si>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</si>
  <si>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</si>
  <si>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</si>
  <si>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</si>
  <si>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</si>
  <si>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</si>
  <si>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</si>
  <si>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</si>
  <si>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UCSF MEDICAL CENTER</t>
  </si>
  <si>
    <t>UCSF MEDICAL CENTER AT MOUNT ZION</t>
  </si>
  <si>
    <t>UNIVERSITY OF CALIFORNIA DAVIS MEDICAL CENTER</t>
  </si>
  <si>
    <t>UNIVERSITY OF CALIFORNIA IRVINE MEDICAL CENTER</t>
  </si>
  <si>
    <t>USC VERDUGO HILLS HOSPITAL</t>
  </si>
  <si>
    <t>VALLEY CHILDREN'S HOSPITAL</t>
  </si>
  <si>
    <t>VALLEY MEMORIAL HOSPITAL</t>
  </si>
  <si>
    <t>VALLEY PRESBYTERIAN HOSPITAL</t>
  </si>
  <si>
    <t>VENTURA COUNTY MEDICAL CENTER</t>
  </si>
  <si>
    <t>VICTOR VALLEY GLOBAL MEDICAL CENTER</t>
  </si>
  <si>
    <t>WASHINGTON HOSPITAL - FREMONT</t>
  </si>
  <si>
    <t>WATSONVILLE COMMUNITY HOSPITAL</t>
  </si>
  <si>
    <t>WEST ANAHEIM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</si>
  <si>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</si>
  <si>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</si>
  <si>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</si>
  <si>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</si>
  <si>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</si>
  <si>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</si>
  <si>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</si>
  <si>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</si>
  <si>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</si>
  <si>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</si>
  <si>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</si>
  <si>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</si>
  <si>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</si>
  <si>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</si>
  <si>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</si>
  <si>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</si>
  <si>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</si>
  <si>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</si>
  <si>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</si>
  <si>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</si>
  <si>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</si>
  <si>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</si>
  <si>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</si>
  <si>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</si>
  <si>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</si>
  <si>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</si>
  <si>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</si>
  <si>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</si>
  <si>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</si>
  <si>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</si>
  <si>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</si>
  <si>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</si>
  <si>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</si>
  <si>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</si>
  <si>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</si>
  <si>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</si>
  <si>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</si>
  <si>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</si>
  <si>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</si>
  <si>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</si>
  <si>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</si>
  <si>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</si>
  <si>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</si>
  <si>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</si>
  <si>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</si>
  <si>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</si>
  <si>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</si>
  <si>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</si>
  <si>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</si>
  <si>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</si>
  <si>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</si>
  <si>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</si>
  <si>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</si>
  <si>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</si>
  <si>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</si>
  <si>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</si>
  <si>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</si>
  <si>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</si>
  <si>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</si>
  <si>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</si>
  <si>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</si>
  <si>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</si>
  <si>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</si>
  <si>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</si>
  <si>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</si>
  <si>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</si>
  <si>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</si>
  <si>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</si>
  <si>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</si>
  <si>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</si>
  <si>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</si>
  <si>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</si>
  <si>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</si>
  <si>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</si>
  <si>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</si>
  <si>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</si>
  <si>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</si>
  <si>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</si>
  <si>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</si>
  <si>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</si>
  <si>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</si>
  <si>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</si>
  <si>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</si>
  <si>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</si>
  <si>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</si>
  <si>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</si>
  <si>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</si>
  <si>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</si>
  <si>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</si>
  <si>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</si>
  <si>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</si>
  <si>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</si>
  <si>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</si>
  <si>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</si>
  <si>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</si>
  <si>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</si>
  <si>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</si>
  <si>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</si>
  <si>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</si>
  <si>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</si>
  <si>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</si>
  <si>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</si>
  <si>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</si>
  <si>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</si>
  <si>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</si>
  <si>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</si>
  <si>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</si>
  <si>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</si>
  <si>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</si>
  <si>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</si>
  <si>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</si>
  <si>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</si>
  <si>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</si>
  <si>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</si>
  <si>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</si>
  <si>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</si>
  <si>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</si>
  <si>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</si>
  <si>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</si>
  <si>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</si>
  <si>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</si>
  <si>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</si>
  <si>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</si>
  <si>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</si>
  <si>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</si>
  <si>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</si>
  <si>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</si>
  <si>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</si>
  <si>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</si>
  <si>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</si>
  <si>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</si>
  <si>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neonate policy adjustor applies to stays where the Medicaid Care Category associated with the APR-DRG is classified as Neonate.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</si>
  <si>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</si>
  <si>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</si>
  <si>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</si>
  <si>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</si>
  <si>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</si>
  <si>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</si>
  <si>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</si>
  <si>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</si>
  <si>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</si>
  <si>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</si>
  <si>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</si>
  <si>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</si>
  <si>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F</t>
  </si>
  <si>
    <t>Rural hospital as defined by OSHPD.</t>
  </si>
  <si>
    <t>G</t>
  </si>
  <si>
    <t>H</t>
  </si>
  <si>
    <t>I</t>
  </si>
  <si>
    <t>J</t>
  </si>
  <si>
    <t>K</t>
  </si>
  <si>
    <t>L</t>
  </si>
  <si>
    <t xml:space="preserve">The statewide base rate adjusted for differences in local area wages, using the same formula Medicare uses with the adjustment referenced in column J. </t>
  </si>
  <si>
    <t>M</t>
  </si>
  <si>
    <t>N</t>
  </si>
  <si>
    <t>O</t>
  </si>
  <si>
    <t xml:space="preserve">5. "Transfer" discharge statuses include 02, 05, 63, 65, 66, 82, 85, 91, 93, and 94. </t>
  </si>
  <si>
    <t>OUT OF STATE</t>
  </si>
  <si>
    <t>Age</t>
  </si>
  <si>
    <t>Policy Adjustor A</t>
  </si>
  <si>
    <t>Policy Adjustor B</t>
  </si>
  <si>
    <t>Policy Adjustor C</t>
  </si>
  <si>
    <t>Policy Adjustor D</t>
  </si>
  <si>
    <t>Policy adjustor to use</t>
  </si>
  <si>
    <t>Policy adjustor value</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</si>
  <si>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</si>
  <si>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</si>
  <si>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</si>
  <si>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</si>
  <si>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</si>
  <si>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</si>
  <si>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</si>
  <si>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</si>
  <si>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</si>
  <si>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</si>
  <si>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</si>
  <si>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</si>
  <si>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</si>
  <si>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</si>
  <si>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</si>
  <si>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</si>
  <si>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</si>
  <si>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 xml:space="preserve">3. The calculator will show the predicted allowed amount and paid amount in cells C66 and C70 respectively. </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</si>
  <si>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</si>
  <si>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</si>
  <si>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</si>
  <si>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</si>
  <si>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</si>
  <si>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</si>
  <si>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</si>
  <si>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</si>
  <si>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</si>
  <si>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</si>
  <si>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</si>
  <si>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</si>
  <si>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</si>
  <si>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</si>
  <si>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</si>
  <si>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</si>
  <si>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</si>
  <si>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</si>
  <si>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</si>
  <si>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</si>
  <si>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</si>
  <si>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</si>
  <si>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</si>
  <si>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</si>
  <si>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</si>
  <si>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</si>
  <si>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</si>
  <si>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</si>
  <si>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</si>
  <si>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</si>
  <si>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</si>
  <si>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</si>
  <si>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</si>
  <si>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</si>
  <si>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</si>
  <si>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</si>
  <si>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</si>
  <si>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</si>
  <si>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</si>
  <si>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</si>
  <si>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</si>
  <si>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</si>
  <si>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This information is to be entered into Column C, Rows 17, 24, and 34 in the Calculator</t>
  </si>
  <si>
    <t>ADVENTIST HEALTH TULARE</t>
  </si>
  <si>
    <t>Medi-Cal DRG Pricing Calculator</t>
  </si>
  <si>
    <t>APR-DRG codes with description and values. This worksheet is used as a reference only and no user input is necessary.</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</si>
  <si>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</si>
  <si>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</si>
  <si>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</si>
  <si>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</si>
  <si>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</si>
  <si>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</si>
  <si>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</si>
  <si>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</si>
  <si>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</si>
  <si>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</si>
  <si>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</si>
  <si>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</si>
  <si>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</si>
  <si>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</si>
  <si>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</si>
  <si>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</si>
  <si>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</si>
  <si>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</si>
  <si>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</si>
  <si>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</si>
  <si>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</si>
  <si>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</si>
  <si>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</si>
  <si>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</si>
  <si>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</si>
  <si>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</si>
  <si>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</si>
  <si>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</si>
  <si>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</si>
  <si>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</si>
  <si>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</si>
  <si>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</si>
  <si>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</si>
  <si>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</si>
  <si>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</si>
  <si>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</si>
  <si>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</si>
  <si>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</si>
  <si>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</si>
  <si>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</si>
  <si>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</si>
  <si>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</si>
  <si>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</si>
  <si>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</si>
  <si>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</si>
  <si>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</si>
  <si>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</si>
  <si>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</si>
  <si>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</si>
  <si>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</si>
  <si>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</si>
  <si>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</si>
  <si>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</si>
  <si>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</si>
  <si>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</si>
  <si>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</si>
  <si>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</si>
  <si>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</si>
  <si>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</si>
  <si>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</si>
  <si>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</si>
  <si>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</si>
  <si>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</si>
  <si>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</si>
  <si>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</si>
  <si>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</si>
  <si>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</si>
  <si>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</si>
  <si>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</si>
  <si>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</si>
  <si>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</si>
  <si>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OPEN CRANIOTOMY FOR TRAUMA</t>
  </si>
  <si>
    <t>OPEN CRANIOTOMY EXCEPT TRAUMA</t>
  </si>
  <si>
    <t>OPEN EXTRACRANIAL VASCULAR PROCEDURES</t>
  </si>
  <si>
    <t>OTHER OPEN CRANIOTOMY</t>
  </si>
  <si>
    <t>OTHER PERCUTANEOUS INTRACRANIAL PROCEDURES</t>
  </si>
  <si>
    <t>PERCUTANEOUS INTRACRANIAL AND EXTRACRANIAL VASCULAR PROCEDURES</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</si>
  <si>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</si>
  <si>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</si>
  <si>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</si>
  <si>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</si>
  <si>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</si>
  <si>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DEFIBRILLATOR IMPLANTS</t>
  </si>
  <si>
    <t>PERCUTANEOUS STRUCTURAL CARDIAC PROCEDURES</t>
  </si>
  <si>
    <t>NON-ELECTIVE OR COMPLEX HIP JOINT REPLACEMENT</t>
  </si>
  <si>
    <t>ELECTIVE HIP JOINT REPLACEMENT</t>
  </si>
  <si>
    <t>NON-ELECTIVE OR COMPLEX KNEE JOINT REPLACEMENT</t>
  </si>
  <si>
    <t>ELECTIVE KNEE JOINT REPLACEMENT</t>
  </si>
  <si>
    <t>CESAREAN SECTION WITH STERILIZATION</t>
  </si>
  <si>
    <t>ABORTION WITH D&amp;C, ASPIRATION CURETTAGE OR HYSTEROTOMY</t>
  </si>
  <si>
    <t>ANTEPARTUM WITH O.R. PROCEDURE</t>
  </si>
  <si>
    <t>POSTPARTUM AND POST ABORTION DIAGNOSIS WITH O.R. PROCEDURE</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</si>
  <si>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</si>
  <si>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</si>
  <si>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</si>
  <si>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</si>
  <si>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</si>
  <si>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</si>
  <si>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</si>
  <si>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Adult</t>
  </si>
  <si>
    <t>Misc. Pediatrics</t>
  </si>
  <si>
    <t>955-0</t>
  </si>
  <si>
    <t>ADVENTIST HEALTH HANFORD</t>
  </si>
  <si>
    <t>ENCOMPASS HEALTH REHABILITATION HOSPITAL OF MODESTO</t>
  </si>
  <si>
    <t>ENCOMPASS HEALTH REHABILITATION HOSPITAL OF TUSTIN</t>
  </si>
  <si>
    <t>PROVIDENCE CEDARS-SINAI TARZANA MEDICAL CENTER</t>
  </si>
  <si>
    <t>SOUTHERN CALIFORNIA HOSPITAL AT HOLLYWOOD</t>
  </si>
  <si>
    <t>ENCOMPASS HEALTH REHABILITATION HOSPITAL OF MURRIETA</t>
  </si>
  <si>
    <t>KAISER FOUNDATION HOSPITAL - FONTANA</t>
  </si>
  <si>
    <t>KAISER FOUNDATION HOSPITAL - SAN DIEGO</t>
  </si>
  <si>
    <t>HOAG HOSPITAL IRVINE</t>
  </si>
  <si>
    <t>10. This calculator was developed by Department of Health Care Services for Medi-Cal DRG claiming estimates only.</t>
  </si>
  <si>
    <t>SOUTHWEST HEALTHCARE SYSTEM-WILDOMAR</t>
  </si>
  <si>
    <t>MERCY SOUTHWEST HOSPITAL</t>
  </si>
  <si>
    <t>PALOMAR REHABILITATION INSTITUTE</t>
  </si>
  <si>
    <t>CALIFORNIA PACIFIC MEDICAL CENTER - VAN NESS CAMPUS</t>
  </si>
  <si>
    <t xml:space="preserve">AHMC SETON MEDICAL CENTER               </t>
  </si>
  <si>
    <t xml:space="preserve">AHMC SETON MEDICAL CENTER COASTSIDE     </t>
  </si>
  <si>
    <t>MISSION OAKS HOSPITAL</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</si>
  <si>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</si>
  <si>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</si>
  <si>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</si>
  <si>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</si>
  <si>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</si>
  <si>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EL CAMINO HOSPITAL</t>
  </si>
  <si>
    <t>BAKERSFIELD REHABILITATION HOSPITAL</t>
  </si>
  <si>
    <t>HEALDSBURG HOSPITAL</t>
  </si>
  <si>
    <t>Normal Newborn</t>
  </si>
  <si>
    <t>011-1</t>
  </si>
  <si>
    <t>011-2</t>
  </si>
  <si>
    <t>011-3</t>
  </si>
  <si>
    <t>011-4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</si>
  <si>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</si>
  <si>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</si>
  <si>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</si>
  <si>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</si>
  <si>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</si>
  <si>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</si>
  <si>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CHIMERIC ANTIGEN RECEPTOR (CAR) T-CELL AND OTHER IMMUNOTHERAPIES</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</si>
  <si>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</si>
  <si>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</si>
  <si>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</si>
  <si>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</si>
  <si>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</si>
  <si>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</si>
  <si>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</si>
  <si>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</si>
  <si>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</si>
  <si>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</si>
  <si>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</si>
  <si>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</si>
  <si>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</si>
  <si>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</si>
  <si>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</si>
  <si>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</si>
  <si>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</si>
  <si>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</si>
  <si>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</si>
  <si>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</si>
  <si>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</si>
  <si>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</si>
  <si>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</si>
  <si>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</si>
  <si>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</si>
  <si>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</si>
  <si>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</si>
  <si>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</si>
  <si>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</si>
  <si>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</si>
  <si>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</si>
  <si>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</si>
  <si>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</si>
  <si>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</si>
  <si>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</si>
  <si>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</si>
  <si>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</si>
  <si>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</si>
  <si>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</si>
  <si>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</si>
  <si>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</si>
  <si>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</si>
  <si>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</si>
  <si>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</si>
  <si>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</si>
  <si>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</si>
  <si>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</si>
  <si>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</si>
  <si>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</si>
  <si>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</si>
  <si>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</si>
  <si>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</si>
  <si>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</si>
  <si>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</si>
  <si>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</si>
  <si>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</si>
  <si>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</si>
  <si>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</si>
  <si>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</si>
  <si>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</si>
  <si>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</si>
  <si>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</si>
  <si>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</si>
  <si>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</si>
  <si>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</si>
  <si>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</si>
  <si>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</si>
  <si>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</si>
  <si>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</si>
  <si>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</si>
  <si>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</si>
  <si>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</si>
  <si>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</si>
  <si>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</si>
  <si>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</si>
  <si>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</si>
  <si>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</si>
  <si>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</si>
  <si>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</si>
  <si>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</si>
  <si>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</si>
  <si>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</si>
  <si>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</si>
  <si>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</si>
  <si>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</si>
  <si>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</si>
  <si>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</si>
  <si>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</si>
  <si>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</si>
  <si>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</si>
  <si>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</si>
  <si>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</si>
  <si>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</si>
  <si>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</si>
  <si>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</si>
  <si>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</si>
  <si>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</si>
  <si>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</si>
  <si>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</si>
  <si>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</si>
  <si>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</si>
  <si>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</si>
  <si>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</si>
  <si>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</si>
  <si>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</si>
  <si>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</si>
  <si>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</si>
  <si>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</si>
  <si>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</si>
  <si>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</si>
  <si>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</si>
  <si>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</si>
  <si>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</si>
  <si>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</si>
  <si>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</si>
  <si>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</si>
  <si>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</si>
  <si>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</si>
  <si>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</si>
  <si>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</si>
  <si>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</si>
  <si>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</si>
  <si>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</si>
  <si>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</si>
  <si>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</si>
  <si>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</si>
  <si>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</si>
  <si>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</si>
  <si>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</si>
  <si>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</si>
  <si>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</si>
  <si>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</si>
  <si>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</si>
  <si>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</si>
  <si>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</si>
  <si>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</si>
  <si>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</si>
  <si>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</si>
  <si>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</si>
  <si>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</si>
  <si>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</si>
  <si>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</si>
  <si>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</si>
  <si>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</si>
  <si>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</si>
  <si>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</si>
  <si>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</si>
  <si>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</si>
  <si>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</si>
  <si>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</si>
  <si>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</si>
  <si>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</si>
  <si>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</si>
  <si>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</si>
  <si>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</si>
  <si>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</si>
  <si>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</si>
  <si>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</si>
  <si>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</si>
  <si>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</si>
  <si>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</si>
  <si>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</si>
  <si>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</si>
  <si>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</si>
  <si>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</si>
  <si>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</si>
  <si>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</si>
  <si>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</si>
  <si>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</si>
  <si>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TRANSURETHRAL PROSTATECTOMY</t>
  </si>
  <si>
    <t>PENIS, TESTES AND SCROTAL PROCEDURES</t>
  </si>
  <si>
    <t>OTHER MALE REPRODUCTIVE SYSTEM AND RELATED PROCEDURES</t>
  </si>
  <si>
    <t>MALIGNANCY, MALE REPRODUCTIVE SYSTEM</t>
  </si>
  <si>
    <t>MALE REPRODUCTIVE SYSTEM DIAGNOSES EXCEPT MALIGNANCY</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</si>
  <si>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</si>
  <si>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</si>
  <si>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</si>
  <si>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</si>
  <si>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</si>
  <si>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</si>
  <si>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</si>
  <si>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</si>
  <si>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</si>
  <si>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</si>
  <si>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</si>
  <si>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</si>
  <si>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</si>
  <si>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</si>
  <si>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</si>
  <si>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</si>
  <si>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</si>
  <si>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</si>
  <si>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</si>
  <si>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</si>
  <si>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</si>
  <si>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</si>
  <si>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</si>
  <si>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</si>
  <si>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</si>
  <si>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</si>
  <si>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</si>
  <si>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</si>
  <si>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</si>
  <si>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</si>
  <si>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</si>
  <si>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</si>
  <si>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</si>
  <si>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</si>
  <si>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</si>
  <si>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</si>
  <si>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</si>
  <si>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</si>
  <si>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</si>
  <si>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</si>
  <si>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</si>
  <si>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</si>
  <si>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</si>
  <si>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</si>
  <si>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</si>
  <si>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</si>
  <si>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</si>
  <si>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</si>
  <si>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</si>
  <si>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</si>
  <si>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</si>
  <si>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</si>
  <si>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</si>
  <si>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</si>
  <si>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</si>
  <si>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</si>
  <si>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</si>
  <si>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</si>
  <si>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</si>
  <si>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</si>
  <si>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</si>
  <si>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</si>
  <si>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</si>
  <si>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</si>
  <si>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BIPOLAR DISORDERS</t>
  </si>
  <si>
    <t>EATING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</si>
  <si>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</si>
  <si>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</si>
  <si>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</si>
  <si>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</si>
  <si>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</si>
  <si>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</si>
  <si>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</si>
  <si>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</si>
  <si>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</si>
  <si>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</si>
  <si>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</si>
  <si>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</si>
  <si>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</si>
  <si>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</si>
  <si>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</si>
  <si>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</si>
  <si>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</si>
  <si>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</si>
  <si>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</si>
  <si>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</si>
  <si>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</si>
  <si>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</si>
  <si>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</si>
  <si>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</si>
  <si>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</si>
  <si>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</si>
  <si>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</si>
  <si>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</si>
  <si>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</si>
  <si>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</si>
  <si>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</si>
  <si>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</si>
  <si>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</si>
  <si>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ADVENTIST HEALTH MENDOCINO COAST</t>
  </si>
  <si>
    <t>CEDARS-SINAI MARINA DEL REY HOSPITAL</t>
  </si>
  <si>
    <t>COALINGA REGIONAL MEDICAL CENTER</t>
  </si>
  <si>
    <t>EMANATE HEALTH INTER-COMMUNITY HOSPITAL</t>
  </si>
  <si>
    <t>EMANATE HEALTH QUEEN OF THE VALLEY HOSPITAL</t>
  </si>
  <si>
    <t>KAISER FOUNDATION HOSPITAL - MODESTO</t>
  </si>
  <si>
    <t>KAISER FOUNDATION HOSPITAL - ORANGE COUNTY - ANAHEIM</t>
  </si>
  <si>
    <t>MARINHEALTH MEDICAL CENTER</t>
  </si>
  <si>
    <t>MEMORIAL CARE MILLER</t>
  </si>
  <si>
    <t>MEMORIALCARE LONG BEACH MEDICAL CENTER</t>
  </si>
  <si>
    <t>MEMORIALCARE ORANGE COAST</t>
  </si>
  <si>
    <t>MEMORIALCARE SADDLEBACK MEDICAL CENTER</t>
  </si>
  <si>
    <t>PROVIDENCE MISSION HOSPITAL</t>
  </si>
  <si>
    <t>PROVIDENCE MISSION HOSPITAL - LAGUNA BEACH</t>
  </si>
  <si>
    <t>PROVIDENCE QUEEN OF THE VALLEY MEDICAL CENTER</t>
  </si>
  <si>
    <t>PROVIDENCE REDWOOD MEMORIAL HOSPITAL</t>
  </si>
  <si>
    <t>PROVIDENCE SANTA ROSA MEMORIAL HOSPITAL-MONTGOMERY</t>
  </si>
  <si>
    <t>PROVIDENCE ST. JOSEPH HOSPITAL</t>
  </si>
  <si>
    <t xml:space="preserve">SAINT AGNES MEDICAL CENTER         </t>
  </si>
  <si>
    <t xml:space="preserve">SCRIPPS MERCY HOSP                 </t>
  </si>
  <si>
    <t>SELECT SPECIALTY HOSPITAL - SAN DIEGO</t>
  </si>
  <si>
    <t xml:space="preserve">SHARP MARY BIRCH HOSP              </t>
  </si>
  <si>
    <t>TENET HEALTH CENTRAL COAST</t>
  </si>
  <si>
    <t>GENDER RELATED PROCEDURES</t>
  </si>
  <si>
    <t>851-1</t>
  </si>
  <si>
    <t>851-2</t>
  </si>
  <si>
    <t>851-3</t>
  </si>
  <si>
    <t>851-4</t>
  </si>
  <si>
    <t>ANAHEIM COMMUNITY HOSPITAL, LLC</t>
  </si>
  <si>
    <t>CALIFORNIA PACIFIC MEDICAL CENTER - MISSION BERNAL CAMPUS</t>
  </si>
  <si>
    <t>PROVIDENCE ST MARY MEDICAL</t>
  </si>
  <si>
    <t>SACRAMENTO REHABILITATION HOSPITAL</t>
  </si>
  <si>
    <t>STOCKTON REGIONAL REHABILITATION HOSPITAL</t>
  </si>
  <si>
    <t>UC DAVIS REHABILITATION HOSPITAL</t>
  </si>
  <si>
    <t>KAISER FOUNDATION HOSPITAL – SAN MARCOS</t>
  </si>
  <si>
    <t>Press TAB to move to input areas. Press UP, DOWN, LEFT, or RIGHT ARROW in column A to read through the document” in the A1 cell.</t>
  </si>
  <si>
    <t xml:space="preserve">6. This calculator spreadsheet is intended to be helpful to users, but it cannot capture all the editing and pricing complexity of the Medi-Cal claims processing system. In cases of difference, the claims processing system is correct. </t>
  </si>
  <si>
    <t>Designated NICU hospitals are certified by the California Children's Services program for neonatal surgery. Facilities with such a designation will have a higher neonate policy adjustor.</t>
  </si>
  <si>
    <t xml:space="preserve">Remote rural hospital as defined by DHCS. Must qualify as an OSHPD rural hospital and be at least 15 miles in driving distance from the nearest general acute care hospital that has at least a basic level emergency room. </t>
  </si>
  <si>
    <t xml:space="preserve">There are several policy adjustors, and multiple policy adjustors may be applicable to a stay. </t>
  </si>
  <si>
    <t>For each stay, the HSRV casemix relative weight is multiplied by policy adjustors to calculate the payment relative weight.</t>
  </si>
  <si>
    <t>Whether the Designated NICU policy adjustor applies to those stays is determined by the hospital's status, which can be found on the Hospital Characteristics tab (Column E).</t>
  </si>
  <si>
    <t>Tab 3-DRG Table shows each of the four policy adjustor values that can be applied to an APR-DRG.</t>
  </si>
  <si>
    <t>If no adjustor is applied, the value is 1.00.</t>
  </si>
  <si>
    <t>Which policy adjustor values to use (A-D) is determined by patient age (greater than or equal to 21 or less than 21) and the hospital's Designated NICU status.</t>
  </si>
  <si>
    <t>Effective for Dates of Admission Between July 1, 2025, and June 30, 2026</t>
  </si>
  <si>
    <t>Medi-Cal DRG Pricing Calculator for SFY 2025-26</t>
  </si>
  <si>
    <t>Medi-Cal DRG Pricing Calculator Effective Dates of Admission on or after July 1, 2025</t>
  </si>
  <si>
    <t>Medi-Cal DRG Table Effective July 1, 2025</t>
  </si>
  <si>
    <t>299-1</t>
  </si>
  <si>
    <t>299-2</t>
  </si>
  <si>
    <t>299-3</t>
  </si>
  <si>
    <t>299-4</t>
  </si>
  <si>
    <t>300-1</t>
  </si>
  <si>
    <t>300-2</t>
  </si>
  <si>
    <t>300-3</t>
  </si>
  <si>
    <t>300-4</t>
  </si>
  <si>
    <t>428-1</t>
  </si>
  <si>
    <t>428-2</t>
  </si>
  <si>
    <t>428-3</t>
  </si>
  <si>
    <t>428-4</t>
  </si>
  <si>
    <t>448-1</t>
  </si>
  <si>
    <t>448-2</t>
  </si>
  <si>
    <t>448-3</t>
  </si>
  <si>
    <t>448-4</t>
  </si>
  <si>
    <t>485-1</t>
  </si>
  <si>
    <t>485-2</t>
  </si>
  <si>
    <t>485-3</t>
  </si>
  <si>
    <t>485-4</t>
  </si>
  <si>
    <t>520-1</t>
  </si>
  <si>
    <t>520-2</t>
  </si>
  <si>
    <t>520-3</t>
  </si>
  <si>
    <t>520-4</t>
  </si>
  <si>
    <t>761-1</t>
  </si>
  <si>
    <t>761-2</t>
  </si>
  <si>
    <t>761-3</t>
  </si>
  <si>
    <t>761-4</t>
  </si>
  <si>
    <t>762-1</t>
  </si>
  <si>
    <t>762-2</t>
  </si>
  <si>
    <t>762-3</t>
  </si>
  <si>
    <t>762-4</t>
  </si>
  <si>
    <t>OTHER EAR, NOSE, MOUTH, THROAT, CRANIOFACIAL, AND NECK PROCEDURES</t>
  </si>
  <si>
    <t>OTHER CARDIOTHORACIC AND THORACIC CIRCULATORY PROCEDURES</t>
  </si>
  <si>
    <t>EXTERNAL HEART ASSIST DEVICES</t>
  </si>
  <si>
    <t>LOWER EXTREMITY VASCULAR PROCEDURES</t>
  </si>
  <si>
    <t>MULTIPLE LEVEL COMBINED ANTERIOR AND POSTERIOR SPINAL FUSION EXCEPT CERVICAL</t>
  </si>
  <si>
    <t>SINGLE LEVEL COMBINED ANTERIOR AND POSTERIOR SPINAL FUSION EXCEPT CERVICAL</t>
  </si>
  <si>
    <t>SKIN GRAFT FOR MUSCULOSKELETAL AND CONNECTIVE TISSUE DIAGNOSES</t>
  </si>
  <si>
    <t>GENETIC DISORDERS</t>
  </si>
  <si>
    <t>OTHER KIDNEY, URINARY TRACT AND RELATED NON-PERCUTANEOUS PROCEDURES</t>
  </si>
  <si>
    <t>OTHER KIDNEY, URINARY TRACT AND RELATED PERCUTANEOUS PROCEDURES</t>
  </si>
  <si>
    <t>PROSTATECTOMY PROCEDURES</t>
  </si>
  <si>
    <t>OTHER GYN PROCEDURES FOR MALIGNANCY</t>
  </si>
  <si>
    <t>SPLENIC PROCEDURES</t>
  </si>
  <si>
    <t>SCHIZOPHRENIA AND OTHER SEVERE PSYCHOTIC DISORDERS</t>
  </si>
  <si>
    <t>DEPRESSIVE DISORDERS</t>
  </si>
  <si>
    <t>PERSONALITY DISORDERS</t>
  </si>
  <si>
    <t>ADJUSTMENT DISORDERS</t>
  </si>
  <si>
    <t>ACUTE ANXIETY AND STRESS SYNDROMES</t>
  </si>
  <si>
    <t>ORGANIC MENTAL HEALTH CONDITIONS AND DISTURBANCES</t>
  </si>
  <si>
    <t>DISORDERS OF IMPULSE CONTROL &amp; DEVELOPMENT</t>
  </si>
  <si>
    <t>OTHER MENTAL HEALTH CONDITIONS AND DISORDERS</t>
  </si>
  <si>
    <t>SCHIZOAFFECTIVE DISORDERS</t>
  </si>
  <si>
    <t>OBSESSIVE COMPULSIVE DISORDERS</t>
  </si>
  <si>
    <t/>
  </si>
  <si>
    <t>SFY 
2025-26 Cost-to-Charge Ratio</t>
  </si>
  <si>
    <t>SFY 
2025-26 Unadjusted Base Rate</t>
  </si>
  <si>
    <t>SFY 
2025-26 Wage Adjusted Base Rate</t>
  </si>
  <si>
    <t>SFY 
2025-26 Rehab Rate</t>
  </si>
  <si>
    <t>SFY 
2025-26 Admin 2 190 Rate</t>
  </si>
  <si>
    <t>SFY 
2025-26 Admin 2 199 Rate</t>
  </si>
  <si>
    <t>FFY 2025 Wage Index Value</t>
  </si>
  <si>
    <t>FFY 2025 Wage Index Value (Adjusted for CA Neutrality Factor)</t>
  </si>
  <si>
    <t>ADVENTIST HEALTH DELANO</t>
  </si>
  <si>
    <t>ENCOMPASS HEALTH REHABILITATION HOSPITAL OF BAKERSFIELD</t>
  </si>
  <si>
    <t>LA COUNTY OLIVE VIEW-UCLA MEDICAL CENTER</t>
  </si>
  <si>
    <t>NORTHBAY VACAVALLEY HOSPITAL</t>
  </si>
  <si>
    <t xml:space="preserve">PALMDALE REGIONAL MED CENTER       </t>
  </si>
  <si>
    <t>PALOMAR HEALTH DOWNTOWN CAMPUS</t>
  </si>
  <si>
    <t>PALOMAR MEDICAL CENTER</t>
  </si>
  <si>
    <t>PALOMAR MEDICAL CENTER POWAY</t>
  </si>
  <si>
    <t>UCI HEALTH - FOUNTAIN VALLEY</t>
  </si>
  <si>
    <t>UCI HEALTH - PLACENTIA LINDA</t>
  </si>
  <si>
    <t>UCI HEALTH-LOS ALAMITOS</t>
  </si>
  <si>
    <t>UCLA WEST VALLEY MEDICAL CENTER</t>
  </si>
  <si>
    <t xml:space="preserve">USC KENNETH NORRIS JR CANCER HOSPITAL      </t>
  </si>
  <si>
    <t>This DRG Pricing Calculator is intended to enable hospitals and other interested parties to understand and predict estimated payment for inpatient stays covered by fee-for-service Medi-Cal. This version applies to stays with dates of admission on or after July 1, 2025, through June 30, 2026. Annual updates necessitate a new calculator that reflects new wage index values, hospital-specific base rates, and other changes. For stays with dates of admission prior to July 1, 2025,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</si>
  <si>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Solventum Health Information Systems, which developed and owns the software. </t>
  </si>
  <si>
    <t>1. The hospital or other user inputs data in cells C16 through C25 and C34. Values for cell C34 can be found on the "Hospital Characteristics" tab.</t>
  </si>
  <si>
    <t xml:space="preserve">2. Medi-Cal payment policy parameters have already been entered in cells C35 through C39. </t>
  </si>
  <si>
    <t>Look up from DRG table (Tab 3, Columns E through H)</t>
  </si>
  <si>
    <t>2. Average length of stay and casemix relative weights were calculated from the Nationwide Inpatient Sample by Solventum Health Information Systems for APR-DRG V.42.0.</t>
  </si>
  <si>
    <t>4. Casemix relative weights reflect Hospital-Specific Relative Value (HSRV) relative weights V.42.0.</t>
  </si>
  <si>
    <t>6. This table shows information for 1,358 DRGs (339 base DRGs, each with four levels of severity, plus two error DRGs).</t>
  </si>
  <si>
    <t>8. Policy Adjustors A through D in Columns E through H are based on patient age and hospital designated NICU status. See Tab 5-Policy Adjustors.</t>
  </si>
  <si>
    <t>9. This spreadsheet includes data obtained through the use of proprietary computer software created, owned and licensed by the Solventum. All copyrights in and to the Solventum™ All Patient Refined DRG (APR DRG) Software are owned by Solventum. All rights reserved. Solventum has no responsibility for the contents of this calculator.</t>
  </si>
  <si>
    <t>SFY 2025-26 Cost-to-Charge Ratio</t>
  </si>
  <si>
    <t>SFY 2025-26 Unadjusted Base Rate</t>
  </si>
  <si>
    <t>SFY 2025-26 Wage Adjusted Base Rate</t>
  </si>
  <si>
    <t>SFY 2025-26 Rehab Rate</t>
  </si>
  <si>
    <t>SFY 2025-26 Admin 2 190 Rate</t>
  </si>
  <si>
    <t>SFY 2025-26 Admin 2 199 Rate</t>
  </si>
  <si>
    <t xml:space="preserve">FYE 2023 cost-to-charge ratio with some exceptions. </t>
  </si>
  <si>
    <t xml:space="preserve">Wage index value times 0.9002. Annual changes in Medicare's wage index values are based on changes relative to the national average. The California Neutrality Factor controls for changes between California and the rest of the U.S. while maintaining relative differences among wage areas within California. </t>
  </si>
  <si>
    <t>The statewide DRG base rate for non-remote rural hospitals is $8,783. The DRG base rate for remote rural hospitals is $24,860.</t>
  </si>
  <si>
    <t>Rehabilitation services are paid separately from the DRG payment method. This column shows the rehabilitation per diem rate for SFY 2025-26.</t>
  </si>
  <si>
    <t>Subacute services for pediatric patients (i.e., admin day Level 2) are paid separately from the DRG payment method. This column shows the per diem rate for SFY 2025-26. These services are indicated by use of Revenue Code 190.</t>
  </si>
  <si>
    <t>Subacute services for adult patients (i.e., admin day Level 2) are paid separately from the DRG payment method. This column shows the per diem rate for SFY 2025-26. These services are indicated by use of Revenue Code 199.</t>
  </si>
  <si>
    <t>The table below shows the policy adjustors in use in SFY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</si>
</sst>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27">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
      <sz val="8"/>
      <name val="Arial"/>
      <family val="2"/>
    </font>
    <font>
      <b/>
      <i/>
      <sz val="12"/>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17315A"/>
        <bgColor indexed="64"/>
      </patternFill>
    </fill>
    <fill>
      <patternFill patternType="solid">
        <fgColor rgb="FFE47225"/>
        <bgColor indexed="31"/>
      </patternFill>
    </fill>
    <fill>
      <patternFill patternType="solid">
        <fgColor rgb="FFE47225"/>
        <bgColor indexed="64"/>
      </patternFill>
    </fill>
    <fill>
      <patternFill patternType="solid">
        <fgColor rgb="FFF9A71C"/>
        <bgColor indexed="64"/>
      </patternFill>
    </fill>
    <fill>
      <patternFill patternType="solid">
        <fgColor rgb="FF17315A"/>
        <bgColor indexed="0"/>
      </patternFill>
    </fill>
  </fills>
  <borders count="5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5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indexed="64"/>
      </left>
      <right/>
      <top style="thin">
        <color indexed="54"/>
      </top>
      <bottom/>
      <diagonal/>
    </border>
    <border>
      <left style="thin">
        <color theme="0"/>
      </left>
      <right style="thin">
        <color theme="0"/>
      </right>
      <top style="thin">
        <color indexed="64"/>
      </top>
      <bottom/>
      <diagonal/>
    </border>
    <border>
      <left style="thin">
        <color indexed="54"/>
      </left>
      <right/>
      <top style="thin">
        <color indexed="54"/>
      </top>
      <bottom/>
      <diagonal/>
    </border>
  </borders>
  <cellStyleXfs count="64445">
    <xf numFmtId="0" fontId="0" fillId="0" borderId="0"/>
    <xf numFmtId="0" fontId="26" fillId="2" borderId="0" applyNumberFormat="0" applyBorder="0" applyAlignment="0" applyProtection="0"/>
    <xf numFmtId="0" fontId="75" fillId="25" borderId="0" applyNumberFormat="0" applyBorder="0" applyAlignment="0" applyProtection="0"/>
    <xf numFmtId="0" fontId="76" fillId="25"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6" fillId="2"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6" fillId="3" borderId="0" applyNumberFormat="0" applyBorder="0" applyAlignment="0" applyProtection="0"/>
    <xf numFmtId="0" fontId="75" fillId="26" borderId="0" applyNumberFormat="0" applyBorder="0" applyAlignment="0" applyProtection="0"/>
    <xf numFmtId="0" fontId="76" fillId="26"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6" fillId="4" borderId="0" applyNumberFormat="0" applyBorder="0" applyAlignment="0" applyProtection="0"/>
    <xf numFmtId="0" fontId="75" fillId="27" borderId="0" applyNumberFormat="0" applyBorder="0" applyAlignment="0" applyProtection="0"/>
    <xf numFmtId="0" fontId="76" fillId="27"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6" fillId="4"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6" fillId="5" borderId="0" applyNumberFormat="0" applyBorder="0" applyAlignment="0" applyProtection="0"/>
    <xf numFmtId="0" fontId="75" fillId="28" borderId="0" applyNumberFormat="0" applyBorder="0" applyAlignment="0" applyProtection="0"/>
    <xf numFmtId="0" fontId="76" fillId="28"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75" fillId="28" borderId="0" applyNumberFormat="0" applyBorder="0" applyAlignment="0" applyProtection="0"/>
    <xf numFmtId="0" fontId="26" fillId="6" borderId="0" applyNumberFormat="0" applyBorder="0" applyAlignment="0" applyProtection="0"/>
    <xf numFmtId="0" fontId="75" fillId="29" borderId="0" applyNumberFormat="0" applyBorder="0" applyAlignment="0" applyProtection="0"/>
    <xf numFmtId="0" fontId="76" fillId="29"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6" fillId="6"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6" fillId="7" borderId="0" applyNumberFormat="0" applyBorder="0" applyAlignment="0" applyProtection="0"/>
    <xf numFmtId="0" fontId="75" fillId="30" borderId="0" applyNumberFormat="0" applyBorder="0" applyAlignment="0" applyProtection="0"/>
    <xf numFmtId="0" fontId="76" fillId="30"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6" fillId="7"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6" fillId="8" borderId="0" applyNumberFormat="0" applyBorder="0" applyAlignment="0" applyProtection="0"/>
    <xf numFmtId="0" fontId="75" fillId="31" borderId="0" applyNumberFormat="0" applyBorder="0" applyAlignment="0" applyProtection="0"/>
    <xf numFmtId="0" fontId="76" fillId="31"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9" borderId="0" applyNumberFormat="0" applyBorder="0" applyAlignment="0" applyProtection="0"/>
    <xf numFmtId="0" fontId="75" fillId="32" borderId="0" applyNumberFormat="0" applyBorder="0" applyAlignment="0" applyProtection="0"/>
    <xf numFmtId="0" fontId="76" fillId="32"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6" fillId="9"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6" fillId="10" borderId="0" applyNumberFormat="0" applyBorder="0" applyAlignment="0" applyProtection="0"/>
    <xf numFmtId="0" fontId="75" fillId="33" borderId="0" applyNumberFormat="0" applyBorder="0" applyAlignment="0" applyProtection="0"/>
    <xf numFmtId="0" fontId="76" fillId="33"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6" fillId="10"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6" fillId="5" borderId="0" applyNumberFormat="0" applyBorder="0" applyAlignment="0" applyProtection="0"/>
    <xf numFmtId="0" fontId="75" fillId="34" borderId="0" applyNumberFormat="0" applyBorder="0" applyAlignment="0" applyProtection="0"/>
    <xf numFmtId="0" fontId="76" fillId="34"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6" fillId="8" borderId="0" applyNumberFormat="0" applyBorder="0" applyAlignment="0" applyProtection="0"/>
    <xf numFmtId="0" fontId="75" fillId="35" borderId="0" applyNumberFormat="0" applyBorder="0" applyAlignment="0" applyProtection="0"/>
    <xf numFmtId="0" fontId="76" fillId="35"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11" borderId="0" applyNumberFormat="0" applyBorder="0" applyAlignment="0" applyProtection="0"/>
    <xf numFmtId="0" fontId="75" fillId="36" borderId="0" applyNumberFormat="0" applyBorder="0" applyAlignment="0" applyProtection="0"/>
    <xf numFmtId="0" fontId="76" fillId="36"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1"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9" fillId="12" borderId="0" applyNumberFormat="0" applyBorder="0" applyAlignment="0" applyProtection="0"/>
    <xf numFmtId="0" fontId="77" fillId="37" borderId="0" applyNumberFormat="0" applyBorder="0" applyAlignment="0" applyProtection="0"/>
    <xf numFmtId="0" fontId="78" fillId="37" borderId="0" applyNumberFormat="0" applyBorder="0" applyAlignment="0" applyProtection="0"/>
    <xf numFmtId="0" fontId="29" fillId="12" borderId="0" applyNumberFormat="0" applyBorder="0" applyAlignment="0" applyProtection="0"/>
    <xf numFmtId="0" fontId="16" fillId="12" borderId="0" applyNumberFormat="0" applyBorder="0" applyAlignment="0" applyProtection="0"/>
    <xf numFmtId="0" fontId="29" fillId="9" borderId="0" applyNumberFormat="0" applyBorder="0" applyAlignment="0" applyProtection="0"/>
    <xf numFmtId="0" fontId="77" fillId="38" borderId="0" applyNumberFormat="0" applyBorder="0" applyAlignment="0" applyProtection="0"/>
    <xf numFmtId="0" fontId="78" fillId="38" borderId="0" applyNumberFormat="0" applyBorder="0" applyAlignment="0" applyProtection="0"/>
    <xf numFmtId="0" fontId="29" fillId="9" borderId="0" applyNumberFormat="0" applyBorder="0" applyAlignment="0" applyProtection="0"/>
    <xf numFmtId="0" fontId="16" fillId="9" borderId="0" applyNumberFormat="0" applyBorder="0" applyAlignment="0" applyProtection="0"/>
    <xf numFmtId="0" fontId="29" fillId="10" borderId="0" applyNumberFormat="0" applyBorder="0" applyAlignment="0" applyProtection="0"/>
    <xf numFmtId="0" fontId="77" fillId="39" borderId="0" applyNumberFormat="0" applyBorder="0" applyAlignment="0" applyProtection="0"/>
    <xf numFmtId="0" fontId="78" fillId="39" borderId="0" applyNumberFormat="0" applyBorder="0" applyAlignment="0" applyProtection="0"/>
    <xf numFmtId="0" fontId="29" fillId="10" borderId="0" applyNumberFormat="0" applyBorder="0" applyAlignment="0" applyProtection="0"/>
    <xf numFmtId="0" fontId="16" fillId="10" borderId="0" applyNumberFormat="0" applyBorder="0" applyAlignment="0" applyProtection="0"/>
    <xf numFmtId="0" fontId="29" fillId="13" borderId="0" applyNumberFormat="0" applyBorder="0" applyAlignment="0" applyProtection="0"/>
    <xf numFmtId="0" fontId="77" fillId="40" borderId="0" applyNumberFormat="0" applyBorder="0" applyAlignment="0" applyProtection="0"/>
    <xf numFmtId="0" fontId="78" fillId="40"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29" fillId="14" borderId="0" applyNumberFormat="0" applyBorder="0" applyAlignment="0" applyProtection="0"/>
    <xf numFmtId="0" fontId="77" fillId="41" borderId="0" applyNumberFormat="0" applyBorder="0" applyAlignment="0" applyProtection="0"/>
    <xf numFmtId="0" fontId="78" fillId="41"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5" borderId="0" applyNumberFormat="0" applyBorder="0" applyAlignment="0" applyProtection="0"/>
    <xf numFmtId="0" fontId="77" fillId="42" borderId="0" applyNumberFormat="0" applyBorder="0" applyAlignment="0" applyProtection="0"/>
    <xf numFmtId="0" fontId="78" fillId="42" borderId="0" applyNumberFormat="0" applyBorder="0" applyAlignment="0" applyProtection="0"/>
    <xf numFmtId="0" fontId="29" fillId="15" borderId="0" applyNumberFormat="0" applyBorder="0" applyAlignment="0" applyProtection="0"/>
    <xf numFmtId="0" fontId="16" fillId="15" borderId="0" applyNumberFormat="0" applyBorder="0" applyAlignment="0" applyProtection="0"/>
    <xf numFmtId="0" fontId="29" fillId="16" borderId="0" applyNumberFormat="0" applyBorder="0" applyAlignment="0" applyProtection="0"/>
    <xf numFmtId="0" fontId="77" fillId="43" borderId="0" applyNumberFormat="0" applyBorder="0" applyAlignment="0" applyProtection="0"/>
    <xf numFmtId="0" fontId="78" fillId="43" borderId="0" applyNumberFormat="0" applyBorder="0" applyAlignment="0" applyProtection="0"/>
    <xf numFmtId="0" fontId="29" fillId="16" borderId="0" applyNumberFormat="0" applyBorder="0" applyAlignment="0" applyProtection="0"/>
    <xf numFmtId="0" fontId="16" fillId="16" borderId="0" applyNumberFormat="0" applyBorder="0" applyAlignment="0" applyProtection="0"/>
    <xf numFmtId="0" fontId="29" fillId="17" borderId="0" applyNumberFormat="0" applyBorder="0" applyAlignment="0" applyProtection="0"/>
    <xf numFmtId="0" fontId="77" fillId="44" borderId="0" applyNumberFormat="0" applyBorder="0" applyAlignment="0" applyProtection="0"/>
    <xf numFmtId="0" fontId="78" fillId="44" borderId="0" applyNumberFormat="0" applyBorder="0" applyAlignment="0" applyProtection="0"/>
    <xf numFmtId="0" fontId="29" fillId="17" borderId="0" applyNumberFormat="0" applyBorder="0" applyAlignment="0" applyProtection="0"/>
    <xf numFmtId="0" fontId="16" fillId="17" borderId="0" applyNumberFormat="0" applyBorder="0" applyAlignment="0" applyProtection="0"/>
    <xf numFmtId="0" fontId="29" fillId="18" borderId="0" applyNumberFormat="0" applyBorder="0" applyAlignment="0" applyProtection="0"/>
    <xf numFmtId="0" fontId="77" fillId="45" borderId="0" applyNumberFormat="0" applyBorder="0" applyAlignment="0" applyProtection="0"/>
    <xf numFmtId="0" fontId="78" fillId="45" borderId="0" applyNumberFormat="0" applyBorder="0" applyAlignment="0" applyProtection="0"/>
    <xf numFmtId="0" fontId="29" fillId="18" borderId="0" applyNumberFormat="0" applyBorder="0" applyAlignment="0" applyProtection="0"/>
    <xf numFmtId="0" fontId="16" fillId="18" borderId="0" applyNumberFormat="0" applyBorder="0" applyAlignment="0" applyProtection="0"/>
    <xf numFmtId="0" fontId="29" fillId="13" borderId="0" applyNumberFormat="0" applyBorder="0" applyAlignment="0" applyProtection="0"/>
    <xf numFmtId="0" fontId="77" fillId="46" borderId="0" applyNumberFormat="0" applyBorder="0" applyAlignment="0" applyProtection="0"/>
    <xf numFmtId="0" fontId="78" fillId="46"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77" fillId="46" borderId="0" applyNumberFormat="0" applyBorder="0" applyAlignment="0" applyProtection="0"/>
    <xf numFmtId="0" fontId="29" fillId="14" borderId="0" applyNumberFormat="0" applyBorder="0" applyAlignment="0" applyProtection="0"/>
    <xf numFmtId="0" fontId="77" fillId="47" borderId="0" applyNumberFormat="0" applyBorder="0" applyAlignment="0" applyProtection="0"/>
    <xf numFmtId="0" fontId="78" fillId="47"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9" borderId="0" applyNumberFormat="0" applyBorder="0" applyAlignment="0" applyProtection="0"/>
    <xf numFmtId="0" fontId="77" fillId="48" borderId="0" applyNumberFormat="0" applyBorder="0" applyAlignment="0" applyProtection="0"/>
    <xf numFmtId="0" fontId="78" fillId="48" borderId="0" applyNumberFormat="0" applyBorder="0" applyAlignment="0" applyProtection="0"/>
    <xf numFmtId="0" fontId="29" fillId="19" borderId="0" applyNumberFormat="0" applyBorder="0" applyAlignment="0" applyProtection="0"/>
    <xf numFmtId="0" fontId="16" fillId="19" borderId="0" applyNumberFormat="0" applyBorder="0" applyAlignment="0" applyProtection="0"/>
    <xf numFmtId="0" fontId="30" fillId="3" borderId="0" applyNumberFormat="0" applyBorder="0" applyAlignment="0" applyProtection="0"/>
    <xf numFmtId="0" fontId="79" fillId="49" borderId="0" applyNumberFormat="0" applyBorder="0" applyAlignment="0" applyProtection="0"/>
    <xf numFmtId="0" fontId="80" fillId="49" borderId="0" applyNumberFormat="0" applyBorder="0" applyAlignment="0" applyProtection="0"/>
    <xf numFmtId="0" fontId="30" fillId="3" borderId="0" applyNumberFormat="0" applyBorder="0" applyAlignment="0" applyProtection="0"/>
    <xf numFmtId="0" fontId="44"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1" fillId="50" borderId="25" applyNumberFormat="0" applyAlignment="0" applyProtection="0"/>
    <xf numFmtId="0" fontId="82"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32" fillId="21" borderId="2" applyNumberFormat="0" applyAlignment="0" applyProtection="0"/>
    <xf numFmtId="0" fontId="83" fillId="51" borderId="26" applyNumberFormat="0" applyAlignment="0" applyProtection="0"/>
    <xf numFmtId="0" fontId="84" fillId="51" borderId="26" applyNumberFormat="0" applyAlignment="0" applyProtection="0"/>
    <xf numFmtId="0" fontId="32" fillId="21" borderId="2" applyNumberFormat="0" applyAlignment="0" applyProtection="0"/>
    <xf numFmtId="0" fontId="14" fillId="21" borderId="2" applyNumberFormat="0" applyAlignment="0" applyProtection="0"/>
    <xf numFmtId="43" fontId="8" fillId="0" borderId="0" applyFont="0" applyFill="0" applyBorder="0" applyAlignment="0" applyProtection="0"/>
    <xf numFmtId="43" fontId="43"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58"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8" fillId="0" borderId="0" applyFont="0" applyFill="0" applyBorder="0" applyAlignment="0" applyProtection="0"/>
    <xf numFmtId="44" fontId="12"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8"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7" fillId="0" borderId="0" applyFont="0" applyFill="0" applyBorder="0" applyAlignment="0" applyProtection="0"/>
    <xf numFmtId="44" fontId="23"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85" fillId="0" borderId="27">
      <alignment horizontal="left"/>
    </xf>
    <xf numFmtId="0" fontId="33"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88" fillId="0" borderId="0" applyNumberFormat="0" applyFill="0" applyBorder="0" applyAlignment="0" applyProtection="0"/>
    <xf numFmtId="0" fontId="34" fillId="4" borderId="0" applyNumberFormat="0" applyBorder="0" applyAlignment="0" applyProtection="0"/>
    <xf numFmtId="0" fontId="89" fillId="52" borderId="0" applyNumberFormat="0" applyBorder="0" applyAlignment="0" applyProtection="0"/>
    <xf numFmtId="0" fontId="90" fillId="52" borderId="0" applyNumberFormat="0" applyBorder="0" applyAlignment="0" applyProtection="0"/>
    <xf numFmtId="0" fontId="34" fillId="4" borderId="0" applyNumberFormat="0" applyBorder="0" applyAlignment="0" applyProtection="0"/>
    <xf numFmtId="0" fontId="47" fillId="4" borderId="0" applyNumberFormat="0" applyBorder="0" applyAlignment="0" applyProtection="0"/>
    <xf numFmtId="0" fontId="35" fillId="0" borderId="3" applyNumberFormat="0" applyFill="0" applyAlignment="0" applyProtection="0"/>
    <xf numFmtId="0" fontId="92" fillId="0" borderId="28" applyNumberFormat="0" applyFill="0" applyAlignment="0" applyProtection="0"/>
    <xf numFmtId="0" fontId="91" fillId="0" borderId="28" applyNumberFormat="0" applyFill="0" applyAlignment="0" applyProtection="0"/>
    <xf numFmtId="0" fontId="35" fillId="0" borderId="3" applyNumberFormat="0" applyFill="0" applyAlignment="0" applyProtection="0"/>
    <xf numFmtId="0" fontId="48" fillId="0" borderId="3" applyNumberFormat="0" applyFill="0" applyAlignment="0" applyProtection="0"/>
    <xf numFmtId="0" fontId="36" fillId="0" borderId="4" applyNumberFormat="0" applyFill="0" applyAlignment="0" applyProtection="0"/>
    <xf numFmtId="0" fontId="94" fillId="0" borderId="29" applyNumberFormat="0" applyFill="0" applyAlignment="0" applyProtection="0"/>
    <xf numFmtId="0" fontId="93" fillId="0" borderId="29" applyNumberFormat="0" applyFill="0" applyAlignment="0" applyProtection="0"/>
    <xf numFmtId="0" fontId="36" fillId="0" borderId="4" applyNumberFormat="0" applyFill="0" applyAlignment="0" applyProtection="0"/>
    <xf numFmtId="0" fontId="49" fillId="0" borderId="4" applyNumberFormat="0" applyFill="0" applyAlignment="0" applyProtection="0"/>
    <xf numFmtId="0" fontId="37" fillId="0" borderId="5" applyNumberFormat="0" applyFill="0" applyAlignment="0" applyProtection="0"/>
    <xf numFmtId="0" fontId="96" fillId="0" borderId="30" applyNumberFormat="0" applyFill="0" applyAlignment="0" applyProtection="0"/>
    <xf numFmtId="0" fontId="95" fillId="0" borderId="30" applyNumberFormat="0" applyFill="0" applyAlignment="0" applyProtection="0"/>
    <xf numFmtId="0" fontId="37" fillId="0" borderId="5" applyNumberFormat="0" applyFill="0" applyAlignment="0" applyProtection="0"/>
    <xf numFmtId="0" fontId="50" fillId="0" borderId="5" applyNumberFormat="0" applyFill="0" applyAlignment="0" applyProtection="0"/>
    <xf numFmtId="0" fontId="37"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37" fillId="0" borderId="0" applyNumberFormat="0" applyFill="0" applyBorder="0" applyAlignment="0" applyProtection="0"/>
    <xf numFmtId="0" fontId="50" fillId="0" borderId="0" applyNumberFormat="0" applyFill="0" applyBorder="0" applyAlignment="0" applyProtection="0"/>
    <xf numFmtId="0" fontId="97" fillId="0" borderId="0" applyNumberFormat="0" applyFill="0" applyBorder="0" applyAlignment="0" applyProtection="0">
      <alignment vertical="top"/>
      <protection locked="0"/>
    </xf>
    <xf numFmtId="0" fontId="98" fillId="0" borderId="0" applyNumberFormat="0" applyFill="0" applyBorder="0" applyAlignment="0" applyProtection="0"/>
    <xf numFmtId="0" fontId="18"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0" fillId="53" borderId="25" applyNumberFormat="0" applyAlignment="0" applyProtection="0"/>
    <xf numFmtId="0" fontId="101"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39" fillId="0" borderId="6" applyNumberFormat="0" applyFill="0" applyAlignment="0" applyProtection="0"/>
    <xf numFmtId="0" fontId="102" fillId="0" borderId="31" applyNumberFormat="0" applyFill="0" applyAlignment="0" applyProtection="0"/>
    <xf numFmtId="0" fontId="103" fillId="0" borderId="31" applyNumberFormat="0" applyFill="0" applyAlignment="0" applyProtection="0"/>
    <xf numFmtId="0" fontId="39" fillId="0" borderId="6" applyNumberFormat="0" applyFill="0" applyAlignment="0" applyProtection="0"/>
    <xf numFmtId="0" fontId="52" fillId="0" borderId="6" applyNumberFormat="0" applyFill="0" applyAlignment="0" applyProtection="0"/>
    <xf numFmtId="0" fontId="40" fillId="22" borderId="0" applyNumberFormat="0" applyBorder="0" applyAlignment="0" applyProtection="0"/>
    <xf numFmtId="0" fontId="104" fillId="54" borderId="0" applyNumberFormat="0" applyBorder="0" applyAlignment="0" applyProtection="0"/>
    <xf numFmtId="0" fontId="105" fillId="54" borderId="0" applyNumberFormat="0" applyBorder="0" applyAlignment="0" applyProtection="0"/>
    <xf numFmtId="0" fontId="40" fillId="22" borderId="0" applyNumberFormat="0" applyBorder="0" applyAlignment="0" applyProtection="0"/>
    <xf numFmtId="0" fontId="53" fillId="22" borderId="0" applyNumberFormat="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6" fillId="0" borderId="0"/>
    <xf numFmtId="0" fontId="25" fillId="0" borderId="0"/>
    <xf numFmtId="0" fontId="7" fillId="0" borderId="0"/>
    <xf numFmtId="0" fontId="7" fillId="0" borderId="0"/>
    <xf numFmtId="0" fontId="75" fillId="0" borderId="0"/>
    <xf numFmtId="0" fontId="75" fillId="0" borderId="0"/>
    <xf numFmtId="0" fontId="75" fillId="0" borderId="0"/>
    <xf numFmtId="0" fontId="75" fillId="0" borderId="0"/>
    <xf numFmtId="0" fontId="26" fillId="0" borderId="0"/>
    <xf numFmtId="0" fontId="56" fillId="0" borderId="0"/>
    <xf numFmtId="0" fontId="56" fillId="0" borderId="0"/>
    <xf numFmtId="0" fontId="25" fillId="0" borderId="0"/>
    <xf numFmtId="0" fontId="7" fillId="0" borderId="0"/>
    <xf numFmtId="0" fontId="7" fillId="0" borderId="0"/>
    <xf numFmtId="0" fontId="106" fillId="0" borderId="0"/>
    <xf numFmtId="0" fontId="43" fillId="0" borderId="0"/>
    <xf numFmtId="0" fontId="56" fillId="0" borderId="0"/>
    <xf numFmtId="0" fontId="8" fillId="0" borderId="0"/>
    <xf numFmtId="0" fontId="76" fillId="0" borderId="0"/>
    <xf numFmtId="0" fontId="76" fillId="0" borderId="0"/>
    <xf numFmtId="0" fontId="75" fillId="0" borderId="0"/>
    <xf numFmtId="0" fontId="75" fillId="0" borderId="0"/>
    <xf numFmtId="0" fontId="75" fillId="0" borderId="0"/>
    <xf numFmtId="0" fontId="75" fillId="0" borderId="0"/>
    <xf numFmtId="0" fontId="76" fillId="0" borderId="0"/>
    <xf numFmtId="0" fontId="76" fillId="0" borderId="0"/>
    <xf numFmtId="0" fontId="8" fillId="0" borderId="0"/>
    <xf numFmtId="0" fontId="56" fillId="0" borderId="0"/>
    <xf numFmtId="0" fontId="75" fillId="0" borderId="0"/>
    <xf numFmtId="0" fontId="74" fillId="0" borderId="0"/>
    <xf numFmtId="0" fontId="11" fillId="0" borderId="0"/>
    <xf numFmtId="0" fontId="75" fillId="0" borderId="0"/>
    <xf numFmtId="0" fontId="8" fillId="0" borderId="0"/>
    <xf numFmtId="0" fontId="8" fillId="0" borderId="0"/>
    <xf numFmtId="0" fontId="107" fillId="0" borderId="0"/>
    <xf numFmtId="0" fontId="75" fillId="0" borderId="0"/>
    <xf numFmtId="0" fontId="8" fillId="0" borderId="0"/>
    <xf numFmtId="0" fontId="75" fillId="0" borderId="0"/>
    <xf numFmtId="0" fontId="75" fillId="0" borderId="0"/>
    <xf numFmtId="0" fontId="27" fillId="0" borderId="0"/>
    <xf numFmtId="0" fontId="75"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6" fillId="0" borderId="0"/>
    <xf numFmtId="0" fontId="8" fillId="0" borderId="0"/>
    <xf numFmtId="0" fontId="75" fillId="0" borderId="0"/>
    <xf numFmtId="0" fontId="107" fillId="0" borderId="0"/>
    <xf numFmtId="0" fontId="75" fillId="0" borderId="0"/>
    <xf numFmtId="0" fontId="9" fillId="0" borderId="0"/>
    <xf numFmtId="0" fontId="56" fillId="0" borderId="0"/>
    <xf numFmtId="0" fontId="8" fillId="0" borderId="0"/>
    <xf numFmtId="0" fontId="75" fillId="0" borderId="0"/>
    <xf numFmtId="0" fontId="9" fillId="0" borderId="0"/>
    <xf numFmtId="0" fontId="74" fillId="0" borderId="0"/>
    <xf numFmtId="0" fontId="26" fillId="0" borderId="0"/>
    <xf numFmtId="0" fontId="25" fillId="0" borderId="0"/>
    <xf numFmtId="0" fontId="7" fillId="0" borderId="0"/>
    <xf numFmtId="0" fontId="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9" fillId="0" borderId="0"/>
    <xf numFmtId="0" fontId="9" fillId="0" borderId="0"/>
    <xf numFmtId="0" fontId="26" fillId="0" borderId="0"/>
    <xf numFmtId="0" fontId="8" fillId="0" borderId="0"/>
    <xf numFmtId="0" fontId="8" fillId="0" borderId="0"/>
    <xf numFmtId="0" fontId="8" fillId="0" borderId="0"/>
    <xf numFmtId="0" fontId="8" fillId="0" borderId="0"/>
    <xf numFmtId="0" fontId="26" fillId="0" borderId="0"/>
    <xf numFmtId="0" fontId="9" fillId="0" borderId="0"/>
    <xf numFmtId="0" fontId="9"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5" fillId="0" borderId="0"/>
    <xf numFmtId="0" fontId="9" fillId="0" borderId="0"/>
    <xf numFmtId="0" fontId="7" fillId="0" borderId="0"/>
    <xf numFmtId="0" fontId="75" fillId="0" borderId="0"/>
    <xf numFmtId="0" fontId="108" fillId="0" borderId="0"/>
    <xf numFmtId="0" fontId="7" fillId="0" borderId="0"/>
    <xf numFmtId="0" fontId="8" fillId="0" borderId="0"/>
    <xf numFmtId="0" fontId="8" fillId="0" borderId="0"/>
    <xf numFmtId="0" fontId="25" fillId="0" borderId="0"/>
    <xf numFmtId="0" fontId="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75" fillId="0" borderId="0"/>
    <xf numFmtId="0" fontId="25" fillId="0" borderId="0"/>
    <xf numFmtId="0" fontId="75" fillId="0" borderId="0"/>
    <xf numFmtId="0" fontId="75" fillId="0" borderId="0"/>
    <xf numFmtId="0" fontId="26" fillId="0" borderId="0"/>
    <xf numFmtId="0" fontId="25" fillId="0" borderId="0"/>
    <xf numFmtId="0" fontId="7" fillId="0" borderId="0"/>
    <xf numFmtId="0" fontId="7"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9" fillId="0" borderId="0"/>
    <xf numFmtId="0" fontId="9" fillId="0" borderId="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55" borderId="32" applyNumberFormat="0" applyFont="0" applyAlignment="0" applyProtection="0"/>
    <xf numFmtId="0" fontId="59" fillId="55" borderId="32" applyNumberFormat="0" applyFont="0" applyAlignment="0" applyProtection="0"/>
    <xf numFmtId="0" fontId="7" fillId="55" borderId="3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09" fillId="50" borderId="33" applyNumberFormat="0" applyAlignment="0" applyProtection="0"/>
    <xf numFmtId="0" fontId="110"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54" fillId="20" borderId="8" applyNumberFormat="0" applyAlignment="0" applyProtection="0"/>
    <xf numFmtId="0" fontId="54"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58" fillId="0" borderId="0" applyFont="0" applyFill="0" applyBorder="0" applyAlignment="0" applyProtection="0"/>
    <xf numFmtId="9" fontId="12"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58"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5"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7"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58" fillId="0" borderId="0" applyFont="0" applyFill="0" applyBorder="0" applyAlignment="0" applyProtection="0"/>
    <xf numFmtId="9" fontId="7" fillId="0" borderId="0" applyFont="0" applyFill="0" applyBorder="0" applyAlignment="0" applyProtection="0"/>
    <xf numFmtId="41" fontId="9" fillId="0" borderId="34">
      <alignment horizontal="left"/>
    </xf>
    <xf numFmtId="41" fontId="9" fillId="0" borderId="34">
      <alignment horizontal="left"/>
    </xf>
    <xf numFmtId="0" fontId="19" fillId="0" borderId="0" applyNumberFormat="0" applyFill="0" applyBorder="0" applyAlignment="0" applyProtection="0"/>
    <xf numFmtId="0" fontId="111" fillId="0" borderId="0" applyNumberFormat="0" applyFill="0" applyBorder="0" applyAlignment="0" applyProtection="0"/>
    <xf numFmtId="0" fontId="19"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2" fillId="0" borderId="35" applyNumberFormat="0" applyFill="0" applyAlignment="0" applyProtection="0"/>
    <xf numFmtId="0" fontId="113"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42"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42" fillId="0" borderId="0" applyNumberFormat="0" applyFill="0" applyBorder="0" applyAlignment="0" applyProtection="0"/>
    <xf numFmtId="0" fontId="55"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16"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170" fontId="29" fillId="9" borderId="0" applyNumberFormat="0" applyBorder="0" applyAlignment="0" applyProtection="0"/>
    <xf numFmtId="170" fontId="29" fillId="9" borderId="0" applyNumberFormat="0" applyBorder="0" applyAlignment="0" applyProtection="0"/>
    <xf numFmtId="170" fontId="16"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170" fontId="29" fillId="10" borderId="0" applyNumberFormat="0" applyBorder="0" applyAlignment="0" applyProtection="0"/>
    <xf numFmtId="170" fontId="29" fillId="10" borderId="0" applyNumberFormat="0" applyBorder="0" applyAlignment="0" applyProtection="0"/>
    <xf numFmtId="170" fontId="16"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170" fontId="29" fillId="15" borderId="0" applyNumberFormat="0" applyBorder="0" applyAlignment="0" applyProtection="0"/>
    <xf numFmtId="170" fontId="29" fillId="15" borderId="0" applyNumberFormat="0" applyBorder="0" applyAlignment="0" applyProtection="0"/>
    <xf numFmtId="170" fontId="16"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16"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16"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170" fontId="29" fillId="18" borderId="0" applyNumberFormat="0" applyBorder="0" applyAlignment="0" applyProtection="0"/>
    <xf numFmtId="170" fontId="29" fillId="18" borderId="0" applyNumberFormat="0" applyBorder="0" applyAlignment="0" applyProtection="0"/>
    <xf numFmtId="170" fontId="16"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170" fontId="77" fillId="46" borderId="0" applyNumberFormat="0" applyBorder="0" applyAlignment="0" applyProtection="0"/>
    <xf numFmtId="0" fontId="77" fillId="4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170" fontId="29" fillId="19" borderId="0" applyNumberFormat="0" applyBorder="0" applyAlignment="0" applyProtection="0"/>
    <xf numFmtId="170" fontId="29" fillId="19" borderId="0" applyNumberFormat="0" applyBorder="0" applyAlignment="0" applyProtection="0"/>
    <xf numFmtId="170" fontId="16"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170" fontId="30" fillId="3" borderId="0" applyNumberFormat="0" applyBorder="0" applyAlignment="0" applyProtection="0"/>
    <xf numFmtId="170" fontId="30" fillId="3" borderId="0" applyNumberFormat="0" applyBorder="0" applyAlignment="0" applyProtection="0"/>
    <xf numFmtId="170" fontId="44"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1" fillId="50" borderId="25" applyNumberFormat="0" applyAlignment="0" applyProtection="0"/>
    <xf numFmtId="0" fontId="81"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170" fontId="45" fillId="20" borderId="1" applyNumberFormat="0" applyAlignment="0" applyProtection="0"/>
    <xf numFmtId="170" fontId="45" fillId="20" borderId="1" applyNumberFormat="0" applyAlignment="0" applyProtection="0"/>
    <xf numFmtId="170" fontId="45"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2" fillId="21" borderId="2" applyNumberFormat="0" applyAlignment="0" applyProtection="0"/>
    <xf numFmtId="0" fontId="32" fillId="21" borderId="2" applyNumberFormat="0" applyAlignment="0" applyProtection="0"/>
    <xf numFmtId="0" fontId="83" fillId="51" borderId="26" applyNumberFormat="0" applyAlignment="0" applyProtection="0"/>
    <xf numFmtId="0" fontId="83" fillId="51" borderId="26" applyNumberFormat="0" applyAlignment="0" applyProtection="0"/>
    <xf numFmtId="170" fontId="32" fillId="21" borderId="2" applyNumberFormat="0" applyAlignment="0" applyProtection="0"/>
    <xf numFmtId="170" fontId="32" fillId="21" borderId="2" applyNumberFormat="0" applyAlignment="0" applyProtection="0"/>
    <xf numFmtId="170" fontId="14"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6" fillId="0" borderId="0" applyFont="0" applyFill="0" applyBorder="0" applyAlignment="0" applyProtection="0"/>
    <xf numFmtId="43" fontId="5" fillId="0" borderId="0" applyFont="0" applyFill="0" applyBorder="0" applyAlignment="0" applyProtection="0"/>
    <xf numFmtId="43" fontId="7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85" fillId="0" borderId="27">
      <alignment horizontal="left"/>
    </xf>
    <xf numFmtId="0" fontId="119" fillId="0" borderId="36">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88" fillId="0" borderId="0" applyNumberFormat="0" applyFill="0" applyBorder="0" applyAlignment="0" applyProtection="0"/>
    <xf numFmtId="0" fontId="88"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89" fillId="52" borderId="0" applyNumberFormat="0" applyBorder="0" applyAlignment="0" applyProtection="0"/>
    <xf numFmtId="0" fontId="89" fillId="52" borderId="0" applyNumberFormat="0" applyBorder="0" applyAlignment="0" applyProtection="0"/>
    <xf numFmtId="170" fontId="34" fillId="4" borderId="0" applyNumberFormat="0" applyBorder="0" applyAlignment="0" applyProtection="0"/>
    <xf numFmtId="170" fontId="34" fillId="4" borderId="0" applyNumberFormat="0" applyBorder="0" applyAlignment="0" applyProtection="0"/>
    <xf numFmtId="170" fontId="47"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5" fillId="0" borderId="3" applyNumberFormat="0" applyFill="0" applyAlignment="0" applyProtection="0"/>
    <xf numFmtId="0" fontId="35" fillId="0" borderId="3" applyNumberFormat="0" applyFill="0" applyAlignment="0" applyProtection="0"/>
    <xf numFmtId="0" fontId="92" fillId="0" borderId="28" applyNumberFormat="0" applyFill="0" applyAlignment="0" applyProtection="0"/>
    <xf numFmtId="0" fontId="92" fillId="0" borderId="28" applyNumberFormat="0" applyFill="0" applyAlignment="0" applyProtection="0"/>
    <xf numFmtId="170" fontId="35" fillId="0" borderId="3" applyNumberFormat="0" applyFill="0" applyAlignment="0" applyProtection="0"/>
    <xf numFmtId="170" fontId="35" fillId="0" borderId="3" applyNumberFormat="0" applyFill="0" applyAlignment="0" applyProtection="0"/>
    <xf numFmtId="170" fontId="48"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94" fillId="0" borderId="29" applyNumberFormat="0" applyFill="0" applyAlignment="0" applyProtection="0"/>
    <xf numFmtId="0" fontId="94" fillId="0" borderId="29" applyNumberFormat="0" applyFill="0" applyAlignment="0" applyProtection="0"/>
    <xf numFmtId="170" fontId="36" fillId="0" borderId="4" applyNumberFormat="0" applyFill="0" applyAlignment="0" applyProtection="0"/>
    <xf numFmtId="170" fontId="36" fillId="0" borderId="4" applyNumberFormat="0" applyFill="0" applyAlignment="0" applyProtection="0"/>
    <xf numFmtId="170" fontId="49"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96" fillId="0" borderId="30" applyNumberFormat="0" applyFill="0" applyAlignment="0" applyProtection="0"/>
    <xf numFmtId="0" fontId="96" fillId="0" borderId="30" applyNumberFormat="0" applyFill="0" applyAlignment="0" applyProtection="0"/>
    <xf numFmtId="170" fontId="37" fillId="0" borderId="5" applyNumberFormat="0" applyFill="0" applyAlignment="0" applyProtection="0"/>
    <xf numFmtId="170" fontId="37" fillId="0" borderId="5" applyNumberFormat="0" applyFill="0" applyAlignment="0" applyProtection="0"/>
    <xf numFmtId="170" fontId="50"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170" fontId="50"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98"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170" fontId="18" fillId="0" borderId="0" applyNumberFormat="0" applyFill="0" applyBorder="0" applyAlignment="0" applyProtection="0">
      <alignment vertical="top"/>
      <protection locked="0"/>
    </xf>
    <xf numFmtId="170" fontId="99"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0" fillId="53" borderId="25" applyNumberFormat="0" applyAlignment="0" applyProtection="0"/>
    <xf numFmtId="0" fontId="100"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170" fontId="51" fillId="7" borderId="1" applyNumberFormat="0" applyAlignment="0" applyProtection="0"/>
    <xf numFmtId="170" fontId="51" fillId="7" borderId="1" applyNumberFormat="0" applyAlignment="0" applyProtection="0"/>
    <xf numFmtId="170" fontId="51"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9" fillId="0" borderId="6" applyNumberFormat="0" applyFill="0" applyAlignment="0" applyProtection="0"/>
    <xf numFmtId="0" fontId="39" fillId="0" borderId="6" applyNumberFormat="0" applyFill="0" applyAlignment="0" applyProtection="0"/>
    <xf numFmtId="0" fontId="102" fillId="0" borderId="31" applyNumberFormat="0" applyFill="0" applyAlignment="0" applyProtection="0"/>
    <xf numFmtId="0" fontId="102" fillId="0" borderId="31" applyNumberFormat="0" applyFill="0" applyAlignment="0" applyProtection="0"/>
    <xf numFmtId="170" fontId="39" fillId="0" borderId="6" applyNumberFormat="0" applyFill="0" applyAlignment="0" applyProtection="0"/>
    <xf numFmtId="170" fontId="39" fillId="0" borderId="6" applyNumberFormat="0" applyFill="0" applyAlignment="0" applyProtection="0"/>
    <xf numFmtId="170" fontId="52"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40" fillId="22" borderId="0" applyNumberFormat="0" applyBorder="0" applyAlignment="0" applyProtection="0"/>
    <xf numFmtId="0" fontId="40" fillId="22" borderId="0" applyNumberFormat="0" applyBorder="0" applyAlignment="0" applyProtection="0"/>
    <xf numFmtId="0" fontId="104" fillId="54" borderId="0" applyNumberFormat="0" applyBorder="0" applyAlignment="0" applyProtection="0"/>
    <xf numFmtId="0" fontId="104" fillId="54" borderId="0" applyNumberFormat="0" applyBorder="0" applyAlignment="0" applyProtection="0"/>
    <xf numFmtId="170" fontId="40" fillId="22" borderId="0" applyNumberFormat="0" applyBorder="0" applyAlignment="0" applyProtection="0"/>
    <xf numFmtId="170" fontId="40" fillId="22" borderId="0" applyNumberFormat="0" applyBorder="0" applyAlignment="0" applyProtection="0"/>
    <xf numFmtId="170" fontId="53"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76" fillId="0" borderId="0"/>
    <xf numFmtId="0" fontId="76" fillId="0" borderId="0"/>
    <xf numFmtId="0" fontId="8" fillId="0" borderId="0"/>
    <xf numFmtId="0" fontId="8" fillId="0" borderId="0"/>
    <xf numFmtId="0" fontId="5" fillId="0" borderId="0"/>
    <xf numFmtId="0" fontId="8"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3"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7" fillId="0" borderId="0"/>
    <xf numFmtId="0" fontId="5" fillId="0" borderId="0"/>
    <xf numFmtId="0" fontId="8" fillId="0" borderId="0"/>
    <xf numFmtId="0" fontId="76" fillId="0" borderId="0"/>
    <xf numFmtId="0" fontId="27"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1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74"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8"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6" fillId="0" borderId="0"/>
    <xf numFmtId="0" fontId="76" fillId="0" borderId="0"/>
    <xf numFmtId="0" fontId="8" fillId="0" borderId="0"/>
    <xf numFmtId="0" fontId="76" fillId="0" borderId="0"/>
    <xf numFmtId="0" fontId="76" fillId="0" borderId="0"/>
    <xf numFmtId="0" fontId="76" fillId="0" borderId="0"/>
    <xf numFmtId="0" fontId="5" fillId="0" borderId="0"/>
    <xf numFmtId="0" fontId="5" fillId="0" borderId="0"/>
    <xf numFmtId="0" fontId="76" fillId="0" borderId="0"/>
    <xf numFmtId="0" fontId="76" fillId="0" borderId="0"/>
    <xf numFmtId="0" fontId="7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6" fillId="0" borderId="0"/>
    <xf numFmtId="0" fontId="56"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6" fillId="55" borderId="32" applyNumberFormat="0" applyFont="0" applyAlignment="0" applyProtection="0"/>
    <xf numFmtId="0" fontId="76" fillId="55" borderId="32" applyNumberFormat="0" applyFont="0" applyAlignment="0" applyProtection="0"/>
    <xf numFmtId="0" fontId="7" fillId="55" borderId="32"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09" fillId="50" borderId="33" applyNumberFormat="0" applyAlignment="0" applyProtection="0"/>
    <xf numFmtId="0" fontId="109"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9" fontId="76"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76" fillId="0" borderId="0" applyFont="0" applyFill="0" applyBorder="0" applyAlignment="0" applyProtection="0"/>
    <xf numFmtId="9" fontId="118"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22"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111"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2" fillId="0" borderId="35" applyNumberFormat="0" applyFill="0" applyAlignment="0" applyProtection="0"/>
    <xf numFmtId="0" fontId="112"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20" fillId="0" borderId="9" applyNumberFormat="0" applyFill="0" applyAlignment="0" applyProtection="0"/>
    <xf numFmtId="0" fontId="20"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9" fontId="2" fillId="0" borderId="0" applyFont="0" applyFill="0" applyBorder="0" applyAlignment="0" applyProtection="0"/>
    <xf numFmtId="44" fontId="2" fillId="0" borderId="0" applyFont="0" applyFill="0" applyBorder="0" applyAlignment="0" applyProtection="0"/>
  </cellStyleXfs>
  <cellXfs count="268">
    <xf numFmtId="0" fontId="0" fillId="0" borderId="0" xfId="0"/>
    <xf numFmtId="0" fontId="8" fillId="0" borderId="0" xfId="0" applyFont="1"/>
    <xf numFmtId="0" fontId="61" fillId="0" borderId="0" xfId="0" applyFont="1"/>
    <xf numFmtId="0" fontId="59" fillId="0" borderId="0" xfId="0" applyFont="1"/>
    <xf numFmtId="0" fontId="24" fillId="0" borderId="0" xfId="0" applyFont="1"/>
    <xf numFmtId="0" fontId="8" fillId="0" borderId="0" xfId="0" applyFont="1" applyAlignment="1">
      <alignment horizontal="center"/>
    </xf>
    <xf numFmtId="7" fontId="8" fillId="0" borderId="0" xfId="0" applyNumberFormat="1" applyFont="1" applyAlignment="1">
      <alignment wrapText="1"/>
    </xf>
    <xf numFmtId="7" fontId="8" fillId="0" borderId="0" xfId="0" applyNumberFormat="1" applyFont="1" applyAlignment="1">
      <alignment horizontal="center"/>
    </xf>
    <xf numFmtId="0" fontId="8" fillId="0" borderId="0" xfId="0" applyFont="1" applyAlignment="1">
      <alignment wrapText="1"/>
    </xf>
    <xf numFmtId="7" fontId="8" fillId="0" borderId="0" xfId="0" applyNumberFormat="1" applyFont="1"/>
    <xf numFmtId="0" fontId="62" fillId="0" borderId="0" xfId="0" applyFont="1"/>
    <xf numFmtId="164" fontId="8" fillId="0" borderId="0" xfId="0" applyNumberFormat="1" applyFont="1" applyAlignment="1">
      <alignment horizontal="center"/>
    </xf>
    <xf numFmtId="0" fontId="67" fillId="24" borderId="0" xfId="0" applyFont="1" applyFill="1"/>
    <xf numFmtId="0" fontId="67" fillId="24" borderId="10" xfId="0" applyFont="1" applyFill="1" applyBorder="1"/>
    <xf numFmtId="0" fontId="70" fillId="24" borderId="0" xfId="0" applyFont="1" applyFill="1"/>
    <xf numFmtId="0" fontId="70" fillId="24" borderId="10" xfId="0" applyFont="1" applyFill="1" applyBorder="1"/>
    <xf numFmtId="0" fontId="108" fillId="0" borderId="0" xfId="64438" applyFont="1" applyAlignment="1">
      <alignment horizontal="center"/>
    </xf>
    <xf numFmtId="0" fontId="67" fillId="24" borderId="40" xfId="0" applyFont="1" applyFill="1" applyBorder="1"/>
    <xf numFmtId="0" fontId="67" fillId="24" borderId="40" xfId="0" applyFont="1" applyFill="1" applyBorder="1" applyAlignment="1">
      <alignment vertical="center" wrapText="1"/>
    </xf>
    <xf numFmtId="0" fontId="67" fillId="24" borderId="40" xfId="0" applyFont="1" applyFill="1" applyBorder="1" applyAlignment="1">
      <alignment wrapText="1"/>
    </xf>
    <xf numFmtId="0" fontId="67" fillId="0" borderId="40" xfId="0" applyFont="1" applyBorder="1"/>
    <xf numFmtId="0" fontId="72" fillId="0" borderId="21" xfId="1225" applyFont="1" applyBorder="1"/>
    <xf numFmtId="0" fontId="72" fillId="56" borderId="21" xfId="1225" applyFont="1" applyFill="1" applyBorder="1"/>
    <xf numFmtId="0" fontId="72" fillId="56" borderId="24" xfId="1225" applyFont="1" applyFill="1" applyBorder="1"/>
    <xf numFmtId="0" fontId="67" fillId="56" borderId="23" xfId="64440" applyFont="1" applyFill="1" applyBorder="1" applyAlignment="1">
      <alignment horizontal="left" wrapText="1"/>
    </xf>
    <xf numFmtId="0" fontId="123" fillId="56" borderId="21" xfId="64440" applyFont="1" applyFill="1" applyBorder="1" applyAlignment="1">
      <alignment horizontal="left" wrapText="1"/>
    </xf>
    <xf numFmtId="0" fontId="108" fillId="0" borderId="0" xfId="64438" applyFont="1"/>
    <xf numFmtId="44" fontId="108" fillId="0" borderId="0" xfId="64438" applyNumberFormat="1" applyFont="1"/>
    <xf numFmtId="1" fontId="67" fillId="0" borderId="37" xfId="0" applyNumberFormat="1" applyFont="1" applyBorder="1" applyAlignment="1">
      <alignment horizontal="center" vertical="center"/>
    </xf>
    <xf numFmtId="1" fontId="67" fillId="0" borderId="44" xfId="0" applyNumberFormat="1" applyFont="1" applyBorder="1" applyAlignment="1">
      <alignment horizontal="center" vertical="center"/>
    </xf>
    <xf numFmtId="0" fontId="64" fillId="0" borderId="0" xfId="0" applyFont="1" applyAlignment="1">
      <alignment vertical="top"/>
    </xf>
    <xf numFmtId="0" fontId="60" fillId="0" borderId="0" xfId="0" applyFont="1" applyAlignment="1">
      <alignment horizontal="left" vertical="top"/>
    </xf>
    <xf numFmtId="0" fontId="63" fillId="0" borderId="0" xfId="0" applyFont="1" applyAlignment="1">
      <alignment horizontal="left" vertical="top"/>
    </xf>
    <xf numFmtId="0" fontId="67" fillId="0" borderId="0" xfId="0" applyFont="1"/>
    <xf numFmtId="2" fontId="67" fillId="0" borderId="0" xfId="0" applyNumberFormat="1" applyFont="1" applyAlignment="1">
      <alignment horizontal="right"/>
    </xf>
    <xf numFmtId="168" fontId="67" fillId="0" borderId="0" xfId="0" applyNumberFormat="1" applyFont="1" applyAlignment="1">
      <alignment horizontal="right"/>
    </xf>
    <xf numFmtId="165" fontId="8" fillId="57" borderId="0" xfId="322" applyNumberFormat="1" applyFont="1" applyFill="1" applyProtection="1"/>
    <xf numFmtId="0" fontId="8" fillId="57" borderId="0" xfId="1225" applyFill="1"/>
    <xf numFmtId="0" fontId="14" fillId="57" borderId="0" xfId="1225" applyFont="1" applyFill="1"/>
    <xf numFmtId="0" fontId="15" fillId="57" borderId="0" xfId="1225" applyFont="1" applyFill="1"/>
    <xf numFmtId="0" fontId="65" fillId="24" borderId="22" xfId="1225" applyFont="1" applyFill="1" applyBorder="1"/>
    <xf numFmtId="0" fontId="14" fillId="0" borderId="0" xfId="1225" applyFont="1"/>
    <xf numFmtId="0" fontId="15" fillId="0" borderId="0" xfId="1225" applyFont="1"/>
    <xf numFmtId="0" fontId="65" fillId="24" borderId="37" xfId="1225" applyFont="1" applyFill="1" applyBorder="1"/>
    <xf numFmtId="0" fontId="65" fillId="24" borderId="0" xfId="1225" applyFont="1" applyFill="1"/>
    <xf numFmtId="0" fontId="8" fillId="0" borderId="0" xfId="1225"/>
    <xf numFmtId="0" fontId="61" fillId="0" borderId="0" xfId="1225" applyFont="1"/>
    <xf numFmtId="0" fontId="8" fillId="0" borderId="0" xfId="1225" applyAlignment="1">
      <alignment wrapText="1"/>
    </xf>
    <xf numFmtId="0" fontId="8" fillId="56" borderId="0" xfId="1225" applyFill="1"/>
    <xf numFmtId="9" fontId="8" fillId="56" borderId="37" xfId="1925" applyFont="1" applyFill="1" applyBorder="1" applyAlignment="1" applyProtection="1">
      <alignment wrapText="1"/>
    </xf>
    <xf numFmtId="9" fontId="8" fillId="56" borderId="0" xfId="1925" applyFont="1" applyFill="1" applyBorder="1" applyAlignment="1" applyProtection="1">
      <alignment wrapText="1"/>
    </xf>
    <xf numFmtId="9" fontId="66" fillId="56" borderId="0" xfId="1925" applyFont="1" applyFill="1" applyBorder="1" applyAlignment="1" applyProtection="1">
      <alignment wrapText="1"/>
    </xf>
    <xf numFmtId="9" fontId="8" fillId="0" borderId="0" xfId="1925" applyFont="1" applyFill="1" applyAlignment="1" applyProtection="1">
      <alignment wrapText="1"/>
    </xf>
    <xf numFmtId="9" fontId="8" fillId="0" borderId="0" xfId="1925" applyFont="1" applyAlignment="1" applyProtection="1">
      <alignment wrapText="1"/>
    </xf>
    <xf numFmtId="168" fontId="65" fillId="56" borderId="0" xfId="1237" applyNumberFormat="1" applyFont="1" applyFill="1" applyAlignment="1">
      <alignment horizontal="right"/>
    </xf>
    <xf numFmtId="167" fontId="65" fillId="56" borderId="0" xfId="1225" applyNumberFormat="1" applyFont="1" applyFill="1" applyAlignment="1">
      <alignment horizontal="right" wrapText="1"/>
    </xf>
    <xf numFmtId="0" fontId="8" fillId="56" borderId="37" xfId="1225" applyFill="1" applyBorder="1"/>
    <xf numFmtId="49" fontId="65" fillId="56" borderId="37" xfId="1237" applyNumberFormat="1" applyFont="1" applyFill="1" applyBorder="1" applyAlignment="1">
      <alignment horizontal="center"/>
    </xf>
    <xf numFmtId="2" fontId="65" fillId="56" borderId="0" xfId="1237" applyNumberFormat="1" applyFont="1" applyFill="1"/>
    <xf numFmtId="2" fontId="65" fillId="56" borderId="0" xfId="1237" applyNumberFormat="1" applyFont="1" applyFill="1" applyAlignment="1">
      <alignment horizontal="right"/>
    </xf>
    <xf numFmtId="165" fontId="8" fillId="0" borderId="0" xfId="322" applyNumberFormat="1" applyFont="1" applyFill="1" applyProtection="1"/>
    <xf numFmtId="0" fontId="66" fillId="0" borderId="17" xfId="1225" applyFont="1" applyBorder="1" applyAlignment="1" applyProtection="1">
      <alignment horizontal="left"/>
      <protection locked="0"/>
    </xf>
    <xf numFmtId="0" fontId="69" fillId="0" borderId="38" xfId="0" applyFont="1" applyBorder="1" applyAlignment="1">
      <alignment vertical="center" wrapText="1"/>
    </xf>
    <xf numFmtId="0" fontId="67" fillId="24" borderId="40" xfId="0" applyFont="1" applyFill="1" applyBorder="1" applyAlignment="1" applyProtection="1">
      <alignment vertical="center" wrapText="1"/>
      <protection locked="0"/>
    </xf>
    <xf numFmtId="0" fontId="67" fillId="24" borderId="40" xfId="0" applyFont="1" applyFill="1" applyBorder="1" applyAlignment="1" applyProtection="1">
      <alignment wrapText="1"/>
      <protection locked="0"/>
    </xf>
    <xf numFmtId="0" fontId="66" fillId="0" borderId="52" xfId="0" applyFont="1" applyBorder="1" applyAlignment="1" applyProtection="1">
      <alignment vertical="top"/>
      <protection locked="0"/>
    </xf>
    <xf numFmtId="0" fontId="124" fillId="0" borderId="39" xfId="0" applyFont="1" applyBorder="1" applyProtection="1">
      <protection locked="0"/>
    </xf>
    <xf numFmtId="0" fontId="72" fillId="0" borderId="23" xfId="1225" applyFont="1" applyBorder="1" applyProtection="1">
      <protection locked="0"/>
    </xf>
    <xf numFmtId="0" fontId="65" fillId="56" borderId="23" xfId="64440" applyFont="1" applyFill="1" applyBorder="1" applyAlignment="1" applyProtection="1">
      <alignment horizontal="left" wrapText="1"/>
      <protection locked="0"/>
    </xf>
    <xf numFmtId="0" fontId="65" fillId="56" borderId="17" xfId="64440" applyFont="1" applyFill="1" applyBorder="1" applyAlignment="1" applyProtection="1">
      <alignment horizontal="left" wrapText="1"/>
      <protection locked="0"/>
    </xf>
    <xf numFmtId="0" fontId="67" fillId="56" borderId="23" xfId="64440" applyFont="1" applyFill="1" applyBorder="1" applyAlignment="1" applyProtection="1">
      <alignment horizontal="left"/>
      <protection locked="0"/>
    </xf>
    <xf numFmtId="0" fontId="67" fillId="56" borderId="17" xfId="64440" applyFont="1" applyFill="1" applyBorder="1" applyAlignment="1" applyProtection="1">
      <alignment horizontal="left"/>
      <protection locked="0"/>
    </xf>
    <xf numFmtId="0" fontId="70" fillId="56" borderId="17" xfId="64440" applyFont="1" applyFill="1" applyBorder="1" applyAlignment="1" applyProtection="1">
      <alignment horizontal="center" wrapText="1"/>
      <protection locked="0"/>
    </xf>
    <xf numFmtId="0" fontId="70" fillId="56" borderId="18" xfId="64440" applyFont="1" applyFill="1" applyBorder="1" applyAlignment="1" applyProtection="1">
      <alignment horizontal="center" wrapText="1"/>
      <protection locked="0"/>
    </xf>
    <xf numFmtId="171" fontId="70" fillId="56" borderId="18" xfId="661" applyNumberFormat="1" applyFont="1" applyFill="1" applyBorder="1" applyAlignment="1" applyProtection="1">
      <alignment horizontal="center" wrapText="1"/>
      <protection locked="0"/>
    </xf>
    <xf numFmtId="0" fontId="70" fillId="56" borderId="19" xfId="64440" applyFont="1" applyFill="1" applyBorder="1" applyAlignment="1" applyProtection="1">
      <alignment horizontal="center" wrapText="1"/>
      <protection locked="0"/>
    </xf>
    <xf numFmtId="0" fontId="65" fillId="24" borderId="50" xfId="1225" applyFont="1" applyFill="1" applyBorder="1" applyProtection="1">
      <protection locked="0"/>
    </xf>
    <xf numFmtId="0" fontId="65" fillId="24" borderId="37" xfId="1225" applyFont="1" applyFill="1" applyBorder="1" applyProtection="1">
      <protection locked="0"/>
    </xf>
    <xf numFmtId="49" fontId="65" fillId="56" borderId="20" xfId="1237" applyNumberFormat="1" applyFont="1" applyFill="1" applyBorder="1" applyProtection="1">
      <protection locked="0"/>
    </xf>
    <xf numFmtId="2" fontId="65" fillId="56" borderId="20" xfId="1237" applyNumberFormat="1" applyFont="1" applyFill="1" applyBorder="1" applyAlignment="1" applyProtection="1">
      <alignment horizontal="right"/>
      <protection locked="0"/>
    </xf>
    <xf numFmtId="170" fontId="66" fillId="56" borderId="0" xfId="0" applyNumberFormat="1" applyFont="1" applyFill="1" applyAlignment="1" applyProtection="1">
      <alignment horizontal="center" vertical="center"/>
      <protection locked="0"/>
    </xf>
    <xf numFmtId="0" fontId="70" fillId="24" borderId="37" xfId="0" applyFont="1" applyFill="1" applyBorder="1" applyAlignment="1" applyProtection="1">
      <alignment horizontal="left" indent="1"/>
      <protection locked="0"/>
    </xf>
    <xf numFmtId="0" fontId="67" fillId="24" borderId="37" xfId="0" applyFont="1" applyFill="1" applyBorder="1" applyAlignment="1" applyProtection="1">
      <alignment horizontal="left" indent="2"/>
      <protection locked="0"/>
    </xf>
    <xf numFmtId="0" fontId="67" fillId="24" borderId="37" xfId="0" applyFont="1" applyFill="1" applyBorder="1" applyAlignment="1" applyProtection="1">
      <alignment horizontal="left" vertical="top" indent="1"/>
      <protection locked="0"/>
    </xf>
    <xf numFmtId="0" fontId="67" fillId="24" borderId="37" xfId="0" applyFont="1" applyFill="1" applyBorder="1" applyAlignment="1" applyProtection="1">
      <alignment horizontal="left" vertical="top" wrapText="1" indent="1"/>
      <protection locked="0"/>
    </xf>
    <xf numFmtId="0" fontId="67" fillId="0" borderId="37" xfId="0" applyFont="1" applyBorder="1" applyAlignment="1" applyProtection="1">
      <alignment horizontal="left" vertical="top" indent="1"/>
      <protection locked="0"/>
    </xf>
    <xf numFmtId="0" fontId="65" fillId="24" borderId="37" xfId="0" applyFont="1" applyFill="1" applyBorder="1" applyAlignment="1" applyProtection="1">
      <alignment horizontal="left" vertical="top" indent="1"/>
      <protection locked="0"/>
    </xf>
    <xf numFmtId="0" fontId="67" fillId="24" borderId="10" xfId="0" applyFont="1" applyFill="1" applyBorder="1" applyAlignment="1" applyProtection="1">
      <alignment horizontal="left" vertical="top" wrapText="1" indent="1"/>
      <protection locked="0"/>
    </xf>
    <xf numFmtId="0" fontId="67" fillId="24" borderId="0" xfId="0" applyFont="1" applyFill="1" applyAlignment="1" applyProtection="1">
      <alignment horizontal="center" vertical="top" wrapText="1"/>
      <protection locked="0"/>
    </xf>
    <xf numFmtId="169" fontId="67" fillId="24" borderId="0" xfId="322" applyNumberFormat="1" applyFont="1" applyFill="1" applyBorder="1" applyAlignment="1" applyProtection="1">
      <alignment horizontal="center" vertical="top"/>
      <protection locked="0"/>
    </xf>
    <xf numFmtId="168" fontId="67" fillId="24" borderId="0" xfId="0" applyNumberFormat="1" applyFont="1" applyFill="1" applyAlignment="1" applyProtection="1">
      <alignment horizontal="center" vertical="top" wrapText="1"/>
      <protection locked="0"/>
    </xf>
    <xf numFmtId="2" fontId="67" fillId="24" borderId="0" xfId="0" applyNumberFormat="1" applyFont="1" applyFill="1" applyAlignment="1" applyProtection="1">
      <alignment horizontal="center" vertical="top" wrapText="1"/>
      <protection locked="0"/>
    </xf>
    <xf numFmtId="0" fontId="65" fillId="24" borderId="0" xfId="0" applyFont="1" applyFill="1" applyAlignment="1" applyProtection="1">
      <alignment horizontal="center" vertical="top"/>
      <protection locked="0"/>
    </xf>
    <xf numFmtId="164" fontId="65" fillId="24" borderId="0" xfId="1925" applyNumberFormat="1" applyFont="1" applyFill="1" applyBorder="1" applyAlignment="1" applyProtection="1">
      <alignment horizontal="center" vertical="top" wrapText="1"/>
      <protection locked="0"/>
    </xf>
    <xf numFmtId="164" fontId="67" fillId="24" borderId="0" xfId="661" applyNumberFormat="1" applyFont="1" applyFill="1" applyBorder="1" applyAlignment="1" applyProtection="1">
      <alignment horizontal="center" vertical="top"/>
      <protection locked="0"/>
    </xf>
    <xf numFmtId="164" fontId="67" fillId="24" borderId="10" xfId="661" applyNumberFormat="1" applyFont="1" applyFill="1" applyBorder="1" applyAlignment="1" applyProtection="1">
      <alignment horizontal="left" vertical="top" indent="1"/>
      <protection locked="0"/>
    </xf>
    <xf numFmtId="0" fontId="65" fillId="24" borderId="10" xfId="0" applyFont="1" applyFill="1" applyBorder="1" applyAlignment="1" applyProtection="1">
      <alignment horizontal="left" vertical="top" wrapText="1" indent="1"/>
      <protection locked="0"/>
    </xf>
    <xf numFmtId="7" fontId="67" fillId="24" borderId="0" xfId="0" applyNumberFormat="1" applyFont="1" applyFill="1" applyAlignment="1" applyProtection="1">
      <alignment horizontal="center" vertical="top"/>
      <protection locked="0"/>
    </xf>
    <xf numFmtId="7" fontId="65" fillId="0" borderId="10" xfId="0" applyNumberFormat="1" applyFont="1" applyBorder="1" applyAlignment="1" applyProtection="1">
      <alignment horizontal="left" vertical="top" wrapText="1" indent="1"/>
      <protection locked="0"/>
    </xf>
    <xf numFmtId="7" fontId="67" fillId="24" borderId="10" xfId="0" applyNumberFormat="1" applyFont="1" applyFill="1" applyBorder="1" applyAlignment="1" applyProtection="1">
      <alignment horizontal="left" vertical="top" wrapText="1" indent="1"/>
      <protection locked="0"/>
    </xf>
    <xf numFmtId="164" fontId="67" fillId="24" borderId="0" xfId="0" applyNumberFormat="1" applyFont="1" applyFill="1" applyAlignment="1" applyProtection="1">
      <alignment horizontal="center" vertical="top"/>
      <protection locked="0"/>
    </xf>
    <xf numFmtId="164" fontId="67" fillId="24" borderId="10" xfId="0" applyNumberFormat="1" applyFont="1" applyFill="1" applyBorder="1" applyAlignment="1" applyProtection="1">
      <alignment horizontal="left" vertical="top" wrapText="1" indent="1"/>
      <protection locked="0"/>
    </xf>
    <xf numFmtId="7" fontId="65" fillId="24" borderId="10" xfId="0" applyNumberFormat="1" applyFont="1" applyFill="1" applyBorder="1" applyAlignment="1" applyProtection="1">
      <alignment horizontal="left" vertical="top" wrapText="1" indent="1"/>
      <protection locked="0"/>
    </xf>
    <xf numFmtId="164" fontId="65" fillId="24" borderId="0" xfId="0" applyNumberFormat="1" applyFont="1" applyFill="1" applyAlignment="1" applyProtection="1">
      <alignment horizontal="center" vertical="top"/>
      <protection locked="0"/>
    </xf>
    <xf numFmtId="0" fontId="67" fillId="24" borderId="10" xfId="0" applyFont="1" applyFill="1" applyBorder="1" applyAlignment="1" applyProtection="1">
      <alignment horizontal="left" vertical="top" indent="1"/>
      <protection locked="0"/>
    </xf>
    <xf numFmtId="164" fontId="67" fillId="24" borderId="12" xfId="0" applyNumberFormat="1" applyFont="1" applyFill="1" applyBorder="1" applyAlignment="1" applyProtection="1">
      <alignment horizontal="left" vertical="top" wrapText="1" indent="1"/>
      <protection locked="0"/>
    </xf>
    <xf numFmtId="164" fontId="65" fillId="24" borderId="14" xfId="0" applyNumberFormat="1" applyFont="1" applyFill="1" applyBorder="1" applyAlignment="1" applyProtection="1">
      <alignment horizontal="left" vertical="top" wrapText="1" indent="1"/>
      <protection locked="0"/>
    </xf>
    <xf numFmtId="172" fontId="67" fillId="0" borderId="20" xfId="1925" applyNumberFormat="1" applyFont="1" applyFill="1" applyBorder="1" applyAlignment="1" applyProtection="1">
      <alignment horizontal="right"/>
      <protection locked="0"/>
    </xf>
    <xf numFmtId="0" fontId="116" fillId="58" borderId="39" xfId="0" applyFont="1" applyFill="1" applyBorder="1" applyAlignment="1" applyProtection="1">
      <alignment vertical="top"/>
      <protection locked="0"/>
    </xf>
    <xf numFmtId="0" fontId="116" fillId="58" borderId="40" xfId="0" applyFont="1" applyFill="1" applyBorder="1" applyAlignment="1" applyProtection="1">
      <alignment vertical="top"/>
      <protection locked="0"/>
    </xf>
    <xf numFmtId="170" fontId="66" fillId="58" borderId="18" xfId="0" applyNumberFormat="1" applyFont="1" applyFill="1" applyBorder="1" applyAlignment="1" applyProtection="1">
      <alignment horizontal="left" vertical="center" indent="1"/>
      <protection locked="0"/>
    </xf>
    <xf numFmtId="0" fontId="67" fillId="58" borderId="18" xfId="0" applyFont="1" applyFill="1" applyBorder="1" applyAlignment="1">
      <alignment horizontal="center"/>
    </xf>
    <xf numFmtId="0" fontId="67" fillId="58" borderId="19" xfId="0" applyFont="1" applyFill="1" applyBorder="1" applyAlignment="1">
      <alignment wrapText="1"/>
    </xf>
    <xf numFmtId="170" fontId="66" fillId="58" borderId="17" xfId="0" applyNumberFormat="1" applyFont="1" applyFill="1" applyBorder="1" applyAlignment="1" applyProtection="1">
      <alignment vertical="center"/>
      <protection locked="0"/>
    </xf>
    <xf numFmtId="170" fontId="66" fillId="58" borderId="18" xfId="0" applyNumberFormat="1" applyFont="1" applyFill="1" applyBorder="1" applyAlignment="1">
      <alignment vertical="center"/>
    </xf>
    <xf numFmtId="170" fontId="66" fillId="58" borderId="19" xfId="0" applyNumberFormat="1" applyFont="1" applyFill="1" applyBorder="1" applyAlignment="1">
      <alignment vertical="center"/>
    </xf>
    <xf numFmtId="170" fontId="66" fillId="58" borderId="37" xfId="0" applyNumberFormat="1" applyFont="1" applyFill="1" applyBorder="1" applyAlignment="1" applyProtection="1">
      <alignment vertical="center"/>
      <protection locked="0"/>
    </xf>
    <xf numFmtId="170" fontId="66" fillId="58" borderId="0" xfId="0" applyNumberFormat="1" applyFont="1" applyFill="1" applyAlignment="1">
      <alignment vertical="center"/>
    </xf>
    <xf numFmtId="170" fontId="66" fillId="58" borderId="10" xfId="0" applyNumberFormat="1" applyFont="1" applyFill="1" applyBorder="1" applyAlignment="1">
      <alignment vertical="center"/>
    </xf>
    <xf numFmtId="0" fontId="71" fillId="58" borderId="0" xfId="0" applyFont="1" applyFill="1" applyAlignment="1">
      <alignment horizontal="center" vertical="center"/>
    </xf>
    <xf numFmtId="0" fontId="66" fillId="58" borderId="37" xfId="0" applyFont="1" applyFill="1" applyBorder="1" applyAlignment="1" applyProtection="1">
      <alignment horizontal="center" vertical="center"/>
      <protection locked="0"/>
    </xf>
    <xf numFmtId="0" fontId="66" fillId="58" borderId="0" xfId="0" applyFont="1" applyFill="1" applyAlignment="1" applyProtection="1">
      <alignment horizontal="center" vertical="center"/>
      <protection locked="0"/>
    </xf>
    <xf numFmtId="0" fontId="66" fillId="58" borderId="10" xfId="0" applyFont="1" applyFill="1" applyBorder="1" applyAlignment="1" applyProtection="1">
      <alignment horizontal="center" vertical="center" wrapText="1"/>
      <protection locked="0"/>
    </xf>
    <xf numFmtId="0" fontId="116" fillId="58" borderId="47" xfId="0" applyFont="1" applyFill="1" applyBorder="1" applyAlignment="1" applyProtection="1">
      <alignment horizontal="left" vertical="top" indent="1"/>
      <protection locked="0"/>
    </xf>
    <xf numFmtId="0" fontId="72" fillId="58" borderId="15" xfId="0" applyFont="1" applyFill="1" applyBorder="1" applyAlignment="1">
      <alignment horizontal="left" vertical="top"/>
    </xf>
    <xf numFmtId="0" fontId="72" fillId="58" borderId="42" xfId="0" applyFont="1" applyFill="1" applyBorder="1" applyAlignment="1">
      <alignment horizontal="left" vertical="top" indent="1"/>
    </xf>
    <xf numFmtId="0" fontId="116" fillId="58" borderId="48" xfId="0" applyFont="1" applyFill="1" applyBorder="1" applyAlignment="1" applyProtection="1">
      <alignment horizontal="left" vertical="top" indent="1"/>
      <protection locked="0"/>
    </xf>
    <xf numFmtId="0" fontId="72" fillId="58" borderId="11" xfId="0" applyFont="1" applyFill="1" applyBorder="1" applyAlignment="1">
      <alignment horizontal="left" vertical="top"/>
    </xf>
    <xf numFmtId="0" fontId="72" fillId="58" borderId="12" xfId="0" applyFont="1" applyFill="1" applyBorder="1" applyAlignment="1">
      <alignment horizontal="left" vertical="top" indent="1"/>
    </xf>
    <xf numFmtId="0" fontId="116" fillId="58" borderId="49" xfId="0" applyFont="1" applyFill="1" applyBorder="1" applyAlignment="1" applyProtection="1">
      <alignment horizontal="left" vertical="top" indent="1"/>
      <protection locked="0"/>
    </xf>
    <xf numFmtId="0" fontId="72" fillId="58" borderId="16" xfId="0" applyFont="1" applyFill="1" applyBorder="1" applyAlignment="1">
      <alignment horizontal="left" vertical="top"/>
    </xf>
    <xf numFmtId="0" fontId="72" fillId="58" borderId="43" xfId="0" applyFont="1" applyFill="1" applyBorder="1" applyAlignment="1">
      <alignment horizontal="left" vertical="top" indent="1"/>
    </xf>
    <xf numFmtId="0" fontId="116" fillId="58" borderId="37" xfId="0" applyFont="1" applyFill="1" applyBorder="1" applyAlignment="1" applyProtection="1">
      <alignment horizontal="left" vertical="top" indent="1"/>
      <protection locked="0"/>
    </xf>
    <xf numFmtId="0" fontId="72" fillId="58" borderId="0" xfId="0" applyFont="1" applyFill="1" applyAlignment="1">
      <alignment horizontal="left" vertical="top"/>
    </xf>
    <xf numFmtId="0" fontId="72" fillId="58" borderId="10" xfId="0" applyFont="1" applyFill="1" applyBorder="1" applyAlignment="1">
      <alignment horizontal="left" vertical="top" indent="1"/>
    </xf>
    <xf numFmtId="0" fontId="117" fillId="58" borderId="37" xfId="0" applyFont="1" applyFill="1" applyBorder="1" applyAlignment="1" applyProtection="1">
      <alignment horizontal="left" vertical="top" indent="1"/>
      <protection locked="0"/>
    </xf>
    <xf numFmtId="0" fontId="73" fillId="58" borderId="0" xfId="0" applyFont="1" applyFill="1" applyAlignment="1">
      <alignment horizontal="left" vertical="top"/>
    </xf>
    <xf numFmtId="0" fontId="73" fillId="58" borderId="10" xfId="0" applyFont="1" applyFill="1" applyBorder="1" applyAlignment="1">
      <alignment horizontal="left" vertical="top" indent="1"/>
    </xf>
    <xf numFmtId="0" fontId="70" fillId="58" borderId="0" xfId="0" applyFont="1" applyFill="1" applyAlignment="1">
      <alignment horizontal="left" vertical="top"/>
    </xf>
    <xf numFmtId="0" fontId="70" fillId="58" borderId="10" xfId="0" applyFont="1" applyFill="1" applyBorder="1" applyAlignment="1">
      <alignment horizontal="left" vertical="top" indent="1"/>
    </xf>
    <xf numFmtId="164" fontId="66" fillId="58" borderId="13" xfId="0" applyNumberFormat="1" applyFont="1" applyFill="1" applyBorder="1" applyAlignment="1" applyProtection="1">
      <alignment horizontal="center" vertical="center"/>
      <protection locked="0"/>
    </xf>
    <xf numFmtId="0" fontId="126" fillId="60" borderId="46" xfId="0" applyFont="1" applyFill="1" applyBorder="1" applyAlignment="1" applyProtection="1">
      <alignment vertical="center"/>
      <protection locked="0"/>
    </xf>
    <xf numFmtId="0" fontId="126" fillId="61" borderId="41" xfId="0" applyFont="1" applyFill="1" applyBorder="1" applyAlignment="1" applyProtection="1">
      <alignment vertical="center" wrapText="1"/>
      <protection locked="0"/>
    </xf>
    <xf numFmtId="164" fontId="67" fillId="59" borderId="0" xfId="0" applyNumberFormat="1" applyFont="1" applyFill="1" applyAlignment="1" applyProtection="1">
      <alignment horizontal="center" vertical="top"/>
      <protection locked="0"/>
    </xf>
    <xf numFmtId="172" fontId="67" fillId="59" borderId="0" xfId="0" applyNumberFormat="1" applyFont="1" applyFill="1" applyAlignment="1" applyProtection="1">
      <alignment horizontal="center" vertical="top" wrapText="1"/>
      <protection locked="0"/>
    </xf>
    <xf numFmtId="37" fontId="67" fillId="60" borderId="0" xfId="322" applyNumberFormat="1" applyFont="1" applyFill="1" applyBorder="1" applyAlignment="1" applyProtection="1">
      <alignment horizontal="center" vertical="top"/>
      <protection locked="0"/>
    </xf>
    <xf numFmtId="0" fontId="67" fillId="60" borderId="0" xfId="0" applyFont="1" applyFill="1" applyAlignment="1" applyProtection="1">
      <alignment horizontal="center" vertical="top"/>
      <protection locked="0"/>
    </xf>
    <xf numFmtId="164" fontId="67" fillId="60" borderId="0" xfId="0" applyNumberFormat="1" applyFont="1" applyFill="1" applyAlignment="1" applyProtection="1">
      <alignment horizontal="center" vertical="top"/>
      <protection locked="0"/>
    </xf>
    <xf numFmtId="5" fontId="67" fillId="60" borderId="0" xfId="661" applyNumberFormat="1" applyFont="1" applyFill="1" applyBorder="1" applyAlignment="1" applyProtection="1">
      <alignment horizontal="center" vertical="top" wrapText="1"/>
      <protection locked="0"/>
    </xf>
    <xf numFmtId="5" fontId="67" fillId="61" borderId="0" xfId="661" applyNumberFormat="1" applyFont="1" applyFill="1" applyBorder="1" applyAlignment="1" applyProtection="1">
      <alignment horizontal="center" vertical="top" wrapText="1"/>
      <protection locked="0"/>
    </xf>
    <xf numFmtId="9" fontId="67" fillId="61" borderId="0" xfId="1925" applyFont="1" applyFill="1" applyBorder="1" applyAlignment="1" applyProtection="1">
      <alignment horizontal="center" vertical="top" wrapText="1"/>
      <protection locked="0"/>
    </xf>
    <xf numFmtId="2" fontId="67" fillId="61" borderId="0" xfId="1925" applyNumberFormat="1" applyFont="1" applyFill="1" applyBorder="1" applyAlignment="1" applyProtection="1">
      <alignment horizontal="center" vertical="top" wrapText="1"/>
      <protection locked="0"/>
    </xf>
    <xf numFmtId="1" fontId="67" fillId="61" borderId="0" xfId="1925" applyNumberFormat="1" applyFont="1" applyFill="1" applyBorder="1" applyAlignment="1" applyProtection="1">
      <alignment horizontal="center" vertical="top" wrapText="1"/>
      <protection locked="0"/>
    </xf>
    <xf numFmtId="167" fontId="67" fillId="61" borderId="0" xfId="661" applyNumberFormat="1" applyFont="1" applyFill="1" applyBorder="1" applyAlignment="1" applyProtection="1">
      <alignment horizontal="center" vertical="top" wrapText="1"/>
      <protection locked="0"/>
    </xf>
    <xf numFmtId="0" fontId="66" fillId="58" borderId="17" xfId="0" applyFont="1" applyFill="1" applyBorder="1" applyProtection="1">
      <protection locked="0"/>
    </xf>
    <xf numFmtId="0" fontId="67" fillId="58" borderId="18" xfId="0" applyFont="1" applyFill="1" applyBorder="1" applyAlignment="1">
      <alignment wrapText="1"/>
    </xf>
    <xf numFmtId="0" fontId="67" fillId="58" borderId="18" xfId="0" applyFont="1" applyFill="1" applyBorder="1"/>
    <xf numFmtId="0" fontId="67" fillId="58" borderId="19" xfId="0" applyFont="1" applyFill="1" applyBorder="1"/>
    <xf numFmtId="0" fontId="67" fillId="58" borderId="0" xfId="0" applyFont="1" applyFill="1"/>
    <xf numFmtId="0" fontId="67" fillId="58" borderId="0" xfId="0" applyFont="1" applyFill="1" applyAlignment="1">
      <alignment wrapText="1"/>
    </xf>
    <xf numFmtId="0" fontId="67" fillId="58" borderId="10" xfId="0" applyFont="1" applyFill="1" applyBorder="1"/>
    <xf numFmtId="0" fontId="116" fillId="58" borderId="37" xfId="0" applyFont="1" applyFill="1" applyBorder="1" applyProtection="1">
      <protection locked="0"/>
    </xf>
    <xf numFmtId="9" fontId="66" fillId="62" borderId="17" xfId="1925" applyFont="1" applyFill="1" applyBorder="1" applyAlignment="1" applyProtection="1">
      <alignment horizontal="center" vertical="center" wrapText="1"/>
      <protection locked="0"/>
    </xf>
    <xf numFmtId="9" fontId="66" fillId="62" borderId="51" xfId="1925" applyFont="1" applyFill="1" applyBorder="1" applyAlignment="1" applyProtection="1">
      <alignment horizontal="center" vertical="center" wrapText="1"/>
      <protection locked="0"/>
    </xf>
    <xf numFmtId="9" fontId="66" fillId="62" borderId="19" xfId="1925" applyFont="1" applyFill="1" applyBorder="1" applyAlignment="1" applyProtection="1">
      <alignment horizontal="center" vertical="center" wrapText="1"/>
      <protection locked="0"/>
    </xf>
    <xf numFmtId="0" fontId="66" fillId="58" borderId="17" xfId="1225" applyFont="1" applyFill="1" applyBorder="1" applyAlignment="1" applyProtection="1">
      <alignment horizontal="left"/>
      <protection locked="0"/>
    </xf>
    <xf numFmtId="0" fontId="67" fillId="58" borderId="18" xfId="1225" applyFont="1" applyFill="1" applyBorder="1"/>
    <xf numFmtId="171" fontId="67" fillId="58" borderId="18" xfId="661" applyNumberFormat="1" applyFont="1" applyFill="1" applyBorder="1" applyAlignment="1"/>
    <xf numFmtId="0" fontId="67" fillId="58" borderId="19" xfId="1225" applyFont="1" applyFill="1" applyBorder="1"/>
    <xf numFmtId="0" fontId="67" fillId="58" borderId="13" xfId="1225" applyFont="1" applyFill="1" applyBorder="1"/>
    <xf numFmtId="171" fontId="67" fillId="58" borderId="13" xfId="661" applyNumberFormat="1" applyFont="1" applyFill="1" applyBorder="1" applyAlignment="1"/>
    <xf numFmtId="0" fontId="67" fillId="58" borderId="14" xfId="1225" applyFont="1" applyFill="1" applyBorder="1"/>
    <xf numFmtId="0" fontId="116" fillId="58" borderId="44" xfId="1225" applyFont="1" applyFill="1" applyBorder="1" applyProtection="1">
      <protection locked="0"/>
    </xf>
    <xf numFmtId="0" fontId="116" fillId="58" borderId="20" xfId="0" applyFont="1" applyFill="1" applyBorder="1" applyAlignment="1" applyProtection="1">
      <alignment horizontal="center" wrapText="1"/>
      <protection locked="0"/>
    </xf>
    <xf numFmtId="167" fontId="116" fillId="58" borderId="20" xfId="0" applyNumberFormat="1" applyFont="1" applyFill="1" applyBorder="1" applyAlignment="1" applyProtection="1">
      <alignment horizontal="center" wrapText="1"/>
      <protection locked="0"/>
    </xf>
    <xf numFmtId="173" fontId="116" fillId="58" borderId="20" xfId="0" applyNumberFormat="1" applyFont="1" applyFill="1" applyBorder="1" applyAlignment="1" applyProtection="1">
      <alignment horizontal="center" wrapText="1"/>
      <protection locked="0"/>
    </xf>
    <xf numFmtId="14" fontId="116" fillId="58" borderId="20" xfId="0" applyNumberFormat="1" applyFont="1" applyFill="1" applyBorder="1" applyAlignment="1" applyProtection="1">
      <alignment horizontal="center" wrapText="1"/>
      <protection locked="0"/>
    </xf>
    <xf numFmtId="168" fontId="116" fillId="58" borderId="20" xfId="0" applyNumberFormat="1" applyFont="1" applyFill="1" applyBorder="1" applyAlignment="1" applyProtection="1">
      <alignment horizontal="center" wrapText="1"/>
      <protection locked="0"/>
    </xf>
    <xf numFmtId="164" fontId="116" fillId="58" borderId="20" xfId="0" applyNumberFormat="1" applyFont="1" applyFill="1" applyBorder="1" applyAlignment="1" applyProtection="1">
      <alignment horizontal="center" wrapText="1"/>
      <protection locked="0"/>
    </xf>
    <xf numFmtId="0" fontId="0" fillId="58" borderId="0" xfId="0" applyFill="1"/>
    <xf numFmtId="0" fontId="116" fillId="58" borderId="18" xfId="1225" applyFont="1" applyFill="1" applyBorder="1" applyProtection="1">
      <protection locked="0"/>
    </xf>
    <xf numFmtId="0" fontId="116" fillId="58" borderId="18" xfId="1225" applyFont="1" applyFill="1" applyBorder="1"/>
    <xf numFmtId="0" fontId="116" fillId="58" borderId="0" xfId="1225" applyFont="1" applyFill="1"/>
    <xf numFmtId="0" fontId="67" fillId="58" borderId="0" xfId="1225" applyFont="1" applyFill="1"/>
    <xf numFmtId="0" fontId="116" fillId="58" borderId="37" xfId="1225" applyFont="1" applyFill="1" applyBorder="1" applyProtection="1">
      <protection locked="0"/>
    </xf>
    <xf numFmtId="9" fontId="66" fillId="58" borderId="20" xfId="1925" applyFont="1" applyFill="1" applyBorder="1" applyAlignment="1" applyProtection="1">
      <alignment horizontal="center" vertical="center" wrapText="1"/>
      <protection locked="0"/>
    </xf>
    <xf numFmtId="0" fontId="67" fillId="24" borderId="45" xfId="0" applyFont="1" applyFill="1" applyBorder="1" applyAlignment="1">
      <alignment horizontal="left" indent="2"/>
    </xf>
    <xf numFmtId="0" fontId="67" fillId="24" borderId="37" xfId="0" applyFont="1" applyFill="1" applyBorder="1" applyAlignment="1" applyProtection="1">
      <alignment horizontal="left" vertical="center" indent="1"/>
      <protection locked="0"/>
    </xf>
    <xf numFmtId="0" fontId="67" fillId="24" borderId="10" xfId="0" applyFont="1" applyFill="1" applyBorder="1" applyAlignment="1" applyProtection="1">
      <alignment horizontal="left" vertical="center" wrapText="1" indent="1"/>
      <protection locked="0"/>
    </xf>
    <xf numFmtId="7" fontId="67" fillId="24" borderId="0" xfId="0" applyNumberFormat="1" applyFont="1" applyFill="1" applyAlignment="1" applyProtection="1">
      <alignment horizontal="center" vertical="center"/>
      <protection locked="0"/>
    </xf>
    <xf numFmtId="7" fontId="67" fillId="24" borderId="10" xfId="0" applyNumberFormat="1" applyFont="1" applyFill="1" applyBorder="1" applyAlignment="1" applyProtection="1">
      <alignment horizontal="left" vertical="center" wrapText="1" indent="1"/>
      <protection locked="0"/>
    </xf>
    <xf numFmtId="0" fontId="67" fillId="24" borderId="44" xfId="0" applyFont="1" applyFill="1" applyBorder="1" applyAlignment="1" applyProtection="1">
      <alignment horizontal="left" vertical="center" indent="1"/>
      <protection locked="0"/>
    </xf>
    <xf numFmtId="0" fontId="67" fillId="24" borderId="48" xfId="0" applyFont="1" applyFill="1" applyBorder="1" applyAlignment="1" applyProtection="1">
      <alignment horizontal="left" vertical="center" indent="1"/>
      <protection locked="0"/>
    </xf>
    <xf numFmtId="164" fontId="67" fillId="24" borderId="11" xfId="0" applyNumberFormat="1" applyFont="1" applyFill="1" applyBorder="1" applyAlignment="1" applyProtection="1">
      <alignment horizontal="center" vertical="center"/>
      <protection locked="0"/>
    </xf>
    <xf numFmtId="0" fontId="9" fillId="56" borderId="21" xfId="1225" applyFont="1" applyFill="1" applyBorder="1" applyAlignment="1">
      <alignment horizontal="left"/>
    </xf>
    <xf numFmtId="0" fontId="65" fillId="56" borderId="21" xfId="64440" applyFont="1" applyFill="1" applyBorder="1"/>
    <xf numFmtId="0" fontId="65" fillId="56" borderId="24" xfId="64440" applyFont="1" applyFill="1" applyBorder="1"/>
    <xf numFmtId="0" fontId="9" fillId="56" borderId="18" xfId="1225" applyFont="1" applyFill="1" applyBorder="1" applyAlignment="1">
      <alignment horizontal="left"/>
    </xf>
    <xf numFmtId="0" fontId="65" fillId="56" borderId="18" xfId="64440" applyFont="1" applyFill="1" applyBorder="1" applyAlignment="1">
      <alignment wrapText="1"/>
    </xf>
    <xf numFmtId="0" fontId="65" fillId="56" borderId="19" xfId="64440" applyFont="1" applyFill="1" applyBorder="1" applyAlignment="1">
      <alignment wrapText="1"/>
    </xf>
    <xf numFmtId="0" fontId="65" fillId="56" borderId="18" xfId="64440" applyFont="1" applyFill="1" applyBorder="1"/>
    <xf numFmtId="0" fontId="65" fillId="56" borderId="19" xfId="64440" applyFont="1" applyFill="1" applyBorder="1"/>
    <xf numFmtId="0" fontId="67" fillId="56" borderId="21" xfId="64440" applyFont="1" applyFill="1" applyBorder="1"/>
    <xf numFmtId="0" fontId="67" fillId="56" borderId="21" xfId="64440" applyFont="1" applyFill="1" applyBorder="1" applyAlignment="1">
      <alignment horizontal="left"/>
    </xf>
    <xf numFmtId="171" fontId="67" fillId="56" borderId="21" xfId="661" applyNumberFormat="1" applyFont="1" applyFill="1" applyBorder="1" applyAlignment="1" applyProtection="1">
      <alignment horizontal="left"/>
    </xf>
    <xf numFmtId="0" fontId="67" fillId="56" borderId="24" xfId="64440" applyFont="1" applyFill="1" applyBorder="1" applyAlignment="1">
      <alignment horizontal="left"/>
    </xf>
    <xf numFmtId="166" fontId="65" fillId="0" borderId="37" xfId="0" applyNumberFormat="1" applyFont="1" applyBorder="1" applyAlignment="1" applyProtection="1">
      <alignment horizontal="left" vertical="top"/>
      <protection locked="0"/>
    </xf>
    <xf numFmtId="0" fontId="67" fillId="0" borderId="0" xfId="0" applyFont="1" applyAlignment="1">
      <alignment horizontal="left"/>
    </xf>
    <xf numFmtId="166" fontId="65" fillId="0" borderId="0" xfId="0" applyNumberFormat="1" applyFont="1"/>
    <xf numFmtId="2" fontId="65" fillId="0" borderId="0" xfId="0" applyNumberFormat="1" applyFont="1"/>
    <xf numFmtId="168" fontId="65" fillId="0" borderId="0" xfId="0" applyNumberFormat="1" applyFont="1"/>
    <xf numFmtId="166" fontId="65" fillId="0" borderId="10" xfId="0" applyNumberFormat="1" applyFont="1" applyBorder="1"/>
    <xf numFmtId="166" fontId="67" fillId="0" borderId="37" xfId="0" applyNumberFormat="1" applyFont="1" applyBorder="1" applyAlignment="1" applyProtection="1">
      <alignment horizontal="left" vertical="top"/>
      <protection locked="0"/>
    </xf>
    <xf numFmtId="166" fontId="65" fillId="0" borderId="0" xfId="0" applyNumberFormat="1" applyFont="1" applyAlignment="1">
      <alignment horizontal="center"/>
    </xf>
    <xf numFmtId="2" fontId="65" fillId="0" borderId="0" xfId="0" applyNumberFormat="1" applyFont="1" applyAlignment="1">
      <alignment horizontal="right" wrapText="1"/>
    </xf>
    <xf numFmtId="168" fontId="65" fillId="0" borderId="0" xfId="0" applyNumberFormat="1" applyFont="1" applyAlignment="1">
      <alignment horizontal="right" wrapText="1"/>
    </xf>
    <xf numFmtId="166" fontId="65" fillId="0" borderId="0" xfId="0" applyNumberFormat="1" applyFont="1" applyAlignment="1">
      <alignment horizontal="left" wrapText="1"/>
    </xf>
    <xf numFmtId="166" fontId="65" fillId="0" borderId="10" xfId="0" applyNumberFormat="1" applyFont="1" applyBorder="1" applyAlignment="1">
      <alignment horizontal="left" wrapText="1"/>
    </xf>
    <xf numFmtId="166" fontId="65" fillId="0" borderId="37" xfId="0" applyNumberFormat="1" applyFont="1" applyBorder="1"/>
    <xf numFmtId="0" fontId="67" fillId="0" borderId="21" xfId="0" applyFont="1" applyBorder="1" applyAlignment="1">
      <alignment horizontal="center" vertical="center"/>
    </xf>
    <xf numFmtId="0" fontId="67" fillId="0" borderId="21" xfId="0" applyFont="1" applyBorder="1" applyAlignment="1">
      <alignment horizontal="center" vertical="center" wrapText="1"/>
    </xf>
    <xf numFmtId="0" fontId="67" fillId="0" borderId="18" xfId="0" applyFont="1" applyBorder="1"/>
    <xf numFmtId="0" fontId="67" fillId="0" borderId="13" xfId="0" applyFont="1" applyBorder="1"/>
    <xf numFmtId="0" fontId="65" fillId="56" borderId="0" xfId="1237" applyFont="1" applyFill="1" applyAlignment="1">
      <alignment horizontal="right"/>
    </xf>
    <xf numFmtId="164" fontId="67" fillId="0" borderId="20" xfId="1925" applyNumberFormat="1" applyFont="1" applyFill="1" applyBorder="1" applyAlignment="1" applyProtection="1">
      <alignment horizontal="right"/>
      <protection locked="0"/>
    </xf>
    <xf numFmtId="164" fontId="67" fillId="0" borderId="20" xfId="661" applyNumberFormat="1" applyFont="1" applyFill="1" applyBorder="1" applyAlignment="1" applyProtection="1">
      <alignment horizontal="right"/>
      <protection locked="0"/>
    </xf>
    <xf numFmtId="0" fontId="67" fillId="0" borderId="18" xfId="0" applyFont="1" applyBorder="1" applyProtection="1">
      <protection locked="0"/>
    </xf>
    <xf numFmtId="2" fontId="67" fillId="0" borderId="18" xfId="0" applyNumberFormat="1" applyFont="1" applyBorder="1" applyAlignment="1" applyProtection="1">
      <alignment horizontal="right"/>
      <protection locked="0"/>
    </xf>
    <xf numFmtId="168" fontId="67" fillId="0" borderId="18" xfId="0" applyNumberFormat="1" applyFont="1" applyBorder="1" applyAlignment="1" applyProtection="1">
      <alignment horizontal="right"/>
      <protection locked="0"/>
    </xf>
    <xf numFmtId="0" fontId="67" fillId="0" borderId="13" xfId="0" applyFont="1" applyBorder="1" applyProtection="1">
      <protection locked="0"/>
    </xf>
    <xf numFmtId="2" fontId="67" fillId="0" borderId="13" xfId="0" applyNumberFormat="1" applyFont="1" applyBorder="1" applyAlignment="1" applyProtection="1">
      <alignment horizontal="right"/>
      <protection locked="0"/>
    </xf>
    <xf numFmtId="168" fontId="67" fillId="0" borderId="13" xfId="0" applyNumberFormat="1" applyFont="1" applyBorder="1" applyAlignment="1" applyProtection="1">
      <alignment horizontal="right"/>
      <protection locked="0"/>
    </xf>
    <xf numFmtId="0" fontId="67" fillId="0" borderId="37" xfId="1592" applyFont="1" applyBorder="1" applyProtection="1">
      <protection locked="0"/>
    </xf>
    <xf numFmtId="0" fontId="67" fillId="0" borderId="0" xfId="1592" applyFont="1" applyAlignment="1" applyProtection="1">
      <alignment vertical="top" wrapText="1"/>
      <protection locked="0"/>
    </xf>
    <xf numFmtId="43" fontId="67" fillId="0" borderId="0" xfId="322" applyFont="1" applyFill="1" applyBorder="1" applyAlignment="1" applyProtection="1">
      <alignment horizontal="right"/>
      <protection locked="0"/>
    </xf>
    <xf numFmtId="165" fontId="67" fillId="0" borderId="0" xfId="322" applyNumberFormat="1" applyFont="1" applyFill="1" applyBorder="1" applyAlignment="1" applyProtection="1">
      <alignment horizontal="right"/>
      <protection locked="0"/>
    </xf>
    <xf numFmtId="0" fontId="67" fillId="0" borderId="0" xfId="1591" applyFont="1" applyAlignment="1" applyProtection="1">
      <alignment horizontal="left"/>
      <protection locked="0"/>
    </xf>
    <xf numFmtId="0" fontId="67" fillId="0" borderId="10" xfId="1591" applyFont="1" applyBorder="1" applyAlignment="1" applyProtection="1">
      <alignment horizontal="left"/>
      <protection locked="0"/>
    </xf>
    <xf numFmtId="0" fontId="67" fillId="0" borderId="44" xfId="1592" applyFont="1" applyBorder="1" applyProtection="1">
      <protection locked="0"/>
    </xf>
    <xf numFmtId="0" fontId="67" fillId="0" borderId="13" xfId="1592" applyFont="1" applyBorder="1" applyAlignment="1" applyProtection="1">
      <alignment vertical="top" wrapText="1"/>
      <protection locked="0"/>
    </xf>
    <xf numFmtId="43" fontId="67" fillId="0" borderId="13" xfId="322" applyFont="1" applyFill="1" applyBorder="1" applyAlignment="1" applyProtection="1">
      <alignment horizontal="right"/>
      <protection locked="0"/>
    </xf>
    <xf numFmtId="165" fontId="67" fillId="0" borderId="13" xfId="322" applyNumberFormat="1" applyFont="1" applyFill="1" applyBorder="1" applyAlignment="1" applyProtection="1">
      <alignment horizontal="right"/>
      <protection locked="0"/>
    </xf>
    <xf numFmtId="0" fontId="67" fillId="0" borderId="13" xfId="1591" applyFont="1" applyBorder="1" applyAlignment="1" applyProtection="1">
      <alignment horizontal="left"/>
      <protection locked="0"/>
    </xf>
    <xf numFmtId="0" fontId="67" fillId="0" borderId="14" xfId="1591" applyFont="1" applyBorder="1" applyAlignment="1" applyProtection="1">
      <alignment horizontal="left"/>
      <protection locked="0"/>
    </xf>
    <xf numFmtId="0" fontId="67" fillId="0" borderId="17" xfId="1592" applyFont="1" applyBorder="1" applyProtection="1">
      <protection locked="0"/>
    </xf>
    <xf numFmtId="0" fontId="67" fillId="0" borderId="18" xfId="1592" applyFont="1" applyBorder="1" applyAlignment="1" applyProtection="1">
      <alignment vertical="top" wrapText="1"/>
      <protection locked="0"/>
    </xf>
    <xf numFmtId="43" fontId="67" fillId="0" borderId="18" xfId="322" applyFont="1" applyFill="1" applyBorder="1" applyAlignment="1" applyProtection="1">
      <alignment horizontal="right"/>
      <protection locked="0"/>
    </xf>
    <xf numFmtId="165" fontId="67" fillId="0" borderId="18" xfId="322" applyNumberFormat="1" applyFont="1" applyFill="1" applyBorder="1" applyAlignment="1" applyProtection="1">
      <alignment horizontal="right"/>
      <protection locked="0"/>
    </xf>
    <xf numFmtId="0" fontId="67" fillId="0" borderId="18" xfId="1591" applyFont="1" applyBorder="1" applyAlignment="1" applyProtection="1">
      <alignment horizontal="left"/>
      <protection locked="0"/>
    </xf>
    <xf numFmtId="0" fontId="67" fillId="0" borderId="19" xfId="1591" applyFont="1" applyBorder="1" applyAlignment="1" applyProtection="1">
      <alignment horizontal="left"/>
      <protection locked="0"/>
    </xf>
    <xf numFmtId="0" fontId="67" fillId="0" borderId="0" xfId="1592" applyFont="1" applyProtection="1">
      <protection locked="0"/>
    </xf>
    <xf numFmtId="2" fontId="67" fillId="0" borderId="13" xfId="322" applyNumberFormat="1" applyFont="1" applyFill="1" applyBorder="1" applyAlignment="1" applyProtection="1">
      <alignment horizontal="right"/>
      <protection locked="0"/>
    </xf>
    <xf numFmtId="0" fontId="67" fillId="56" borderId="23" xfId="64440" applyFont="1" applyFill="1" applyBorder="1" applyAlignment="1" applyProtection="1">
      <alignment horizontal="left" wrapText="1"/>
      <protection locked="0"/>
    </xf>
    <xf numFmtId="0" fontId="67" fillId="56" borderId="17" xfId="64440" applyFont="1" applyFill="1" applyBorder="1" applyAlignment="1" applyProtection="1">
      <alignment horizontal="left" wrapText="1"/>
      <protection locked="0"/>
    </xf>
    <xf numFmtId="0" fontId="67" fillId="0" borderId="20" xfId="0" applyFont="1" applyBorder="1" applyAlignment="1">
      <alignment horizontal="left"/>
    </xf>
    <xf numFmtId="0" fontId="67" fillId="0" borderId="20" xfId="0" applyFont="1" applyBorder="1" applyAlignment="1" applyProtection="1">
      <alignment horizontal="left"/>
      <protection locked="0"/>
    </xf>
    <xf numFmtId="174" fontId="67" fillId="0" borderId="20" xfId="0" applyNumberFormat="1" applyFont="1" applyBorder="1" applyAlignment="1" applyProtection="1">
      <alignment horizontal="center"/>
      <protection locked="0"/>
    </xf>
    <xf numFmtId="0" fontId="67" fillId="0" borderId="20" xfId="0" applyFont="1" applyBorder="1" applyAlignment="1" applyProtection="1">
      <alignment horizontal="center"/>
      <protection locked="0"/>
    </xf>
    <xf numFmtId="168" fontId="67" fillId="0" borderId="20" xfId="0" applyNumberFormat="1" applyFont="1" applyBorder="1" applyAlignment="1" applyProtection="1">
      <alignment horizontal="right"/>
      <protection locked="0"/>
    </xf>
    <xf numFmtId="164" fontId="67" fillId="0" borderId="20" xfId="0" applyNumberFormat="1" applyFont="1" applyBorder="1" applyAlignment="1" applyProtection="1">
      <alignment horizontal="right"/>
      <protection locked="0"/>
    </xf>
    <xf numFmtId="164" fontId="67" fillId="0" borderId="20" xfId="0" quotePrefix="1" applyNumberFormat="1" applyFont="1" applyBorder="1" applyAlignment="1" applyProtection="1">
      <alignment horizontal="right"/>
      <protection locked="0"/>
    </xf>
    <xf numFmtId="1" fontId="67" fillId="0" borderId="20" xfId="0" applyNumberFormat="1" applyFont="1" applyBorder="1" applyAlignment="1" applyProtection="1">
      <alignment horizontal="left"/>
      <protection locked="0"/>
    </xf>
    <xf numFmtId="1" fontId="67" fillId="0" borderId="20" xfId="64438" applyNumberFormat="1" applyFont="1" applyBorder="1" applyProtection="1">
      <protection locked="0"/>
    </xf>
    <xf numFmtId="0" fontId="67" fillId="0" borderId="20" xfId="64438" applyFont="1" applyBorder="1" applyAlignment="1" applyProtection="1">
      <alignment horizontal="center"/>
      <protection locked="0"/>
    </xf>
    <xf numFmtId="1" fontId="67" fillId="0" borderId="20" xfId="0" applyNumberFormat="1" applyFont="1" applyBorder="1" applyAlignment="1" applyProtection="1">
      <alignment horizontal="center"/>
      <protection locked="0"/>
    </xf>
    <xf numFmtId="0" fontId="67" fillId="24" borderId="37" xfId="1225" applyFont="1" applyFill="1" applyBorder="1" applyProtection="1">
      <protection locked="0"/>
    </xf>
    <xf numFmtId="49" fontId="67" fillId="56" borderId="20" xfId="1237" applyNumberFormat="1" applyFont="1" applyFill="1" applyBorder="1" applyProtection="1">
      <protection locked="0"/>
    </xf>
    <xf numFmtId="2" fontId="67" fillId="0" borderId="20" xfId="1237" applyNumberFormat="1" applyFont="1" applyBorder="1" applyProtection="1">
      <protection locked="0"/>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30" xfId="64444" xr:uid="{00000000-0005-0000-0000-000081130000}"/>
    <cellStyle name="Currency 4" xfId="784" xr:uid="{00000000-0005-0000-0000-000082130000}"/>
    <cellStyle name="Currency 4 2" xfId="785" xr:uid="{00000000-0005-0000-0000-000083130000}"/>
    <cellStyle name="Currency 4 2 2" xfId="786" xr:uid="{00000000-0005-0000-0000-000084130000}"/>
    <cellStyle name="Currency 4 2 2 2" xfId="787" xr:uid="{00000000-0005-0000-0000-000085130000}"/>
    <cellStyle name="Currency 4 2 2 2 2" xfId="788" xr:uid="{00000000-0005-0000-0000-000086130000}"/>
    <cellStyle name="Currency 4 2 2 2 2 2" xfId="789" xr:uid="{00000000-0005-0000-0000-000087130000}"/>
    <cellStyle name="Currency 4 2 2 2 2 2 2" xfId="790" xr:uid="{00000000-0005-0000-0000-000088130000}"/>
    <cellStyle name="Currency 4 2 2 2 2 3" xfId="791" xr:uid="{00000000-0005-0000-0000-000089130000}"/>
    <cellStyle name="Currency 4 2 2 2 3" xfId="792" xr:uid="{00000000-0005-0000-0000-00008A130000}"/>
    <cellStyle name="Currency 4 2 2 2 3 2" xfId="793" xr:uid="{00000000-0005-0000-0000-00008B130000}"/>
    <cellStyle name="Currency 4 2 2 2 4" xfId="794" xr:uid="{00000000-0005-0000-0000-00008C130000}"/>
    <cellStyle name="Currency 4 2 2 3" xfId="795" xr:uid="{00000000-0005-0000-0000-00008D130000}"/>
    <cellStyle name="Currency 4 2 2 3 2" xfId="796" xr:uid="{00000000-0005-0000-0000-00008E130000}"/>
    <cellStyle name="Currency 4 2 2 3 2 2" xfId="797" xr:uid="{00000000-0005-0000-0000-00008F130000}"/>
    <cellStyle name="Currency 4 2 2 3 3" xfId="798" xr:uid="{00000000-0005-0000-0000-000090130000}"/>
    <cellStyle name="Currency 4 2 2 4" xfId="799" xr:uid="{00000000-0005-0000-0000-000091130000}"/>
    <cellStyle name="Currency 4 2 2 4 2" xfId="800" xr:uid="{00000000-0005-0000-0000-000092130000}"/>
    <cellStyle name="Currency 4 2 2 5" xfId="801" xr:uid="{00000000-0005-0000-0000-000093130000}"/>
    <cellStyle name="Currency 4 2 3" xfId="802" xr:uid="{00000000-0005-0000-0000-000094130000}"/>
    <cellStyle name="Currency 4 2 3 2" xfId="803" xr:uid="{00000000-0005-0000-0000-000095130000}"/>
    <cellStyle name="Currency 4 2 3 2 2" xfId="804" xr:uid="{00000000-0005-0000-0000-000096130000}"/>
    <cellStyle name="Currency 4 2 3 2 2 2" xfId="805" xr:uid="{00000000-0005-0000-0000-000097130000}"/>
    <cellStyle name="Currency 4 2 3 2 3" xfId="806" xr:uid="{00000000-0005-0000-0000-000098130000}"/>
    <cellStyle name="Currency 4 2 3 3" xfId="807" xr:uid="{00000000-0005-0000-0000-000099130000}"/>
    <cellStyle name="Currency 4 2 3 3 2" xfId="808" xr:uid="{00000000-0005-0000-0000-00009A130000}"/>
    <cellStyle name="Currency 4 2 3 4" xfId="809" xr:uid="{00000000-0005-0000-0000-00009B130000}"/>
    <cellStyle name="Currency 4 2 4" xfId="810" xr:uid="{00000000-0005-0000-0000-00009C130000}"/>
    <cellStyle name="Currency 4 2 4 2" xfId="811" xr:uid="{00000000-0005-0000-0000-00009D130000}"/>
    <cellStyle name="Currency 4 2 4 2 2" xfId="812" xr:uid="{00000000-0005-0000-0000-00009E130000}"/>
    <cellStyle name="Currency 4 2 4 3" xfId="813" xr:uid="{00000000-0005-0000-0000-00009F130000}"/>
    <cellStyle name="Currency 4 2 5" xfId="814" xr:uid="{00000000-0005-0000-0000-0000A0130000}"/>
    <cellStyle name="Currency 4 2 5 2" xfId="815" xr:uid="{00000000-0005-0000-0000-0000A1130000}"/>
    <cellStyle name="Currency 4 2 6" xfId="816" xr:uid="{00000000-0005-0000-0000-0000A2130000}"/>
    <cellStyle name="Currency 4 3" xfId="817" xr:uid="{00000000-0005-0000-0000-0000A3130000}"/>
    <cellStyle name="Currency 4 3 2" xfId="818" xr:uid="{00000000-0005-0000-0000-0000A4130000}"/>
    <cellStyle name="Currency 4 3 2 2" xfId="819" xr:uid="{00000000-0005-0000-0000-0000A5130000}"/>
    <cellStyle name="Currency 4 3 2 2 2" xfId="820" xr:uid="{00000000-0005-0000-0000-0000A6130000}"/>
    <cellStyle name="Currency 4 3 2 2 2 2" xfId="821" xr:uid="{00000000-0005-0000-0000-0000A7130000}"/>
    <cellStyle name="Currency 4 3 2 2 3" xfId="822" xr:uid="{00000000-0005-0000-0000-0000A8130000}"/>
    <cellStyle name="Currency 4 3 2 3" xfId="823" xr:uid="{00000000-0005-0000-0000-0000A9130000}"/>
    <cellStyle name="Currency 4 3 2 3 2" xfId="824" xr:uid="{00000000-0005-0000-0000-0000AA130000}"/>
    <cellStyle name="Currency 4 3 2 4" xfId="825" xr:uid="{00000000-0005-0000-0000-0000AB130000}"/>
    <cellStyle name="Currency 4 3 3" xfId="826" xr:uid="{00000000-0005-0000-0000-0000AC130000}"/>
    <cellStyle name="Currency 4 3 3 2" xfId="827" xr:uid="{00000000-0005-0000-0000-0000AD130000}"/>
    <cellStyle name="Currency 4 3 3 2 2" xfId="828" xr:uid="{00000000-0005-0000-0000-0000AE130000}"/>
    <cellStyle name="Currency 4 3 3 3" xfId="829" xr:uid="{00000000-0005-0000-0000-0000AF130000}"/>
    <cellStyle name="Currency 4 3 4" xfId="830" xr:uid="{00000000-0005-0000-0000-0000B0130000}"/>
    <cellStyle name="Currency 4 3 4 2" xfId="831" xr:uid="{00000000-0005-0000-0000-0000B1130000}"/>
    <cellStyle name="Currency 4 3 5" xfId="832" xr:uid="{00000000-0005-0000-0000-0000B2130000}"/>
    <cellStyle name="Currency 4 4" xfId="833" xr:uid="{00000000-0005-0000-0000-0000B3130000}"/>
    <cellStyle name="Currency 4 4 2" xfId="834" xr:uid="{00000000-0005-0000-0000-0000B4130000}"/>
    <cellStyle name="Currency 4 4 2 2" xfId="835" xr:uid="{00000000-0005-0000-0000-0000B5130000}"/>
    <cellStyle name="Currency 4 4 2 2 2" xfId="836" xr:uid="{00000000-0005-0000-0000-0000B6130000}"/>
    <cellStyle name="Currency 4 4 2 2 2 2" xfId="837" xr:uid="{00000000-0005-0000-0000-0000B7130000}"/>
    <cellStyle name="Currency 4 4 2 2 3" xfId="838" xr:uid="{00000000-0005-0000-0000-0000B8130000}"/>
    <cellStyle name="Currency 4 4 2 3" xfId="839" xr:uid="{00000000-0005-0000-0000-0000B9130000}"/>
    <cellStyle name="Currency 4 4 2 3 2" xfId="840" xr:uid="{00000000-0005-0000-0000-0000BA130000}"/>
    <cellStyle name="Currency 4 4 2 4" xfId="841" xr:uid="{00000000-0005-0000-0000-0000BB130000}"/>
    <cellStyle name="Currency 4 4 3" xfId="842" xr:uid="{00000000-0005-0000-0000-0000BC130000}"/>
    <cellStyle name="Currency 4 4 3 2" xfId="843" xr:uid="{00000000-0005-0000-0000-0000BD130000}"/>
    <cellStyle name="Currency 4 4 3 2 2" xfId="844" xr:uid="{00000000-0005-0000-0000-0000BE130000}"/>
    <cellStyle name="Currency 4 4 3 3" xfId="845" xr:uid="{00000000-0005-0000-0000-0000BF130000}"/>
    <cellStyle name="Currency 4 4 4" xfId="846" xr:uid="{00000000-0005-0000-0000-0000C0130000}"/>
    <cellStyle name="Currency 4 4 4 2" xfId="847" xr:uid="{00000000-0005-0000-0000-0000C1130000}"/>
    <cellStyle name="Currency 4 4 5" xfId="848" xr:uid="{00000000-0005-0000-0000-0000C2130000}"/>
    <cellStyle name="Currency 4 5" xfId="849" xr:uid="{00000000-0005-0000-0000-0000C3130000}"/>
    <cellStyle name="Currency 4 5 2" xfId="850" xr:uid="{00000000-0005-0000-0000-0000C4130000}"/>
    <cellStyle name="Currency 4 5 2 2" xfId="851" xr:uid="{00000000-0005-0000-0000-0000C5130000}"/>
    <cellStyle name="Currency 4 5 2 2 2" xfId="852" xr:uid="{00000000-0005-0000-0000-0000C6130000}"/>
    <cellStyle name="Currency 4 5 2 2 2 2" xfId="853" xr:uid="{00000000-0005-0000-0000-0000C7130000}"/>
    <cellStyle name="Currency 4 5 2 2 3" xfId="854" xr:uid="{00000000-0005-0000-0000-0000C8130000}"/>
    <cellStyle name="Currency 4 5 2 3" xfId="855" xr:uid="{00000000-0005-0000-0000-0000C9130000}"/>
    <cellStyle name="Currency 4 5 2 3 2" xfId="856" xr:uid="{00000000-0005-0000-0000-0000CA130000}"/>
    <cellStyle name="Currency 4 5 2 4" xfId="857" xr:uid="{00000000-0005-0000-0000-0000CB130000}"/>
    <cellStyle name="Currency 4 5 3" xfId="858" xr:uid="{00000000-0005-0000-0000-0000CC130000}"/>
    <cellStyle name="Currency 4 5 3 2" xfId="859" xr:uid="{00000000-0005-0000-0000-0000CD130000}"/>
    <cellStyle name="Currency 4 5 3 2 2" xfId="860" xr:uid="{00000000-0005-0000-0000-0000CE130000}"/>
    <cellStyle name="Currency 4 5 3 3" xfId="861" xr:uid="{00000000-0005-0000-0000-0000CF130000}"/>
    <cellStyle name="Currency 4 5 4" xfId="862" xr:uid="{00000000-0005-0000-0000-0000D0130000}"/>
    <cellStyle name="Currency 4 5 4 2" xfId="863" xr:uid="{00000000-0005-0000-0000-0000D1130000}"/>
    <cellStyle name="Currency 4 5 5" xfId="864" xr:uid="{00000000-0005-0000-0000-0000D2130000}"/>
    <cellStyle name="Currency 4 6" xfId="865" xr:uid="{00000000-0005-0000-0000-0000D3130000}"/>
    <cellStyle name="Currency 4 6 2" xfId="866" xr:uid="{00000000-0005-0000-0000-0000D4130000}"/>
    <cellStyle name="Currency 4 6 2 2" xfId="867" xr:uid="{00000000-0005-0000-0000-0000D5130000}"/>
    <cellStyle name="Currency 4 6 2 2 2" xfId="868" xr:uid="{00000000-0005-0000-0000-0000D6130000}"/>
    <cellStyle name="Currency 4 6 2 3" xfId="869" xr:uid="{00000000-0005-0000-0000-0000D7130000}"/>
    <cellStyle name="Currency 4 6 3" xfId="870" xr:uid="{00000000-0005-0000-0000-0000D8130000}"/>
    <cellStyle name="Currency 4 6 3 2" xfId="871" xr:uid="{00000000-0005-0000-0000-0000D9130000}"/>
    <cellStyle name="Currency 4 6 4" xfId="872" xr:uid="{00000000-0005-0000-0000-0000DA130000}"/>
    <cellStyle name="Currency 4 7" xfId="873" xr:uid="{00000000-0005-0000-0000-0000DB130000}"/>
    <cellStyle name="Currency 4 7 2" xfId="874" xr:uid="{00000000-0005-0000-0000-0000DC130000}"/>
    <cellStyle name="Currency 4 7 2 2" xfId="875" xr:uid="{00000000-0005-0000-0000-0000DD130000}"/>
    <cellStyle name="Currency 4 7 3" xfId="876" xr:uid="{00000000-0005-0000-0000-0000DE130000}"/>
    <cellStyle name="Currency 4 8" xfId="877" xr:uid="{00000000-0005-0000-0000-0000DF130000}"/>
    <cellStyle name="Currency 4 8 2" xfId="878" xr:uid="{00000000-0005-0000-0000-0000E0130000}"/>
    <cellStyle name="Currency 4 9" xfId="879" xr:uid="{00000000-0005-0000-0000-0000E1130000}"/>
    <cellStyle name="Currency 5" xfId="880" xr:uid="{00000000-0005-0000-0000-0000E2130000}"/>
    <cellStyle name="Currency 5 2" xfId="881" xr:uid="{00000000-0005-0000-0000-0000E3130000}"/>
    <cellStyle name="Currency 5 2 2" xfId="882" xr:uid="{00000000-0005-0000-0000-0000E4130000}"/>
    <cellStyle name="Currency 5 2 2 2" xfId="883" xr:uid="{00000000-0005-0000-0000-0000E5130000}"/>
    <cellStyle name="Currency 5 2 2 2 2" xfId="884" xr:uid="{00000000-0005-0000-0000-0000E6130000}"/>
    <cellStyle name="Currency 5 2 2 2 2 2" xfId="885" xr:uid="{00000000-0005-0000-0000-0000E7130000}"/>
    <cellStyle name="Currency 5 2 2 2 2 2 2" xfId="886" xr:uid="{00000000-0005-0000-0000-0000E8130000}"/>
    <cellStyle name="Currency 5 2 2 2 2 3" xfId="887" xr:uid="{00000000-0005-0000-0000-0000E9130000}"/>
    <cellStyle name="Currency 5 2 2 2 3" xfId="888" xr:uid="{00000000-0005-0000-0000-0000EA130000}"/>
    <cellStyle name="Currency 5 2 2 2 3 2" xfId="889" xr:uid="{00000000-0005-0000-0000-0000EB130000}"/>
    <cellStyle name="Currency 5 2 2 2 4" xfId="890" xr:uid="{00000000-0005-0000-0000-0000EC130000}"/>
    <cellStyle name="Currency 5 2 2 3" xfId="891" xr:uid="{00000000-0005-0000-0000-0000ED130000}"/>
    <cellStyle name="Currency 5 2 2 3 2" xfId="892" xr:uid="{00000000-0005-0000-0000-0000EE130000}"/>
    <cellStyle name="Currency 5 2 2 3 2 2" xfId="893" xr:uid="{00000000-0005-0000-0000-0000EF130000}"/>
    <cellStyle name="Currency 5 2 2 3 3" xfId="894" xr:uid="{00000000-0005-0000-0000-0000F0130000}"/>
    <cellStyle name="Currency 5 2 2 4" xfId="895" xr:uid="{00000000-0005-0000-0000-0000F1130000}"/>
    <cellStyle name="Currency 5 2 2 4 2" xfId="896" xr:uid="{00000000-0005-0000-0000-0000F2130000}"/>
    <cellStyle name="Currency 5 2 2 5" xfId="897" xr:uid="{00000000-0005-0000-0000-0000F3130000}"/>
    <cellStyle name="Currency 5 2 3" xfId="898" xr:uid="{00000000-0005-0000-0000-0000F4130000}"/>
    <cellStyle name="Currency 5 2 3 2" xfId="899" xr:uid="{00000000-0005-0000-0000-0000F5130000}"/>
    <cellStyle name="Currency 5 2 3 2 2" xfId="900" xr:uid="{00000000-0005-0000-0000-0000F6130000}"/>
    <cellStyle name="Currency 5 2 3 2 2 2" xfId="901" xr:uid="{00000000-0005-0000-0000-0000F7130000}"/>
    <cellStyle name="Currency 5 2 3 2 3" xfId="902" xr:uid="{00000000-0005-0000-0000-0000F8130000}"/>
    <cellStyle name="Currency 5 2 3 3" xfId="903" xr:uid="{00000000-0005-0000-0000-0000F9130000}"/>
    <cellStyle name="Currency 5 2 3 3 2" xfId="904" xr:uid="{00000000-0005-0000-0000-0000FA130000}"/>
    <cellStyle name="Currency 5 2 3 4" xfId="905" xr:uid="{00000000-0005-0000-0000-0000FB130000}"/>
    <cellStyle name="Currency 5 2 4" xfId="906" xr:uid="{00000000-0005-0000-0000-0000FC130000}"/>
    <cellStyle name="Currency 5 2 4 2" xfId="907" xr:uid="{00000000-0005-0000-0000-0000FD130000}"/>
    <cellStyle name="Currency 5 2 4 2 2" xfId="908" xr:uid="{00000000-0005-0000-0000-0000FE130000}"/>
    <cellStyle name="Currency 5 2 4 3" xfId="909" xr:uid="{00000000-0005-0000-0000-0000FF130000}"/>
    <cellStyle name="Currency 5 2 5" xfId="910" xr:uid="{00000000-0005-0000-0000-000000140000}"/>
    <cellStyle name="Currency 5 2 5 2" xfId="911" xr:uid="{00000000-0005-0000-0000-000001140000}"/>
    <cellStyle name="Currency 5 2 6" xfId="912" xr:uid="{00000000-0005-0000-0000-000002140000}"/>
    <cellStyle name="Currency 5 3" xfId="913" xr:uid="{00000000-0005-0000-0000-000003140000}"/>
    <cellStyle name="Currency 5 3 2" xfId="914" xr:uid="{00000000-0005-0000-0000-000004140000}"/>
    <cellStyle name="Currency 5 3 2 2" xfId="915" xr:uid="{00000000-0005-0000-0000-000005140000}"/>
    <cellStyle name="Currency 5 3 2 2 2" xfId="916" xr:uid="{00000000-0005-0000-0000-000006140000}"/>
    <cellStyle name="Currency 5 3 2 2 2 2" xfId="917" xr:uid="{00000000-0005-0000-0000-000007140000}"/>
    <cellStyle name="Currency 5 3 2 2 3" xfId="918" xr:uid="{00000000-0005-0000-0000-000008140000}"/>
    <cellStyle name="Currency 5 3 2 3" xfId="919" xr:uid="{00000000-0005-0000-0000-000009140000}"/>
    <cellStyle name="Currency 5 3 2 3 2" xfId="920" xr:uid="{00000000-0005-0000-0000-00000A140000}"/>
    <cellStyle name="Currency 5 3 2 4" xfId="921" xr:uid="{00000000-0005-0000-0000-00000B140000}"/>
    <cellStyle name="Currency 5 3 3" xfId="922" xr:uid="{00000000-0005-0000-0000-00000C140000}"/>
    <cellStyle name="Currency 5 3 3 2" xfId="923" xr:uid="{00000000-0005-0000-0000-00000D140000}"/>
    <cellStyle name="Currency 5 3 3 2 2" xfId="924" xr:uid="{00000000-0005-0000-0000-00000E140000}"/>
    <cellStyle name="Currency 5 3 3 3" xfId="925" xr:uid="{00000000-0005-0000-0000-00000F140000}"/>
    <cellStyle name="Currency 5 3 4" xfId="926" xr:uid="{00000000-0005-0000-0000-000010140000}"/>
    <cellStyle name="Currency 5 3 4 2" xfId="927" xr:uid="{00000000-0005-0000-0000-000011140000}"/>
    <cellStyle name="Currency 5 3 5" xfId="928" xr:uid="{00000000-0005-0000-0000-000012140000}"/>
    <cellStyle name="Currency 5 4" xfId="929" xr:uid="{00000000-0005-0000-0000-000013140000}"/>
    <cellStyle name="Currency 5 4 2" xfId="930" xr:uid="{00000000-0005-0000-0000-000014140000}"/>
    <cellStyle name="Currency 5 4 2 2" xfId="931" xr:uid="{00000000-0005-0000-0000-000015140000}"/>
    <cellStyle name="Currency 5 4 2 2 2" xfId="932" xr:uid="{00000000-0005-0000-0000-000016140000}"/>
    <cellStyle name="Currency 5 4 2 2 2 2" xfId="933" xr:uid="{00000000-0005-0000-0000-000017140000}"/>
    <cellStyle name="Currency 5 4 2 2 3" xfId="934" xr:uid="{00000000-0005-0000-0000-000018140000}"/>
    <cellStyle name="Currency 5 4 2 3" xfId="935" xr:uid="{00000000-0005-0000-0000-000019140000}"/>
    <cellStyle name="Currency 5 4 2 3 2" xfId="936" xr:uid="{00000000-0005-0000-0000-00001A140000}"/>
    <cellStyle name="Currency 5 4 2 4" xfId="937" xr:uid="{00000000-0005-0000-0000-00001B140000}"/>
    <cellStyle name="Currency 5 4 3" xfId="938" xr:uid="{00000000-0005-0000-0000-00001C140000}"/>
    <cellStyle name="Currency 5 4 3 2" xfId="939" xr:uid="{00000000-0005-0000-0000-00001D140000}"/>
    <cellStyle name="Currency 5 4 3 2 2" xfId="940" xr:uid="{00000000-0005-0000-0000-00001E140000}"/>
    <cellStyle name="Currency 5 4 3 3" xfId="941" xr:uid="{00000000-0005-0000-0000-00001F140000}"/>
    <cellStyle name="Currency 5 4 4" xfId="942" xr:uid="{00000000-0005-0000-0000-000020140000}"/>
    <cellStyle name="Currency 5 4 4 2" xfId="943" xr:uid="{00000000-0005-0000-0000-000021140000}"/>
    <cellStyle name="Currency 5 4 5" xfId="944" xr:uid="{00000000-0005-0000-0000-000022140000}"/>
    <cellStyle name="Currency 5 5" xfId="945" xr:uid="{00000000-0005-0000-0000-000023140000}"/>
    <cellStyle name="Currency 5 5 2" xfId="946" xr:uid="{00000000-0005-0000-0000-000024140000}"/>
    <cellStyle name="Currency 5 5 2 2" xfId="947" xr:uid="{00000000-0005-0000-0000-000025140000}"/>
    <cellStyle name="Currency 5 5 2 2 2" xfId="948" xr:uid="{00000000-0005-0000-0000-000026140000}"/>
    <cellStyle name="Currency 5 5 2 2 2 2" xfId="949" xr:uid="{00000000-0005-0000-0000-000027140000}"/>
    <cellStyle name="Currency 5 5 2 2 3" xfId="950" xr:uid="{00000000-0005-0000-0000-000028140000}"/>
    <cellStyle name="Currency 5 5 2 3" xfId="951" xr:uid="{00000000-0005-0000-0000-000029140000}"/>
    <cellStyle name="Currency 5 5 2 3 2" xfId="952" xr:uid="{00000000-0005-0000-0000-00002A140000}"/>
    <cellStyle name="Currency 5 5 2 4" xfId="953" xr:uid="{00000000-0005-0000-0000-00002B140000}"/>
    <cellStyle name="Currency 5 5 3" xfId="954" xr:uid="{00000000-0005-0000-0000-00002C140000}"/>
    <cellStyle name="Currency 5 5 3 2" xfId="955" xr:uid="{00000000-0005-0000-0000-00002D140000}"/>
    <cellStyle name="Currency 5 5 3 2 2" xfId="956" xr:uid="{00000000-0005-0000-0000-00002E140000}"/>
    <cellStyle name="Currency 5 5 3 3" xfId="957" xr:uid="{00000000-0005-0000-0000-00002F140000}"/>
    <cellStyle name="Currency 5 5 4" xfId="958" xr:uid="{00000000-0005-0000-0000-000030140000}"/>
    <cellStyle name="Currency 5 5 4 2" xfId="959" xr:uid="{00000000-0005-0000-0000-000031140000}"/>
    <cellStyle name="Currency 5 5 5" xfId="960" xr:uid="{00000000-0005-0000-0000-000032140000}"/>
    <cellStyle name="Currency 5 6" xfId="961" xr:uid="{00000000-0005-0000-0000-000033140000}"/>
    <cellStyle name="Currency 5 6 2" xfId="962" xr:uid="{00000000-0005-0000-0000-000034140000}"/>
    <cellStyle name="Currency 5 6 2 2" xfId="963" xr:uid="{00000000-0005-0000-0000-000035140000}"/>
    <cellStyle name="Currency 5 6 2 2 2" xfId="964" xr:uid="{00000000-0005-0000-0000-000036140000}"/>
    <cellStyle name="Currency 5 6 2 3" xfId="965" xr:uid="{00000000-0005-0000-0000-000037140000}"/>
    <cellStyle name="Currency 5 6 3" xfId="966" xr:uid="{00000000-0005-0000-0000-000038140000}"/>
    <cellStyle name="Currency 5 6 3 2" xfId="967" xr:uid="{00000000-0005-0000-0000-000039140000}"/>
    <cellStyle name="Currency 5 6 4" xfId="968" xr:uid="{00000000-0005-0000-0000-00003A140000}"/>
    <cellStyle name="Currency 5 7" xfId="969" xr:uid="{00000000-0005-0000-0000-00003B140000}"/>
    <cellStyle name="Currency 5 7 2" xfId="970" xr:uid="{00000000-0005-0000-0000-00003C140000}"/>
    <cellStyle name="Currency 5 7 2 2" xfId="971" xr:uid="{00000000-0005-0000-0000-00003D140000}"/>
    <cellStyle name="Currency 5 7 3" xfId="972" xr:uid="{00000000-0005-0000-0000-00003E140000}"/>
    <cellStyle name="Currency 5 8" xfId="973" xr:uid="{00000000-0005-0000-0000-00003F140000}"/>
    <cellStyle name="Currency 5 8 2" xfId="974" xr:uid="{00000000-0005-0000-0000-000040140000}"/>
    <cellStyle name="Currency 5 9" xfId="6489" xr:uid="{00000000-0005-0000-0000-000041140000}"/>
    <cellStyle name="Currency 6" xfId="975" xr:uid="{00000000-0005-0000-0000-000042140000}"/>
    <cellStyle name="Currency 6 2" xfId="976" xr:uid="{00000000-0005-0000-0000-000043140000}"/>
    <cellStyle name="Currency 6 2 2" xfId="977" xr:uid="{00000000-0005-0000-0000-000044140000}"/>
    <cellStyle name="Currency 6 2 2 2" xfId="978" xr:uid="{00000000-0005-0000-0000-000045140000}"/>
    <cellStyle name="Currency 6 2 3" xfId="979" xr:uid="{00000000-0005-0000-0000-000046140000}"/>
    <cellStyle name="Currency 6 3" xfId="980" xr:uid="{00000000-0005-0000-0000-000047140000}"/>
    <cellStyle name="Currency 6 3 2" xfId="981" xr:uid="{00000000-0005-0000-0000-000048140000}"/>
    <cellStyle name="Currency 6 4" xfId="982" xr:uid="{00000000-0005-0000-0000-000049140000}"/>
    <cellStyle name="Currency 7" xfId="983" xr:uid="{00000000-0005-0000-0000-00004A140000}"/>
    <cellStyle name="Currency 7 2" xfId="984" xr:uid="{00000000-0005-0000-0000-00004B140000}"/>
    <cellStyle name="Currency 7 2 2" xfId="985" xr:uid="{00000000-0005-0000-0000-00004C140000}"/>
    <cellStyle name="Currency 7 2 3" xfId="6490" xr:uid="{00000000-0005-0000-0000-00004D140000}"/>
    <cellStyle name="Currency 7 3" xfId="986" xr:uid="{00000000-0005-0000-0000-00004E140000}"/>
    <cellStyle name="Currency 7 4" xfId="6491" xr:uid="{00000000-0005-0000-0000-00004F140000}"/>
    <cellStyle name="Currency 8" xfId="987" xr:uid="{00000000-0005-0000-0000-000050140000}"/>
    <cellStyle name="Currency 8 2" xfId="6492" xr:uid="{00000000-0005-0000-0000-000051140000}"/>
    <cellStyle name="Currency 8 2 2" xfId="6493" xr:uid="{00000000-0005-0000-0000-000052140000}"/>
    <cellStyle name="Currency 8 3" xfId="6494" xr:uid="{00000000-0005-0000-0000-000053140000}"/>
    <cellStyle name="Currency 8 4" xfId="6495" xr:uid="{00000000-0005-0000-0000-000054140000}"/>
    <cellStyle name="Currency 9" xfId="988" xr:uid="{00000000-0005-0000-0000-000055140000}"/>
    <cellStyle name="Currency 9 2" xfId="989" xr:uid="{00000000-0005-0000-0000-000056140000}"/>
    <cellStyle name="Currency 9 2 2" xfId="990" xr:uid="{00000000-0005-0000-0000-000057140000}"/>
    <cellStyle name="Currency 9 2 2 2" xfId="991" xr:uid="{00000000-0005-0000-0000-000058140000}"/>
    <cellStyle name="Currency 9 2 3" xfId="6496" xr:uid="{00000000-0005-0000-0000-000059140000}"/>
    <cellStyle name="Currency 9 3" xfId="992" xr:uid="{00000000-0005-0000-0000-00005A140000}"/>
    <cellStyle name="Currency 9 3 2" xfId="993" xr:uid="{00000000-0005-0000-0000-00005B140000}"/>
    <cellStyle name="Currency 9 4" xfId="6497" xr:uid="{00000000-0005-0000-0000-00005C140000}"/>
    <cellStyle name="Currency0" xfId="994" xr:uid="{00000000-0005-0000-0000-00005D140000}"/>
    <cellStyle name="DRG Table" xfId="995" xr:uid="{00000000-0005-0000-0000-00005E140000}"/>
    <cellStyle name="DRG Table 2" xfId="6498" xr:uid="{00000000-0005-0000-0000-00005F140000}"/>
    <cellStyle name="DRG Table_T-straight with PEDs adjustor" xfId="6499" xr:uid="{00000000-0005-0000-0000-000060140000}"/>
    <cellStyle name="Explanatory Text 10" xfId="6500" xr:uid="{00000000-0005-0000-0000-000061140000}"/>
    <cellStyle name="Explanatory Text 11" xfId="6501" xr:uid="{00000000-0005-0000-0000-000062140000}"/>
    <cellStyle name="Explanatory Text 2" xfId="996" xr:uid="{00000000-0005-0000-0000-000063140000}"/>
    <cellStyle name="Explanatory Text 2 2" xfId="997" xr:uid="{00000000-0005-0000-0000-000064140000}"/>
    <cellStyle name="Explanatory Text 2 2 2" xfId="998" xr:uid="{00000000-0005-0000-0000-000065140000}"/>
    <cellStyle name="Explanatory Text 2 2 3" xfId="6502" xr:uid="{00000000-0005-0000-0000-000066140000}"/>
    <cellStyle name="Explanatory Text 2 2_T-straight with PEDs adjustor" xfId="6503" xr:uid="{00000000-0005-0000-0000-000067140000}"/>
    <cellStyle name="Explanatory Text 2 3" xfId="6504" xr:uid="{00000000-0005-0000-0000-000068140000}"/>
    <cellStyle name="Explanatory Text 3" xfId="999" xr:uid="{00000000-0005-0000-0000-000069140000}"/>
    <cellStyle name="Explanatory Text 3 2" xfId="6505" xr:uid="{00000000-0005-0000-0000-00006A140000}"/>
    <cellStyle name="Explanatory Text 4" xfId="1000" xr:uid="{00000000-0005-0000-0000-00006B140000}"/>
    <cellStyle name="Explanatory Text 4 2" xfId="6506" xr:uid="{00000000-0005-0000-0000-00006C140000}"/>
    <cellStyle name="Explanatory Text 5" xfId="6507" xr:uid="{00000000-0005-0000-0000-00006D140000}"/>
    <cellStyle name="Explanatory Text 6" xfId="6508" xr:uid="{00000000-0005-0000-0000-00006E140000}"/>
    <cellStyle name="Explanatory Text 7" xfId="6509" xr:uid="{00000000-0005-0000-0000-00006F140000}"/>
    <cellStyle name="Explanatory Text 8" xfId="6510" xr:uid="{00000000-0005-0000-0000-000070140000}"/>
    <cellStyle name="Explanatory Text 9" xfId="6511" xr:uid="{00000000-0005-0000-0000-000071140000}"/>
    <cellStyle name="Followed Hyperlink 2" xfId="1001" xr:uid="{00000000-0005-0000-0000-000072140000}"/>
    <cellStyle name="Followed Hyperlink 2 2" xfId="6512" xr:uid="{00000000-0005-0000-0000-000073140000}"/>
    <cellStyle name="Followed Hyperlink 2_T-straight with PEDs adjustor" xfId="6513" xr:uid="{00000000-0005-0000-0000-000074140000}"/>
    <cellStyle name="Good 10" xfId="6514" xr:uid="{00000000-0005-0000-0000-000075140000}"/>
    <cellStyle name="Good 11" xfId="6515" xr:uid="{00000000-0005-0000-0000-000076140000}"/>
    <cellStyle name="Good 2" xfId="1002" xr:uid="{00000000-0005-0000-0000-000077140000}"/>
    <cellStyle name="Good 2 2" xfId="1003" xr:uid="{00000000-0005-0000-0000-000078140000}"/>
    <cellStyle name="Good 2 2 2" xfId="1004" xr:uid="{00000000-0005-0000-0000-000079140000}"/>
    <cellStyle name="Good 2 2 3" xfId="6516" xr:uid="{00000000-0005-0000-0000-00007A140000}"/>
    <cellStyle name="Good 2 2_T-straight with PEDs adjustor" xfId="6517" xr:uid="{00000000-0005-0000-0000-00007B140000}"/>
    <cellStyle name="Good 2 3" xfId="6518" xr:uid="{00000000-0005-0000-0000-00007C140000}"/>
    <cellStyle name="Good 3" xfId="1005" xr:uid="{00000000-0005-0000-0000-00007D140000}"/>
    <cellStyle name="Good 3 2" xfId="6519" xr:uid="{00000000-0005-0000-0000-00007E140000}"/>
    <cellStyle name="Good 4" xfId="1006" xr:uid="{00000000-0005-0000-0000-00007F140000}"/>
    <cellStyle name="Good 4 2" xfId="6520" xr:uid="{00000000-0005-0000-0000-000080140000}"/>
    <cellStyle name="Good 5" xfId="6521" xr:uid="{00000000-0005-0000-0000-000081140000}"/>
    <cellStyle name="Good 6" xfId="6522" xr:uid="{00000000-0005-0000-0000-000082140000}"/>
    <cellStyle name="Good 7" xfId="6523" xr:uid="{00000000-0005-0000-0000-000083140000}"/>
    <cellStyle name="Good 8" xfId="6524" xr:uid="{00000000-0005-0000-0000-000084140000}"/>
    <cellStyle name="Good 9" xfId="6525" xr:uid="{00000000-0005-0000-0000-000085140000}"/>
    <cellStyle name="Heading 1 10" xfId="6526" xr:uid="{00000000-0005-0000-0000-000086140000}"/>
    <cellStyle name="Heading 1 11" xfId="6527" xr:uid="{00000000-0005-0000-0000-000087140000}"/>
    <cellStyle name="Heading 1 2" xfId="1007" xr:uid="{00000000-0005-0000-0000-000088140000}"/>
    <cellStyle name="Heading 1 2 2" xfId="1008" xr:uid="{00000000-0005-0000-0000-000089140000}"/>
    <cellStyle name="Heading 1 2 2 2" xfId="1009" xr:uid="{00000000-0005-0000-0000-00008A140000}"/>
    <cellStyle name="Heading 1 2 2 3" xfId="6528" xr:uid="{00000000-0005-0000-0000-00008B140000}"/>
    <cellStyle name="Heading 1 2 2_T-straight with PEDs adjustor" xfId="6529" xr:uid="{00000000-0005-0000-0000-00008C140000}"/>
    <cellStyle name="Heading 1 2 3" xfId="6530" xr:uid="{00000000-0005-0000-0000-00008D140000}"/>
    <cellStyle name="Heading 1 3" xfId="1010" xr:uid="{00000000-0005-0000-0000-00008E140000}"/>
    <cellStyle name="Heading 1 3 2" xfId="6531" xr:uid="{00000000-0005-0000-0000-00008F140000}"/>
    <cellStyle name="Heading 1 4" xfId="1011" xr:uid="{00000000-0005-0000-0000-000090140000}"/>
    <cellStyle name="Heading 1 4 2" xfId="6532" xr:uid="{00000000-0005-0000-0000-000091140000}"/>
    <cellStyle name="Heading 1 5" xfId="6533" xr:uid="{00000000-0005-0000-0000-000092140000}"/>
    <cellStyle name="Heading 1 6" xfId="6534" xr:uid="{00000000-0005-0000-0000-000093140000}"/>
    <cellStyle name="Heading 1 7" xfId="6535" xr:uid="{00000000-0005-0000-0000-000094140000}"/>
    <cellStyle name="Heading 1 8" xfId="6536" xr:uid="{00000000-0005-0000-0000-000095140000}"/>
    <cellStyle name="Heading 1 9" xfId="6537" xr:uid="{00000000-0005-0000-0000-000096140000}"/>
    <cellStyle name="Heading 2 10" xfId="6538" xr:uid="{00000000-0005-0000-0000-000097140000}"/>
    <cellStyle name="Heading 2 11" xfId="6539" xr:uid="{00000000-0005-0000-0000-000098140000}"/>
    <cellStyle name="Heading 2 2" xfId="1012" xr:uid="{00000000-0005-0000-0000-000099140000}"/>
    <cellStyle name="Heading 2 2 2" xfId="1013" xr:uid="{00000000-0005-0000-0000-00009A140000}"/>
    <cellStyle name="Heading 2 2 2 2" xfId="1014" xr:uid="{00000000-0005-0000-0000-00009B140000}"/>
    <cellStyle name="Heading 2 2 2 3" xfId="6540" xr:uid="{00000000-0005-0000-0000-00009C140000}"/>
    <cellStyle name="Heading 2 2 2_T-straight with PEDs adjustor" xfId="6541" xr:uid="{00000000-0005-0000-0000-00009D140000}"/>
    <cellStyle name="Heading 2 2 3" xfId="6542" xr:uid="{00000000-0005-0000-0000-00009E140000}"/>
    <cellStyle name="Heading 2 3" xfId="1015" xr:uid="{00000000-0005-0000-0000-00009F140000}"/>
    <cellStyle name="Heading 2 3 2" xfId="6543" xr:uid="{00000000-0005-0000-0000-0000A0140000}"/>
    <cellStyle name="Heading 2 4" xfId="1016" xr:uid="{00000000-0005-0000-0000-0000A1140000}"/>
    <cellStyle name="Heading 2 4 2" xfId="6544" xr:uid="{00000000-0005-0000-0000-0000A2140000}"/>
    <cellStyle name="Heading 2 5" xfId="6545" xr:uid="{00000000-0005-0000-0000-0000A3140000}"/>
    <cellStyle name="Heading 2 6" xfId="6546" xr:uid="{00000000-0005-0000-0000-0000A4140000}"/>
    <cellStyle name="Heading 2 7" xfId="6547" xr:uid="{00000000-0005-0000-0000-0000A5140000}"/>
    <cellStyle name="Heading 2 8" xfId="6548" xr:uid="{00000000-0005-0000-0000-0000A6140000}"/>
    <cellStyle name="Heading 2 9" xfId="6549" xr:uid="{00000000-0005-0000-0000-0000A7140000}"/>
    <cellStyle name="Heading 3 10" xfId="6550" xr:uid="{00000000-0005-0000-0000-0000A8140000}"/>
    <cellStyle name="Heading 3 11" xfId="6551" xr:uid="{00000000-0005-0000-0000-0000A9140000}"/>
    <cellStyle name="Heading 3 2" xfId="1017" xr:uid="{00000000-0005-0000-0000-0000AA140000}"/>
    <cellStyle name="Heading 3 2 2" xfId="1018" xr:uid="{00000000-0005-0000-0000-0000AB140000}"/>
    <cellStyle name="Heading 3 2 2 2" xfId="1019" xr:uid="{00000000-0005-0000-0000-0000AC140000}"/>
    <cellStyle name="Heading 3 2 2 3" xfId="6552" xr:uid="{00000000-0005-0000-0000-0000AD140000}"/>
    <cellStyle name="Heading 3 2 2_T-straight with PEDs adjustor" xfId="6553" xr:uid="{00000000-0005-0000-0000-0000AE140000}"/>
    <cellStyle name="Heading 3 2 3" xfId="6554" xr:uid="{00000000-0005-0000-0000-0000AF140000}"/>
    <cellStyle name="Heading 3 3" xfId="1020" xr:uid="{00000000-0005-0000-0000-0000B0140000}"/>
    <cellStyle name="Heading 3 3 2" xfId="6555" xr:uid="{00000000-0005-0000-0000-0000B1140000}"/>
    <cellStyle name="Heading 3 4" xfId="1021" xr:uid="{00000000-0005-0000-0000-0000B2140000}"/>
    <cellStyle name="Heading 3 4 2" xfId="6556" xr:uid="{00000000-0005-0000-0000-0000B3140000}"/>
    <cellStyle name="Heading 3 5" xfId="6557" xr:uid="{00000000-0005-0000-0000-0000B4140000}"/>
    <cellStyle name="Heading 3 6" xfId="6558" xr:uid="{00000000-0005-0000-0000-0000B5140000}"/>
    <cellStyle name="Heading 3 7" xfId="6559" xr:uid="{00000000-0005-0000-0000-0000B6140000}"/>
    <cellStyle name="Heading 3 8" xfId="6560" xr:uid="{00000000-0005-0000-0000-0000B7140000}"/>
    <cellStyle name="Heading 3 9" xfId="6561" xr:uid="{00000000-0005-0000-0000-0000B8140000}"/>
    <cellStyle name="Heading 4 10" xfId="6562" xr:uid="{00000000-0005-0000-0000-0000B9140000}"/>
    <cellStyle name="Heading 4 11" xfId="6563" xr:uid="{00000000-0005-0000-0000-0000BA140000}"/>
    <cellStyle name="Heading 4 2" xfId="1022" xr:uid="{00000000-0005-0000-0000-0000BB140000}"/>
    <cellStyle name="Heading 4 2 2" xfId="1023" xr:uid="{00000000-0005-0000-0000-0000BC140000}"/>
    <cellStyle name="Heading 4 2 2 2" xfId="1024" xr:uid="{00000000-0005-0000-0000-0000BD140000}"/>
    <cellStyle name="Heading 4 2 2 3" xfId="6564" xr:uid="{00000000-0005-0000-0000-0000BE140000}"/>
    <cellStyle name="Heading 4 2 2_T-straight with PEDs adjustor" xfId="6565" xr:uid="{00000000-0005-0000-0000-0000BF140000}"/>
    <cellStyle name="Heading 4 2 3" xfId="6566" xr:uid="{00000000-0005-0000-0000-0000C0140000}"/>
    <cellStyle name="Heading 4 3" xfId="1025" xr:uid="{00000000-0005-0000-0000-0000C1140000}"/>
    <cellStyle name="Heading 4 3 2" xfId="6567" xr:uid="{00000000-0005-0000-0000-0000C2140000}"/>
    <cellStyle name="Heading 4 4" xfId="1026" xr:uid="{00000000-0005-0000-0000-0000C3140000}"/>
    <cellStyle name="Heading 4 4 2" xfId="6568" xr:uid="{00000000-0005-0000-0000-0000C4140000}"/>
    <cellStyle name="Heading 4 5" xfId="6569" xr:uid="{00000000-0005-0000-0000-0000C5140000}"/>
    <cellStyle name="Heading 4 6" xfId="6570" xr:uid="{00000000-0005-0000-0000-0000C6140000}"/>
    <cellStyle name="Heading 4 7" xfId="6571" xr:uid="{00000000-0005-0000-0000-0000C7140000}"/>
    <cellStyle name="Heading 4 8" xfId="6572" xr:uid="{00000000-0005-0000-0000-0000C8140000}"/>
    <cellStyle name="Heading 4 9" xfId="6573" xr:uid="{00000000-0005-0000-0000-0000C9140000}"/>
    <cellStyle name="Hyperlink 2" xfId="1027" xr:uid="{00000000-0005-0000-0000-0000CA140000}"/>
    <cellStyle name="Hyperlink 2 2" xfId="1028" xr:uid="{00000000-0005-0000-0000-0000CB140000}"/>
    <cellStyle name="Hyperlink 2 2 2" xfId="6574" xr:uid="{00000000-0005-0000-0000-0000CC140000}"/>
    <cellStyle name="Hyperlink 2 2_T-straight with PEDs adjustor" xfId="6575" xr:uid="{00000000-0005-0000-0000-0000CD140000}"/>
    <cellStyle name="Hyperlink 2 3" xfId="6576" xr:uid="{00000000-0005-0000-0000-0000CE140000}"/>
    <cellStyle name="Hyperlink 2_T-straight with PEDs adjustor" xfId="6577" xr:uid="{00000000-0005-0000-0000-0000CF140000}"/>
    <cellStyle name="Hyperlink 3" xfId="1029" xr:uid="{00000000-0005-0000-0000-0000D0140000}"/>
    <cellStyle name="Hyperlink 3 2" xfId="6578" xr:uid="{00000000-0005-0000-0000-0000D1140000}"/>
    <cellStyle name="Hyperlink 4" xfId="1030" xr:uid="{00000000-0005-0000-0000-0000D2140000}"/>
    <cellStyle name="Hyperlink 4 2" xfId="6579" xr:uid="{00000000-0005-0000-0000-0000D3140000}"/>
    <cellStyle name="Hyperlink 4_T-straight with PEDs adjustor" xfId="6580" xr:uid="{00000000-0005-0000-0000-0000D4140000}"/>
    <cellStyle name="Hyperlink 5" xfId="6581" xr:uid="{00000000-0005-0000-0000-0000D5140000}"/>
    <cellStyle name="Input 10" xfId="6582" xr:uid="{00000000-0005-0000-0000-0000D6140000}"/>
    <cellStyle name="Input 10 2" xfId="6583" xr:uid="{00000000-0005-0000-0000-0000D7140000}"/>
    <cellStyle name="Input 11" xfId="6584" xr:uid="{00000000-0005-0000-0000-0000D8140000}"/>
    <cellStyle name="Input 11 2" xfId="6585" xr:uid="{00000000-0005-0000-0000-0000D9140000}"/>
    <cellStyle name="Input 2" xfId="1031" xr:uid="{00000000-0005-0000-0000-0000DA140000}"/>
    <cellStyle name="Input 2 2" xfId="1032" xr:uid="{00000000-0005-0000-0000-0000DB140000}"/>
    <cellStyle name="Input 2 2 2" xfId="1033" xr:uid="{00000000-0005-0000-0000-0000DC140000}"/>
    <cellStyle name="Input 2 2 2 2" xfId="1034" xr:uid="{00000000-0005-0000-0000-0000DD140000}"/>
    <cellStyle name="Input 2 2 2 2 10" xfId="6586" xr:uid="{00000000-0005-0000-0000-0000DE140000}"/>
    <cellStyle name="Input 2 2 2 2 10 2" xfId="6587" xr:uid="{00000000-0005-0000-0000-0000DF140000}"/>
    <cellStyle name="Input 2 2 2 2 10 2 2" xfId="6588" xr:uid="{00000000-0005-0000-0000-0000E0140000}"/>
    <cellStyle name="Input 2 2 2 2 10 2 2 2" xfId="6589" xr:uid="{00000000-0005-0000-0000-0000E1140000}"/>
    <cellStyle name="Input 2 2 2 2 10 2 2 3" xfId="6590" xr:uid="{00000000-0005-0000-0000-0000E2140000}"/>
    <cellStyle name="Input 2 2 2 2 10 2 2 4" xfId="6591" xr:uid="{00000000-0005-0000-0000-0000E3140000}"/>
    <cellStyle name="Input 2 2 2 2 10 2 2 5" xfId="6592" xr:uid="{00000000-0005-0000-0000-0000E4140000}"/>
    <cellStyle name="Input 2 2 2 2 10 2 3" xfId="6593" xr:uid="{00000000-0005-0000-0000-0000E5140000}"/>
    <cellStyle name="Input 2 2 2 2 10 2 3 2" xfId="6594" xr:uid="{00000000-0005-0000-0000-0000E6140000}"/>
    <cellStyle name="Input 2 2 2 2 10 2 3 3" xfId="6595" xr:uid="{00000000-0005-0000-0000-0000E7140000}"/>
    <cellStyle name="Input 2 2 2 2 10 2 3 4" xfId="6596" xr:uid="{00000000-0005-0000-0000-0000E8140000}"/>
    <cellStyle name="Input 2 2 2 2 10 2 3 5" xfId="6597" xr:uid="{00000000-0005-0000-0000-0000E9140000}"/>
    <cellStyle name="Input 2 2 2 2 10 2 4" xfId="6598" xr:uid="{00000000-0005-0000-0000-0000EA140000}"/>
    <cellStyle name="Input 2 2 2 2 10 2 4 2" xfId="6599" xr:uid="{00000000-0005-0000-0000-0000EB140000}"/>
    <cellStyle name="Input 2 2 2 2 10 2 5" xfId="6600" xr:uid="{00000000-0005-0000-0000-0000EC140000}"/>
    <cellStyle name="Input 2 2 2 2 10 2 5 2" xfId="6601" xr:uid="{00000000-0005-0000-0000-0000ED140000}"/>
    <cellStyle name="Input 2 2 2 2 10 2 6" xfId="6602" xr:uid="{00000000-0005-0000-0000-0000EE140000}"/>
    <cellStyle name="Input 2 2 2 2 10 2 7" xfId="6603" xr:uid="{00000000-0005-0000-0000-0000EF140000}"/>
    <cellStyle name="Input 2 2 2 2 10 3" xfId="6604" xr:uid="{00000000-0005-0000-0000-0000F0140000}"/>
    <cellStyle name="Input 2 2 2 2 10 3 2" xfId="6605" xr:uid="{00000000-0005-0000-0000-0000F1140000}"/>
    <cellStyle name="Input 2 2 2 2 10 3 3" xfId="6606" xr:uid="{00000000-0005-0000-0000-0000F2140000}"/>
    <cellStyle name="Input 2 2 2 2 10 3 4" xfId="6607" xr:uid="{00000000-0005-0000-0000-0000F3140000}"/>
    <cellStyle name="Input 2 2 2 2 10 3 5" xfId="6608" xr:uid="{00000000-0005-0000-0000-0000F4140000}"/>
    <cellStyle name="Input 2 2 2 2 10 4" xfId="6609" xr:uid="{00000000-0005-0000-0000-0000F5140000}"/>
    <cellStyle name="Input 2 2 2 2 10 4 2" xfId="6610" xr:uid="{00000000-0005-0000-0000-0000F6140000}"/>
    <cellStyle name="Input 2 2 2 2 10 4 3" xfId="6611" xr:uid="{00000000-0005-0000-0000-0000F7140000}"/>
    <cellStyle name="Input 2 2 2 2 10 4 4" xfId="6612" xr:uid="{00000000-0005-0000-0000-0000F8140000}"/>
    <cellStyle name="Input 2 2 2 2 10 4 5" xfId="6613" xr:uid="{00000000-0005-0000-0000-0000F9140000}"/>
    <cellStyle name="Input 2 2 2 2 10 5" xfId="6614" xr:uid="{00000000-0005-0000-0000-0000FA140000}"/>
    <cellStyle name="Input 2 2 2 2 10 5 2" xfId="6615" xr:uid="{00000000-0005-0000-0000-0000FB140000}"/>
    <cellStyle name="Input 2 2 2 2 10 6" xfId="6616" xr:uid="{00000000-0005-0000-0000-0000FC140000}"/>
    <cellStyle name="Input 2 2 2 2 10 6 2" xfId="6617" xr:uid="{00000000-0005-0000-0000-0000FD140000}"/>
    <cellStyle name="Input 2 2 2 2 10 7" xfId="6618" xr:uid="{00000000-0005-0000-0000-0000FE140000}"/>
    <cellStyle name="Input 2 2 2 2 10 8" xfId="6619" xr:uid="{00000000-0005-0000-0000-0000FF140000}"/>
    <cellStyle name="Input 2 2 2 2 11" xfId="6620" xr:uid="{00000000-0005-0000-0000-000000150000}"/>
    <cellStyle name="Input 2 2 2 2 11 2" xfId="6621" xr:uid="{00000000-0005-0000-0000-000001150000}"/>
    <cellStyle name="Input 2 2 2 2 11 2 2" xfId="6622" xr:uid="{00000000-0005-0000-0000-000002150000}"/>
    <cellStyle name="Input 2 2 2 2 11 2 2 2" xfId="6623" xr:uid="{00000000-0005-0000-0000-000003150000}"/>
    <cellStyle name="Input 2 2 2 2 11 2 2 3" xfId="6624" xr:uid="{00000000-0005-0000-0000-000004150000}"/>
    <cellStyle name="Input 2 2 2 2 11 2 2 4" xfId="6625" xr:uid="{00000000-0005-0000-0000-000005150000}"/>
    <cellStyle name="Input 2 2 2 2 11 2 2 5" xfId="6626" xr:uid="{00000000-0005-0000-0000-000006150000}"/>
    <cellStyle name="Input 2 2 2 2 11 2 3" xfId="6627" xr:uid="{00000000-0005-0000-0000-000007150000}"/>
    <cellStyle name="Input 2 2 2 2 11 2 3 2" xfId="6628" xr:uid="{00000000-0005-0000-0000-000008150000}"/>
    <cellStyle name="Input 2 2 2 2 11 2 3 3" xfId="6629" xr:uid="{00000000-0005-0000-0000-000009150000}"/>
    <cellStyle name="Input 2 2 2 2 11 2 3 4" xfId="6630" xr:uid="{00000000-0005-0000-0000-00000A150000}"/>
    <cellStyle name="Input 2 2 2 2 11 2 3 5" xfId="6631" xr:uid="{00000000-0005-0000-0000-00000B150000}"/>
    <cellStyle name="Input 2 2 2 2 11 2 4" xfId="6632" xr:uid="{00000000-0005-0000-0000-00000C150000}"/>
    <cellStyle name="Input 2 2 2 2 11 2 4 2" xfId="6633" xr:uid="{00000000-0005-0000-0000-00000D150000}"/>
    <cellStyle name="Input 2 2 2 2 11 2 5" xfId="6634" xr:uid="{00000000-0005-0000-0000-00000E150000}"/>
    <cellStyle name="Input 2 2 2 2 11 2 5 2" xfId="6635" xr:uid="{00000000-0005-0000-0000-00000F150000}"/>
    <cellStyle name="Input 2 2 2 2 11 2 6" xfId="6636" xr:uid="{00000000-0005-0000-0000-000010150000}"/>
    <cellStyle name="Input 2 2 2 2 11 2 7" xfId="6637" xr:uid="{00000000-0005-0000-0000-000011150000}"/>
    <cellStyle name="Input 2 2 2 2 11 3" xfId="6638" xr:uid="{00000000-0005-0000-0000-000012150000}"/>
    <cellStyle name="Input 2 2 2 2 11 3 2" xfId="6639" xr:uid="{00000000-0005-0000-0000-000013150000}"/>
    <cellStyle name="Input 2 2 2 2 11 3 3" xfId="6640" xr:uid="{00000000-0005-0000-0000-000014150000}"/>
    <cellStyle name="Input 2 2 2 2 11 3 4" xfId="6641" xr:uid="{00000000-0005-0000-0000-000015150000}"/>
    <cellStyle name="Input 2 2 2 2 11 3 5" xfId="6642" xr:uid="{00000000-0005-0000-0000-000016150000}"/>
    <cellStyle name="Input 2 2 2 2 11 4" xfId="6643" xr:uid="{00000000-0005-0000-0000-000017150000}"/>
    <cellStyle name="Input 2 2 2 2 11 4 2" xfId="6644" xr:uid="{00000000-0005-0000-0000-000018150000}"/>
    <cellStyle name="Input 2 2 2 2 11 4 3" xfId="6645" xr:uid="{00000000-0005-0000-0000-000019150000}"/>
    <cellStyle name="Input 2 2 2 2 11 4 4" xfId="6646" xr:uid="{00000000-0005-0000-0000-00001A150000}"/>
    <cellStyle name="Input 2 2 2 2 11 4 5" xfId="6647" xr:uid="{00000000-0005-0000-0000-00001B150000}"/>
    <cellStyle name="Input 2 2 2 2 11 5" xfId="6648" xr:uid="{00000000-0005-0000-0000-00001C150000}"/>
    <cellStyle name="Input 2 2 2 2 11 5 2" xfId="6649" xr:uid="{00000000-0005-0000-0000-00001D150000}"/>
    <cellStyle name="Input 2 2 2 2 11 6" xfId="6650" xr:uid="{00000000-0005-0000-0000-00001E150000}"/>
    <cellStyle name="Input 2 2 2 2 11 6 2" xfId="6651" xr:uid="{00000000-0005-0000-0000-00001F150000}"/>
    <cellStyle name="Input 2 2 2 2 11 7" xfId="6652" xr:uid="{00000000-0005-0000-0000-000020150000}"/>
    <cellStyle name="Input 2 2 2 2 11 8" xfId="6653" xr:uid="{00000000-0005-0000-0000-000021150000}"/>
    <cellStyle name="Input 2 2 2 2 12" xfId="6654" xr:uid="{00000000-0005-0000-0000-000022150000}"/>
    <cellStyle name="Input 2 2 2 2 12 2" xfId="6655" xr:uid="{00000000-0005-0000-0000-000023150000}"/>
    <cellStyle name="Input 2 2 2 2 12 2 2" xfId="6656" xr:uid="{00000000-0005-0000-0000-000024150000}"/>
    <cellStyle name="Input 2 2 2 2 12 2 2 2" xfId="6657" xr:uid="{00000000-0005-0000-0000-000025150000}"/>
    <cellStyle name="Input 2 2 2 2 12 2 2 3" xfId="6658" xr:uid="{00000000-0005-0000-0000-000026150000}"/>
    <cellStyle name="Input 2 2 2 2 12 2 2 4" xfId="6659" xr:uid="{00000000-0005-0000-0000-000027150000}"/>
    <cellStyle name="Input 2 2 2 2 12 2 2 5" xfId="6660" xr:uid="{00000000-0005-0000-0000-000028150000}"/>
    <cellStyle name="Input 2 2 2 2 12 2 3" xfId="6661" xr:uid="{00000000-0005-0000-0000-000029150000}"/>
    <cellStyle name="Input 2 2 2 2 12 2 3 2" xfId="6662" xr:uid="{00000000-0005-0000-0000-00002A150000}"/>
    <cellStyle name="Input 2 2 2 2 12 2 3 3" xfId="6663" xr:uid="{00000000-0005-0000-0000-00002B150000}"/>
    <cellStyle name="Input 2 2 2 2 12 2 3 4" xfId="6664" xr:uid="{00000000-0005-0000-0000-00002C150000}"/>
    <cellStyle name="Input 2 2 2 2 12 2 3 5" xfId="6665" xr:uid="{00000000-0005-0000-0000-00002D150000}"/>
    <cellStyle name="Input 2 2 2 2 12 2 4" xfId="6666" xr:uid="{00000000-0005-0000-0000-00002E150000}"/>
    <cellStyle name="Input 2 2 2 2 12 2 4 2" xfId="6667" xr:uid="{00000000-0005-0000-0000-00002F150000}"/>
    <cellStyle name="Input 2 2 2 2 12 2 5" xfId="6668" xr:uid="{00000000-0005-0000-0000-000030150000}"/>
    <cellStyle name="Input 2 2 2 2 12 2 5 2" xfId="6669" xr:uid="{00000000-0005-0000-0000-000031150000}"/>
    <cellStyle name="Input 2 2 2 2 12 2 6" xfId="6670" xr:uid="{00000000-0005-0000-0000-000032150000}"/>
    <cellStyle name="Input 2 2 2 2 12 2 7" xfId="6671" xr:uid="{00000000-0005-0000-0000-000033150000}"/>
    <cellStyle name="Input 2 2 2 2 12 3" xfId="6672" xr:uid="{00000000-0005-0000-0000-000034150000}"/>
    <cellStyle name="Input 2 2 2 2 12 3 2" xfId="6673" xr:uid="{00000000-0005-0000-0000-000035150000}"/>
    <cellStyle name="Input 2 2 2 2 12 3 3" xfId="6674" xr:uid="{00000000-0005-0000-0000-000036150000}"/>
    <cellStyle name="Input 2 2 2 2 12 3 4" xfId="6675" xr:uid="{00000000-0005-0000-0000-000037150000}"/>
    <cellStyle name="Input 2 2 2 2 12 3 5" xfId="6676" xr:uid="{00000000-0005-0000-0000-000038150000}"/>
    <cellStyle name="Input 2 2 2 2 12 4" xfId="6677" xr:uid="{00000000-0005-0000-0000-000039150000}"/>
    <cellStyle name="Input 2 2 2 2 12 4 2" xfId="6678" xr:uid="{00000000-0005-0000-0000-00003A150000}"/>
    <cellStyle name="Input 2 2 2 2 12 4 3" xfId="6679" xr:uid="{00000000-0005-0000-0000-00003B150000}"/>
    <cellStyle name="Input 2 2 2 2 12 4 4" xfId="6680" xr:uid="{00000000-0005-0000-0000-00003C150000}"/>
    <cellStyle name="Input 2 2 2 2 12 4 5" xfId="6681" xr:uid="{00000000-0005-0000-0000-00003D150000}"/>
    <cellStyle name="Input 2 2 2 2 12 5" xfId="6682" xr:uid="{00000000-0005-0000-0000-00003E150000}"/>
    <cellStyle name="Input 2 2 2 2 12 5 2" xfId="6683" xr:uid="{00000000-0005-0000-0000-00003F150000}"/>
    <cellStyle name="Input 2 2 2 2 12 6" xfId="6684" xr:uid="{00000000-0005-0000-0000-000040150000}"/>
    <cellStyle name="Input 2 2 2 2 12 6 2" xfId="6685" xr:uid="{00000000-0005-0000-0000-000041150000}"/>
    <cellStyle name="Input 2 2 2 2 12 7" xfId="6686" xr:uid="{00000000-0005-0000-0000-000042150000}"/>
    <cellStyle name="Input 2 2 2 2 12 8" xfId="6687" xr:uid="{00000000-0005-0000-0000-000043150000}"/>
    <cellStyle name="Input 2 2 2 2 13" xfId="6688" xr:uid="{00000000-0005-0000-0000-000044150000}"/>
    <cellStyle name="Input 2 2 2 2 13 2" xfId="6689" xr:uid="{00000000-0005-0000-0000-000045150000}"/>
    <cellStyle name="Input 2 2 2 2 13 2 2" xfId="6690" xr:uid="{00000000-0005-0000-0000-000046150000}"/>
    <cellStyle name="Input 2 2 2 2 13 2 2 2" xfId="6691" xr:uid="{00000000-0005-0000-0000-000047150000}"/>
    <cellStyle name="Input 2 2 2 2 13 2 2 3" xfId="6692" xr:uid="{00000000-0005-0000-0000-000048150000}"/>
    <cellStyle name="Input 2 2 2 2 13 2 2 4" xfId="6693" xr:uid="{00000000-0005-0000-0000-000049150000}"/>
    <cellStyle name="Input 2 2 2 2 13 2 2 5" xfId="6694" xr:uid="{00000000-0005-0000-0000-00004A150000}"/>
    <cellStyle name="Input 2 2 2 2 13 2 3" xfId="6695" xr:uid="{00000000-0005-0000-0000-00004B150000}"/>
    <cellStyle name="Input 2 2 2 2 13 2 3 2" xfId="6696" xr:uid="{00000000-0005-0000-0000-00004C150000}"/>
    <cellStyle name="Input 2 2 2 2 13 2 3 3" xfId="6697" xr:uid="{00000000-0005-0000-0000-00004D150000}"/>
    <cellStyle name="Input 2 2 2 2 13 2 3 4" xfId="6698" xr:uid="{00000000-0005-0000-0000-00004E150000}"/>
    <cellStyle name="Input 2 2 2 2 13 2 3 5" xfId="6699" xr:uid="{00000000-0005-0000-0000-00004F150000}"/>
    <cellStyle name="Input 2 2 2 2 13 2 4" xfId="6700" xr:uid="{00000000-0005-0000-0000-000050150000}"/>
    <cellStyle name="Input 2 2 2 2 13 2 4 2" xfId="6701" xr:uid="{00000000-0005-0000-0000-000051150000}"/>
    <cellStyle name="Input 2 2 2 2 13 2 5" xfId="6702" xr:uid="{00000000-0005-0000-0000-000052150000}"/>
    <cellStyle name="Input 2 2 2 2 13 2 5 2" xfId="6703" xr:uid="{00000000-0005-0000-0000-000053150000}"/>
    <cellStyle name="Input 2 2 2 2 13 2 6" xfId="6704" xr:uid="{00000000-0005-0000-0000-000054150000}"/>
    <cellStyle name="Input 2 2 2 2 13 2 7" xfId="6705" xr:uid="{00000000-0005-0000-0000-000055150000}"/>
    <cellStyle name="Input 2 2 2 2 13 3" xfId="6706" xr:uid="{00000000-0005-0000-0000-000056150000}"/>
    <cellStyle name="Input 2 2 2 2 13 3 2" xfId="6707" xr:uid="{00000000-0005-0000-0000-000057150000}"/>
    <cellStyle name="Input 2 2 2 2 13 3 3" xfId="6708" xr:uid="{00000000-0005-0000-0000-000058150000}"/>
    <cellStyle name="Input 2 2 2 2 13 3 4" xfId="6709" xr:uid="{00000000-0005-0000-0000-000059150000}"/>
    <cellStyle name="Input 2 2 2 2 13 3 5" xfId="6710" xr:uid="{00000000-0005-0000-0000-00005A150000}"/>
    <cellStyle name="Input 2 2 2 2 13 4" xfId="6711" xr:uid="{00000000-0005-0000-0000-00005B150000}"/>
    <cellStyle name="Input 2 2 2 2 13 4 2" xfId="6712" xr:uid="{00000000-0005-0000-0000-00005C150000}"/>
    <cellStyle name="Input 2 2 2 2 13 4 3" xfId="6713" xr:uid="{00000000-0005-0000-0000-00005D150000}"/>
    <cellStyle name="Input 2 2 2 2 13 4 4" xfId="6714" xr:uid="{00000000-0005-0000-0000-00005E150000}"/>
    <cellStyle name="Input 2 2 2 2 13 4 5" xfId="6715" xr:uid="{00000000-0005-0000-0000-00005F150000}"/>
    <cellStyle name="Input 2 2 2 2 13 5" xfId="6716" xr:uid="{00000000-0005-0000-0000-000060150000}"/>
    <cellStyle name="Input 2 2 2 2 13 5 2" xfId="6717" xr:uid="{00000000-0005-0000-0000-000061150000}"/>
    <cellStyle name="Input 2 2 2 2 13 6" xfId="6718" xr:uid="{00000000-0005-0000-0000-000062150000}"/>
    <cellStyle name="Input 2 2 2 2 13 6 2" xfId="6719" xr:uid="{00000000-0005-0000-0000-000063150000}"/>
    <cellStyle name="Input 2 2 2 2 13 7" xfId="6720" xr:uid="{00000000-0005-0000-0000-000064150000}"/>
    <cellStyle name="Input 2 2 2 2 13 8" xfId="6721" xr:uid="{00000000-0005-0000-0000-000065150000}"/>
    <cellStyle name="Input 2 2 2 2 14" xfId="6722" xr:uid="{00000000-0005-0000-0000-000066150000}"/>
    <cellStyle name="Input 2 2 2 2 14 2" xfId="6723" xr:uid="{00000000-0005-0000-0000-000067150000}"/>
    <cellStyle name="Input 2 2 2 2 14 2 2" xfId="6724" xr:uid="{00000000-0005-0000-0000-000068150000}"/>
    <cellStyle name="Input 2 2 2 2 14 2 2 2" xfId="6725" xr:uid="{00000000-0005-0000-0000-000069150000}"/>
    <cellStyle name="Input 2 2 2 2 14 2 2 3" xfId="6726" xr:uid="{00000000-0005-0000-0000-00006A150000}"/>
    <cellStyle name="Input 2 2 2 2 14 2 2 4" xfId="6727" xr:uid="{00000000-0005-0000-0000-00006B150000}"/>
    <cellStyle name="Input 2 2 2 2 14 2 2 5" xfId="6728" xr:uid="{00000000-0005-0000-0000-00006C150000}"/>
    <cellStyle name="Input 2 2 2 2 14 2 3" xfId="6729" xr:uid="{00000000-0005-0000-0000-00006D150000}"/>
    <cellStyle name="Input 2 2 2 2 14 2 3 2" xfId="6730" xr:uid="{00000000-0005-0000-0000-00006E150000}"/>
    <cellStyle name="Input 2 2 2 2 14 2 3 3" xfId="6731" xr:uid="{00000000-0005-0000-0000-00006F150000}"/>
    <cellStyle name="Input 2 2 2 2 14 2 3 4" xfId="6732" xr:uid="{00000000-0005-0000-0000-000070150000}"/>
    <cellStyle name="Input 2 2 2 2 14 2 3 5" xfId="6733" xr:uid="{00000000-0005-0000-0000-000071150000}"/>
    <cellStyle name="Input 2 2 2 2 14 2 4" xfId="6734" xr:uid="{00000000-0005-0000-0000-000072150000}"/>
    <cellStyle name="Input 2 2 2 2 14 2 4 2" xfId="6735" xr:uid="{00000000-0005-0000-0000-000073150000}"/>
    <cellStyle name="Input 2 2 2 2 14 2 5" xfId="6736" xr:uid="{00000000-0005-0000-0000-000074150000}"/>
    <cellStyle name="Input 2 2 2 2 14 2 5 2" xfId="6737" xr:uid="{00000000-0005-0000-0000-000075150000}"/>
    <cellStyle name="Input 2 2 2 2 14 2 6" xfId="6738" xr:uid="{00000000-0005-0000-0000-000076150000}"/>
    <cellStyle name="Input 2 2 2 2 14 2 7" xfId="6739" xr:uid="{00000000-0005-0000-0000-000077150000}"/>
    <cellStyle name="Input 2 2 2 2 14 3" xfId="6740" xr:uid="{00000000-0005-0000-0000-000078150000}"/>
    <cellStyle name="Input 2 2 2 2 14 3 2" xfId="6741" xr:uid="{00000000-0005-0000-0000-000079150000}"/>
    <cellStyle name="Input 2 2 2 2 14 3 3" xfId="6742" xr:uid="{00000000-0005-0000-0000-00007A150000}"/>
    <cellStyle name="Input 2 2 2 2 14 3 4" xfId="6743" xr:uid="{00000000-0005-0000-0000-00007B150000}"/>
    <cellStyle name="Input 2 2 2 2 14 3 5" xfId="6744" xr:uid="{00000000-0005-0000-0000-00007C150000}"/>
    <cellStyle name="Input 2 2 2 2 14 4" xfId="6745" xr:uid="{00000000-0005-0000-0000-00007D150000}"/>
    <cellStyle name="Input 2 2 2 2 14 4 2" xfId="6746" xr:uid="{00000000-0005-0000-0000-00007E150000}"/>
    <cellStyle name="Input 2 2 2 2 14 4 3" xfId="6747" xr:uid="{00000000-0005-0000-0000-00007F150000}"/>
    <cellStyle name="Input 2 2 2 2 14 4 4" xfId="6748" xr:uid="{00000000-0005-0000-0000-000080150000}"/>
    <cellStyle name="Input 2 2 2 2 14 4 5" xfId="6749" xr:uid="{00000000-0005-0000-0000-000081150000}"/>
    <cellStyle name="Input 2 2 2 2 14 5" xfId="6750" xr:uid="{00000000-0005-0000-0000-000082150000}"/>
    <cellStyle name="Input 2 2 2 2 14 5 2" xfId="6751" xr:uid="{00000000-0005-0000-0000-000083150000}"/>
    <cellStyle name="Input 2 2 2 2 14 6" xfId="6752" xr:uid="{00000000-0005-0000-0000-000084150000}"/>
    <cellStyle name="Input 2 2 2 2 14 6 2" xfId="6753" xr:uid="{00000000-0005-0000-0000-000085150000}"/>
    <cellStyle name="Input 2 2 2 2 14 7" xfId="6754" xr:uid="{00000000-0005-0000-0000-000086150000}"/>
    <cellStyle name="Input 2 2 2 2 14 8" xfId="6755" xr:uid="{00000000-0005-0000-0000-000087150000}"/>
    <cellStyle name="Input 2 2 2 2 15" xfId="6756" xr:uid="{00000000-0005-0000-0000-000088150000}"/>
    <cellStyle name="Input 2 2 2 2 15 2" xfId="6757" xr:uid="{00000000-0005-0000-0000-000089150000}"/>
    <cellStyle name="Input 2 2 2 2 15 2 2" xfId="6758" xr:uid="{00000000-0005-0000-0000-00008A150000}"/>
    <cellStyle name="Input 2 2 2 2 15 2 3" xfId="6759" xr:uid="{00000000-0005-0000-0000-00008B150000}"/>
    <cellStyle name="Input 2 2 2 2 15 2 4" xfId="6760" xr:uid="{00000000-0005-0000-0000-00008C150000}"/>
    <cellStyle name="Input 2 2 2 2 15 2 5" xfId="6761" xr:uid="{00000000-0005-0000-0000-00008D150000}"/>
    <cellStyle name="Input 2 2 2 2 15 3" xfId="6762" xr:uid="{00000000-0005-0000-0000-00008E150000}"/>
    <cellStyle name="Input 2 2 2 2 15 3 2" xfId="6763" xr:uid="{00000000-0005-0000-0000-00008F150000}"/>
    <cellStyle name="Input 2 2 2 2 15 3 3" xfId="6764" xr:uid="{00000000-0005-0000-0000-000090150000}"/>
    <cellStyle name="Input 2 2 2 2 15 3 4" xfId="6765" xr:uid="{00000000-0005-0000-0000-000091150000}"/>
    <cellStyle name="Input 2 2 2 2 15 3 5" xfId="6766" xr:uid="{00000000-0005-0000-0000-000092150000}"/>
    <cellStyle name="Input 2 2 2 2 15 4" xfId="6767" xr:uid="{00000000-0005-0000-0000-000093150000}"/>
    <cellStyle name="Input 2 2 2 2 15 4 2" xfId="6768" xr:uid="{00000000-0005-0000-0000-000094150000}"/>
    <cellStyle name="Input 2 2 2 2 15 5" xfId="6769" xr:uid="{00000000-0005-0000-0000-000095150000}"/>
    <cellStyle name="Input 2 2 2 2 15 5 2" xfId="6770" xr:uid="{00000000-0005-0000-0000-000096150000}"/>
    <cellStyle name="Input 2 2 2 2 15 6" xfId="6771" xr:uid="{00000000-0005-0000-0000-000097150000}"/>
    <cellStyle name="Input 2 2 2 2 15 7" xfId="6772" xr:uid="{00000000-0005-0000-0000-000098150000}"/>
    <cellStyle name="Input 2 2 2 2 16" xfId="6773" xr:uid="{00000000-0005-0000-0000-000099150000}"/>
    <cellStyle name="Input 2 2 2 2 16 2" xfId="6774" xr:uid="{00000000-0005-0000-0000-00009A150000}"/>
    <cellStyle name="Input 2 2 2 2 16 3" xfId="6775" xr:uid="{00000000-0005-0000-0000-00009B150000}"/>
    <cellStyle name="Input 2 2 2 2 16 4" xfId="6776" xr:uid="{00000000-0005-0000-0000-00009C150000}"/>
    <cellStyle name="Input 2 2 2 2 16 5" xfId="6777" xr:uid="{00000000-0005-0000-0000-00009D150000}"/>
    <cellStyle name="Input 2 2 2 2 17" xfId="6778" xr:uid="{00000000-0005-0000-0000-00009E150000}"/>
    <cellStyle name="Input 2 2 2 2 17 2" xfId="6779" xr:uid="{00000000-0005-0000-0000-00009F150000}"/>
    <cellStyle name="Input 2 2 2 2 17 3" xfId="6780" xr:uid="{00000000-0005-0000-0000-0000A0150000}"/>
    <cellStyle name="Input 2 2 2 2 17 4" xfId="6781" xr:uid="{00000000-0005-0000-0000-0000A1150000}"/>
    <cellStyle name="Input 2 2 2 2 17 5" xfId="6782" xr:uid="{00000000-0005-0000-0000-0000A2150000}"/>
    <cellStyle name="Input 2 2 2 2 18" xfId="6783" xr:uid="{00000000-0005-0000-0000-0000A3150000}"/>
    <cellStyle name="Input 2 2 2 2 18 2" xfId="6784" xr:uid="{00000000-0005-0000-0000-0000A4150000}"/>
    <cellStyle name="Input 2 2 2 2 19" xfId="6785" xr:uid="{00000000-0005-0000-0000-0000A5150000}"/>
    <cellStyle name="Input 2 2 2 2 19 2" xfId="6786" xr:uid="{00000000-0005-0000-0000-0000A6150000}"/>
    <cellStyle name="Input 2 2 2 2 2" xfId="1035" xr:uid="{00000000-0005-0000-0000-0000A7150000}"/>
    <cellStyle name="Input 2 2 2 2 2 2" xfId="1036" xr:uid="{00000000-0005-0000-0000-0000A8150000}"/>
    <cellStyle name="Input 2 2 2 2 2 2 2" xfId="6787" xr:uid="{00000000-0005-0000-0000-0000A9150000}"/>
    <cellStyle name="Input 2 2 2 2 2 2 2 2" xfId="6788" xr:uid="{00000000-0005-0000-0000-0000AA150000}"/>
    <cellStyle name="Input 2 2 2 2 2 2 2 3" xfId="6789" xr:uid="{00000000-0005-0000-0000-0000AB150000}"/>
    <cellStyle name="Input 2 2 2 2 2 2 2 4" xfId="6790" xr:uid="{00000000-0005-0000-0000-0000AC150000}"/>
    <cellStyle name="Input 2 2 2 2 2 2 2 5" xfId="6791" xr:uid="{00000000-0005-0000-0000-0000AD150000}"/>
    <cellStyle name="Input 2 2 2 2 2 2 3" xfId="6792" xr:uid="{00000000-0005-0000-0000-0000AE150000}"/>
    <cellStyle name="Input 2 2 2 2 2 2 3 2" xfId="6793" xr:uid="{00000000-0005-0000-0000-0000AF150000}"/>
    <cellStyle name="Input 2 2 2 2 2 2 3 3" xfId="6794" xr:uid="{00000000-0005-0000-0000-0000B0150000}"/>
    <cellStyle name="Input 2 2 2 2 2 2 3 4" xfId="6795" xr:uid="{00000000-0005-0000-0000-0000B1150000}"/>
    <cellStyle name="Input 2 2 2 2 2 2 3 5" xfId="6796" xr:uid="{00000000-0005-0000-0000-0000B2150000}"/>
    <cellStyle name="Input 2 2 2 2 2 2 4" xfId="6797" xr:uid="{00000000-0005-0000-0000-0000B3150000}"/>
    <cellStyle name="Input 2 2 2 2 2 2 4 2" xfId="6798" xr:uid="{00000000-0005-0000-0000-0000B4150000}"/>
    <cellStyle name="Input 2 2 2 2 2 2 5" xfId="6799" xr:uid="{00000000-0005-0000-0000-0000B5150000}"/>
    <cellStyle name="Input 2 2 2 2 2 2 5 2" xfId="6800" xr:uid="{00000000-0005-0000-0000-0000B6150000}"/>
    <cellStyle name="Input 2 2 2 2 2 2 6" xfId="6801" xr:uid="{00000000-0005-0000-0000-0000B7150000}"/>
    <cellStyle name="Input 2 2 2 2 2 2 7" xfId="6802" xr:uid="{00000000-0005-0000-0000-0000B8150000}"/>
    <cellStyle name="Input 2 2 2 2 2 3" xfId="6803" xr:uid="{00000000-0005-0000-0000-0000B9150000}"/>
    <cellStyle name="Input 2 2 2 2 2 3 2" xfId="6804" xr:uid="{00000000-0005-0000-0000-0000BA150000}"/>
    <cellStyle name="Input 2 2 2 2 2 3 3" xfId="6805" xr:uid="{00000000-0005-0000-0000-0000BB150000}"/>
    <cellStyle name="Input 2 2 2 2 2 3 4" xfId="6806" xr:uid="{00000000-0005-0000-0000-0000BC150000}"/>
    <cellStyle name="Input 2 2 2 2 2 3 5" xfId="6807" xr:uid="{00000000-0005-0000-0000-0000BD150000}"/>
    <cellStyle name="Input 2 2 2 2 2 4" xfId="6808" xr:uid="{00000000-0005-0000-0000-0000BE150000}"/>
    <cellStyle name="Input 2 2 2 2 2 4 2" xfId="6809" xr:uid="{00000000-0005-0000-0000-0000BF150000}"/>
    <cellStyle name="Input 2 2 2 2 2 4 3" xfId="6810" xr:uid="{00000000-0005-0000-0000-0000C0150000}"/>
    <cellStyle name="Input 2 2 2 2 2 4 4" xfId="6811" xr:uid="{00000000-0005-0000-0000-0000C1150000}"/>
    <cellStyle name="Input 2 2 2 2 2 4 5" xfId="6812" xr:uid="{00000000-0005-0000-0000-0000C2150000}"/>
    <cellStyle name="Input 2 2 2 2 2 5" xfId="6813" xr:uid="{00000000-0005-0000-0000-0000C3150000}"/>
    <cellStyle name="Input 2 2 2 2 2 5 2" xfId="6814" xr:uid="{00000000-0005-0000-0000-0000C4150000}"/>
    <cellStyle name="Input 2 2 2 2 2 6" xfId="6815" xr:uid="{00000000-0005-0000-0000-0000C5150000}"/>
    <cellStyle name="Input 2 2 2 2 2 6 2" xfId="6816" xr:uid="{00000000-0005-0000-0000-0000C6150000}"/>
    <cellStyle name="Input 2 2 2 2 2 7" xfId="6817" xr:uid="{00000000-0005-0000-0000-0000C7150000}"/>
    <cellStyle name="Input 2 2 2 2 2 8" xfId="6818" xr:uid="{00000000-0005-0000-0000-0000C8150000}"/>
    <cellStyle name="Input 2 2 2 2 20" xfId="6819" xr:uid="{00000000-0005-0000-0000-0000C9150000}"/>
    <cellStyle name="Input 2 2 2 2 21" xfId="6820" xr:uid="{00000000-0005-0000-0000-0000CA150000}"/>
    <cellStyle name="Input 2 2 2 2 3" xfId="1037" xr:uid="{00000000-0005-0000-0000-0000CB150000}"/>
    <cellStyle name="Input 2 2 2 2 3 2" xfId="1038" xr:uid="{00000000-0005-0000-0000-0000CC150000}"/>
    <cellStyle name="Input 2 2 2 2 3 2 2" xfId="6821" xr:uid="{00000000-0005-0000-0000-0000CD150000}"/>
    <cellStyle name="Input 2 2 2 2 3 2 2 2" xfId="6822" xr:uid="{00000000-0005-0000-0000-0000CE150000}"/>
    <cellStyle name="Input 2 2 2 2 3 2 2 3" xfId="6823" xr:uid="{00000000-0005-0000-0000-0000CF150000}"/>
    <cellStyle name="Input 2 2 2 2 3 2 2 4" xfId="6824" xr:uid="{00000000-0005-0000-0000-0000D0150000}"/>
    <cellStyle name="Input 2 2 2 2 3 2 2 5" xfId="6825" xr:uid="{00000000-0005-0000-0000-0000D1150000}"/>
    <cellStyle name="Input 2 2 2 2 3 2 3" xfId="6826" xr:uid="{00000000-0005-0000-0000-0000D2150000}"/>
    <cellStyle name="Input 2 2 2 2 3 2 3 2" xfId="6827" xr:uid="{00000000-0005-0000-0000-0000D3150000}"/>
    <cellStyle name="Input 2 2 2 2 3 2 3 3" xfId="6828" xr:uid="{00000000-0005-0000-0000-0000D4150000}"/>
    <cellStyle name="Input 2 2 2 2 3 2 3 4" xfId="6829" xr:uid="{00000000-0005-0000-0000-0000D5150000}"/>
    <cellStyle name="Input 2 2 2 2 3 2 3 5" xfId="6830" xr:uid="{00000000-0005-0000-0000-0000D6150000}"/>
    <cellStyle name="Input 2 2 2 2 3 2 4" xfId="6831" xr:uid="{00000000-0005-0000-0000-0000D7150000}"/>
    <cellStyle name="Input 2 2 2 2 3 2 4 2" xfId="6832" xr:uid="{00000000-0005-0000-0000-0000D8150000}"/>
    <cellStyle name="Input 2 2 2 2 3 2 5" xfId="6833" xr:uid="{00000000-0005-0000-0000-0000D9150000}"/>
    <cellStyle name="Input 2 2 2 2 3 2 5 2" xfId="6834" xr:uid="{00000000-0005-0000-0000-0000DA150000}"/>
    <cellStyle name="Input 2 2 2 2 3 2 6" xfId="6835" xr:uid="{00000000-0005-0000-0000-0000DB150000}"/>
    <cellStyle name="Input 2 2 2 2 3 2 7" xfId="6836" xr:uid="{00000000-0005-0000-0000-0000DC150000}"/>
    <cellStyle name="Input 2 2 2 2 3 3" xfId="6837" xr:uid="{00000000-0005-0000-0000-0000DD150000}"/>
    <cellStyle name="Input 2 2 2 2 3 3 2" xfId="6838" xr:uid="{00000000-0005-0000-0000-0000DE150000}"/>
    <cellStyle name="Input 2 2 2 2 3 3 3" xfId="6839" xr:uid="{00000000-0005-0000-0000-0000DF150000}"/>
    <cellStyle name="Input 2 2 2 2 3 3 4" xfId="6840" xr:uid="{00000000-0005-0000-0000-0000E0150000}"/>
    <cellStyle name="Input 2 2 2 2 3 3 5" xfId="6841" xr:uid="{00000000-0005-0000-0000-0000E1150000}"/>
    <cellStyle name="Input 2 2 2 2 3 4" xfId="6842" xr:uid="{00000000-0005-0000-0000-0000E2150000}"/>
    <cellStyle name="Input 2 2 2 2 3 4 2" xfId="6843" xr:uid="{00000000-0005-0000-0000-0000E3150000}"/>
    <cellStyle name="Input 2 2 2 2 3 4 3" xfId="6844" xr:uid="{00000000-0005-0000-0000-0000E4150000}"/>
    <cellStyle name="Input 2 2 2 2 3 4 4" xfId="6845" xr:uid="{00000000-0005-0000-0000-0000E5150000}"/>
    <cellStyle name="Input 2 2 2 2 3 4 5" xfId="6846" xr:uid="{00000000-0005-0000-0000-0000E6150000}"/>
    <cellStyle name="Input 2 2 2 2 3 5" xfId="6847" xr:uid="{00000000-0005-0000-0000-0000E7150000}"/>
    <cellStyle name="Input 2 2 2 2 3 5 2" xfId="6848" xr:uid="{00000000-0005-0000-0000-0000E8150000}"/>
    <cellStyle name="Input 2 2 2 2 3 6" xfId="6849" xr:uid="{00000000-0005-0000-0000-0000E9150000}"/>
    <cellStyle name="Input 2 2 2 2 3 6 2" xfId="6850" xr:uid="{00000000-0005-0000-0000-0000EA150000}"/>
    <cellStyle name="Input 2 2 2 2 3 7" xfId="6851" xr:uid="{00000000-0005-0000-0000-0000EB150000}"/>
    <cellStyle name="Input 2 2 2 2 3 8" xfId="6852" xr:uid="{00000000-0005-0000-0000-0000EC150000}"/>
    <cellStyle name="Input 2 2 2 2 4" xfId="1039" xr:uid="{00000000-0005-0000-0000-0000ED150000}"/>
    <cellStyle name="Input 2 2 2 2 4 2" xfId="1040" xr:uid="{00000000-0005-0000-0000-0000EE150000}"/>
    <cellStyle name="Input 2 2 2 2 4 2 2" xfId="6853" xr:uid="{00000000-0005-0000-0000-0000EF150000}"/>
    <cellStyle name="Input 2 2 2 2 4 2 2 2" xfId="6854" xr:uid="{00000000-0005-0000-0000-0000F0150000}"/>
    <cellStyle name="Input 2 2 2 2 4 2 2 3" xfId="6855" xr:uid="{00000000-0005-0000-0000-0000F1150000}"/>
    <cellStyle name="Input 2 2 2 2 4 2 2 4" xfId="6856" xr:uid="{00000000-0005-0000-0000-0000F2150000}"/>
    <cellStyle name="Input 2 2 2 2 4 2 2 5" xfId="6857" xr:uid="{00000000-0005-0000-0000-0000F3150000}"/>
    <cellStyle name="Input 2 2 2 2 4 2 3" xfId="6858" xr:uid="{00000000-0005-0000-0000-0000F4150000}"/>
    <cellStyle name="Input 2 2 2 2 4 2 3 2" xfId="6859" xr:uid="{00000000-0005-0000-0000-0000F5150000}"/>
    <cellStyle name="Input 2 2 2 2 4 2 3 3" xfId="6860" xr:uid="{00000000-0005-0000-0000-0000F6150000}"/>
    <cellStyle name="Input 2 2 2 2 4 2 3 4" xfId="6861" xr:uid="{00000000-0005-0000-0000-0000F7150000}"/>
    <cellStyle name="Input 2 2 2 2 4 2 3 5" xfId="6862" xr:uid="{00000000-0005-0000-0000-0000F8150000}"/>
    <cellStyle name="Input 2 2 2 2 4 2 4" xfId="6863" xr:uid="{00000000-0005-0000-0000-0000F9150000}"/>
    <cellStyle name="Input 2 2 2 2 4 2 4 2" xfId="6864" xr:uid="{00000000-0005-0000-0000-0000FA150000}"/>
    <cellStyle name="Input 2 2 2 2 4 2 5" xfId="6865" xr:uid="{00000000-0005-0000-0000-0000FB150000}"/>
    <cellStyle name="Input 2 2 2 2 4 2 5 2" xfId="6866" xr:uid="{00000000-0005-0000-0000-0000FC150000}"/>
    <cellStyle name="Input 2 2 2 2 4 2 6" xfId="6867" xr:uid="{00000000-0005-0000-0000-0000FD150000}"/>
    <cellStyle name="Input 2 2 2 2 4 2 7" xfId="6868" xr:uid="{00000000-0005-0000-0000-0000FE150000}"/>
    <cellStyle name="Input 2 2 2 2 4 3" xfId="6869" xr:uid="{00000000-0005-0000-0000-0000FF150000}"/>
    <cellStyle name="Input 2 2 2 2 4 3 2" xfId="6870" xr:uid="{00000000-0005-0000-0000-000000160000}"/>
    <cellStyle name="Input 2 2 2 2 4 3 3" xfId="6871" xr:uid="{00000000-0005-0000-0000-000001160000}"/>
    <cellStyle name="Input 2 2 2 2 4 3 4" xfId="6872" xr:uid="{00000000-0005-0000-0000-000002160000}"/>
    <cellStyle name="Input 2 2 2 2 4 3 5" xfId="6873" xr:uid="{00000000-0005-0000-0000-000003160000}"/>
    <cellStyle name="Input 2 2 2 2 4 4" xfId="6874" xr:uid="{00000000-0005-0000-0000-000004160000}"/>
    <cellStyle name="Input 2 2 2 2 4 4 2" xfId="6875" xr:uid="{00000000-0005-0000-0000-000005160000}"/>
    <cellStyle name="Input 2 2 2 2 4 4 3" xfId="6876" xr:uid="{00000000-0005-0000-0000-000006160000}"/>
    <cellStyle name="Input 2 2 2 2 4 4 4" xfId="6877" xr:uid="{00000000-0005-0000-0000-000007160000}"/>
    <cellStyle name="Input 2 2 2 2 4 4 5" xfId="6878" xr:uid="{00000000-0005-0000-0000-000008160000}"/>
    <cellStyle name="Input 2 2 2 2 4 5" xfId="6879" xr:uid="{00000000-0005-0000-0000-000009160000}"/>
    <cellStyle name="Input 2 2 2 2 4 5 2" xfId="6880" xr:uid="{00000000-0005-0000-0000-00000A160000}"/>
    <cellStyle name="Input 2 2 2 2 4 6" xfId="6881" xr:uid="{00000000-0005-0000-0000-00000B160000}"/>
    <cellStyle name="Input 2 2 2 2 4 6 2" xfId="6882" xr:uid="{00000000-0005-0000-0000-00000C160000}"/>
    <cellStyle name="Input 2 2 2 2 4 7" xfId="6883" xr:uid="{00000000-0005-0000-0000-00000D160000}"/>
    <cellStyle name="Input 2 2 2 2 4 8" xfId="6884" xr:uid="{00000000-0005-0000-0000-00000E160000}"/>
    <cellStyle name="Input 2 2 2 2 5" xfId="1041" xr:uid="{00000000-0005-0000-0000-00000F160000}"/>
    <cellStyle name="Input 2 2 2 2 5 2" xfId="1042" xr:uid="{00000000-0005-0000-0000-000010160000}"/>
    <cellStyle name="Input 2 2 2 2 5 2 2" xfId="6885" xr:uid="{00000000-0005-0000-0000-000011160000}"/>
    <cellStyle name="Input 2 2 2 2 5 2 2 2" xfId="6886" xr:uid="{00000000-0005-0000-0000-000012160000}"/>
    <cellStyle name="Input 2 2 2 2 5 2 2 3" xfId="6887" xr:uid="{00000000-0005-0000-0000-000013160000}"/>
    <cellStyle name="Input 2 2 2 2 5 2 2 4" xfId="6888" xr:uid="{00000000-0005-0000-0000-000014160000}"/>
    <cellStyle name="Input 2 2 2 2 5 2 2 5" xfId="6889" xr:uid="{00000000-0005-0000-0000-000015160000}"/>
    <cellStyle name="Input 2 2 2 2 5 2 3" xfId="6890" xr:uid="{00000000-0005-0000-0000-000016160000}"/>
    <cellStyle name="Input 2 2 2 2 5 2 3 2" xfId="6891" xr:uid="{00000000-0005-0000-0000-000017160000}"/>
    <cellStyle name="Input 2 2 2 2 5 2 3 3" xfId="6892" xr:uid="{00000000-0005-0000-0000-000018160000}"/>
    <cellStyle name="Input 2 2 2 2 5 2 3 4" xfId="6893" xr:uid="{00000000-0005-0000-0000-000019160000}"/>
    <cellStyle name="Input 2 2 2 2 5 2 3 5" xfId="6894" xr:uid="{00000000-0005-0000-0000-00001A160000}"/>
    <cellStyle name="Input 2 2 2 2 5 2 4" xfId="6895" xr:uid="{00000000-0005-0000-0000-00001B160000}"/>
    <cellStyle name="Input 2 2 2 2 5 2 4 2" xfId="6896" xr:uid="{00000000-0005-0000-0000-00001C160000}"/>
    <cellStyle name="Input 2 2 2 2 5 2 5" xfId="6897" xr:uid="{00000000-0005-0000-0000-00001D160000}"/>
    <cellStyle name="Input 2 2 2 2 5 2 5 2" xfId="6898" xr:uid="{00000000-0005-0000-0000-00001E160000}"/>
    <cellStyle name="Input 2 2 2 2 5 2 6" xfId="6899" xr:uid="{00000000-0005-0000-0000-00001F160000}"/>
    <cellStyle name="Input 2 2 2 2 5 2 7" xfId="6900" xr:uid="{00000000-0005-0000-0000-000020160000}"/>
    <cellStyle name="Input 2 2 2 2 5 3" xfId="6901" xr:uid="{00000000-0005-0000-0000-000021160000}"/>
    <cellStyle name="Input 2 2 2 2 5 3 2" xfId="6902" xr:uid="{00000000-0005-0000-0000-000022160000}"/>
    <cellStyle name="Input 2 2 2 2 5 3 3" xfId="6903" xr:uid="{00000000-0005-0000-0000-000023160000}"/>
    <cellStyle name="Input 2 2 2 2 5 3 4" xfId="6904" xr:uid="{00000000-0005-0000-0000-000024160000}"/>
    <cellStyle name="Input 2 2 2 2 5 3 5" xfId="6905" xr:uid="{00000000-0005-0000-0000-000025160000}"/>
    <cellStyle name="Input 2 2 2 2 5 4" xfId="6906" xr:uid="{00000000-0005-0000-0000-000026160000}"/>
    <cellStyle name="Input 2 2 2 2 5 4 2" xfId="6907" xr:uid="{00000000-0005-0000-0000-000027160000}"/>
    <cellStyle name="Input 2 2 2 2 5 4 3" xfId="6908" xr:uid="{00000000-0005-0000-0000-000028160000}"/>
    <cellStyle name="Input 2 2 2 2 5 4 4" xfId="6909" xr:uid="{00000000-0005-0000-0000-000029160000}"/>
    <cellStyle name="Input 2 2 2 2 5 4 5" xfId="6910" xr:uid="{00000000-0005-0000-0000-00002A160000}"/>
    <cellStyle name="Input 2 2 2 2 5 5" xfId="6911" xr:uid="{00000000-0005-0000-0000-00002B160000}"/>
    <cellStyle name="Input 2 2 2 2 5 5 2" xfId="6912" xr:uid="{00000000-0005-0000-0000-00002C160000}"/>
    <cellStyle name="Input 2 2 2 2 5 6" xfId="6913" xr:uid="{00000000-0005-0000-0000-00002D160000}"/>
    <cellStyle name="Input 2 2 2 2 5 6 2" xfId="6914" xr:uid="{00000000-0005-0000-0000-00002E160000}"/>
    <cellStyle name="Input 2 2 2 2 5 7" xfId="6915" xr:uid="{00000000-0005-0000-0000-00002F160000}"/>
    <cellStyle name="Input 2 2 2 2 5 8" xfId="6916" xr:uid="{00000000-0005-0000-0000-000030160000}"/>
    <cellStyle name="Input 2 2 2 2 6" xfId="1043" xr:uid="{00000000-0005-0000-0000-000031160000}"/>
    <cellStyle name="Input 2 2 2 2 6 2" xfId="6917" xr:uid="{00000000-0005-0000-0000-000032160000}"/>
    <cellStyle name="Input 2 2 2 2 6 2 2" xfId="6918" xr:uid="{00000000-0005-0000-0000-000033160000}"/>
    <cellStyle name="Input 2 2 2 2 6 2 2 2" xfId="6919" xr:uid="{00000000-0005-0000-0000-000034160000}"/>
    <cellStyle name="Input 2 2 2 2 6 2 2 3" xfId="6920" xr:uid="{00000000-0005-0000-0000-000035160000}"/>
    <cellStyle name="Input 2 2 2 2 6 2 2 4" xfId="6921" xr:uid="{00000000-0005-0000-0000-000036160000}"/>
    <cellStyle name="Input 2 2 2 2 6 2 2 5" xfId="6922" xr:uid="{00000000-0005-0000-0000-000037160000}"/>
    <cellStyle name="Input 2 2 2 2 6 2 3" xfId="6923" xr:uid="{00000000-0005-0000-0000-000038160000}"/>
    <cellStyle name="Input 2 2 2 2 6 2 3 2" xfId="6924" xr:uid="{00000000-0005-0000-0000-000039160000}"/>
    <cellStyle name="Input 2 2 2 2 6 2 3 3" xfId="6925" xr:uid="{00000000-0005-0000-0000-00003A160000}"/>
    <cellStyle name="Input 2 2 2 2 6 2 3 4" xfId="6926" xr:uid="{00000000-0005-0000-0000-00003B160000}"/>
    <cellStyle name="Input 2 2 2 2 6 2 3 5" xfId="6927" xr:uid="{00000000-0005-0000-0000-00003C160000}"/>
    <cellStyle name="Input 2 2 2 2 6 2 4" xfId="6928" xr:uid="{00000000-0005-0000-0000-00003D160000}"/>
    <cellStyle name="Input 2 2 2 2 6 2 4 2" xfId="6929" xr:uid="{00000000-0005-0000-0000-00003E160000}"/>
    <cellStyle name="Input 2 2 2 2 6 2 5" xfId="6930" xr:uid="{00000000-0005-0000-0000-00003F160000}"/>
    <cellStyle name="Input 2 2 2 2 6 2 5 2" xfId="6931" xr:uid="{00000000-0005-0000-0000-000040160000}"/>
    <cellStyle name="Input 2 2 2 2 6 2 6" xfId="6932" xr:uid="{00000000-0005-0000-0000-000041160000}"/>
    <cellStyle name="Input 2 2 2 2 6 2 7" xfId="6933" xr:uid="{00000000-0005-0000-0000-000042160000}"/>
    <cellStyle name="Input 2 2 2 2 6 3" xfId="6934" xr:uid="{00000000-0005-0000-0000-000043160000}"/>
    <cellStyle name="Input 2 2 2 2 6 3 2" xfId="6935" xr:uid="{00000000-0005-0000-0000-000044160000}"/>
    <cellStyle name="Input 2 2 2 2 6 3 3" xfId="6936" xr:uid="{00000000-0005-0000-0000-000045160000}"/>
    <cellStyle name="Input 2 2 2 2 6 3 4" xfId="6937" xr:uid="{00000000-0005-0000-0000-000046160000}"/>
    <cellStyle name="Input 2 2 2 2 6 3 5" xfId="6938" xr:uid="{00000000-0005-0000-0000-000047160000}"/>
    <cellStyle name="Input 2 2 2 2 6 4" xfId="6939" xr:uid="{00000000-0005-0000-0000-000048160000}"/>
    <cellStyle name="Input 2 2 2 2 6 4 2" xfId="6940" xr:uid="{00000000-0005-0000-0000-000049160000}"/>
    <cellStyle name="Input 2 2 2 2 6 4 3" xfId="6941" xr:uid="{00000000-0005-0000-0000-00004A160000}"/>
    <cellStyle name="Input 2 2 2 2 6 4 4" xfId="6942" xr:uid="{00000000-0005-0000-0000-00004B160000}"/>
    <cellStyle name="Input 2 2 2 2 6 4 5" xfId="6943" xr:uid="{00000000-0005-0000-0000-00004C160000}"/>
    <cellStyle name="Input 2 2 2 2 6 5" xfId="6944" xr:uid="{00000000-0005-0000-0000-00004D160000}"/>
    <cellStyle name="Input 2 2 2 2 6 5 2" xfId="6945" xr:uid="{00000000-0005-0000-0000-00004E160000}"/>
    <cellStyle name="Input 2 2 2 2 6 6" xfId="6946" xr:uid="{00000000-0005-0000-0000-00004F160000}"/>
    <cellStyle name="Input 2 2 2 2 6 6 2" xfId="6947" xr:uid="{00000000-0005-0000-0000-000050160000}"/>
    <cellStyle name="Input 2 2 2 2 6 7" xfId="6948" xr:uid="{00000000-0005-0000-0000-000051160000}"/>
    <cellStyle name="Input 2 2 2 2 6 8" xfId="6949" xr:uid="{00000000-0005-0000-0000-000052160000}"/>
    <cellStyle name="Input 2 2 2 2 7" xfId="6950" xr:uid="{00000000-0005-0000-0000-000053160000}"/>
    <cellStyle name="Input 2 2 2 2 7 2" xfId="6951" xr:uid="{00000000-0005-0000-0000-000054160000}"/>
    <cellStyle name="Input 2 2 2 2 7 2 2" xfId="6952" xr:uid="{00000000-0005-0000-0000-000055160000}"/>
    <cellStyle name="Input 2 2 2 2 7 2 2 2" xfId="6953" xr:uid="{00000000-0005-0000-0000-000056160000}"/>
    <cellStyle name="Input 2 2 2 2 7 2 2 3" xfId="6954" xr:uid="{00000000-0005-0000-0000-000057160000}"/>
    <cellStyle name="Input 2 2 2 2 7 2 2 4" xfId="6955" xr:uid="{00000000-0005-0000-0000-000058160000}"/>
    <cellStyle name="Input 2 2 2 2 7 2 2 5" xfId="6956" xr:uid="{00000000-0005-0000-0000-000059160000}"/>
    <cellStyle name="Input 2 2 2 2 7 2 3" xfId="6957" xr:uid="{00000000-0005-0000-0000-00005A160000}"/>
    <cellStyle name="Input 2 2 2 2 7 2 3 2" xfId="6958" xr:uid="{00000000-0005-0000-0000-00005B160000}"/>
    <cellStyle name="Input 2 2 2 2 7 2 3 3" xfId="6959" xr:uid="{00000000-0005-0000-0000-00005C160000}"/>
    <cellStyle name="Input 2 2 2 2 7 2 3 4" xfId="6960" xr:uid="{00000000-0005-0000-0000-00005D160000}"/>
    <cellStyle name="Input 2 2 2 2 7 2 3 5" xfId="6961" xr:uid="{00000000-0005-0000-0000-00005E160000}"/>
    <cellStyle name="Input 2 2 2 2 7 2 4" xfId="6962" xr:uid="{00000000-0005-0000-0000-00005F160000}"/>
    <cellStyle name="Input 2 2 2 2 7 2 4 2" xfId="6963" xr:uid="{00000000-0005-0000-0000-000060160000}"/>
    <cellStyle name="Input 2 2 2 2 7 2 5" xfId="6964" xr:uid="{00000000-0005-0000-0000-000061160000}"/>
    <cellStyle name="Input 2 2 2 2 7 2 5 2" xfId="6965" xr:uid="{00000000-0005-0000-0000-000062160000}"/>
    <cellStyle name="Input 2 2 2 2 7 2 6" xfId="6966" xr:uid="{00000000-0005-0000-0000-000063160000}"/>
    <cellStyle name="Input 2 2 2 2 7 2 7" xfId="6967" xr:uid="{00000000-0005-0000-0000-000064160000}"/>
    <cellStyle name="Input 2 2 2 2 7 3" xfId="6968" xr:uid="{00000000-0005-0000-0000-000065160000}"/>
    <cellStyle name="Input 2 2 2 2 7 3 2" xfId="6969" xr:uid="{00000000-0005-0000-0000-000066160000}"/>
    <cellStyle name="Input 2 2 2 2 7 3 3" xfId="6970" xr:uid="{00000000-0005-0000-0000-000067160000}"/>
    <cellStyle name="Input 2 2 2 2 7 3 4" xfId="6971" xr:uid="{00000000-0005-0000-0000-000068160000}"/>
    <cellStyle name="Input 2 2 2 2 7 3 5" xfId="6972" xr:uid="{00000000-0005-0000-0000-000069160000}"/>
    <cellStyle name="Input 2 2 2 2 7 4" xfId="6973" xr:uid="{00000000-0005-0000-0000-00006A160000}"/>
    <cellStyle name="Input 2 2 2 2 7 4 2" xfId="6974" xr:uid="{00000000-0005-0000-0000-00006B160000}"/>
    <cellStyle name="Input 2 2 2 2 7 4 3" xfId="6975" xr:uid="{00000000-0005-0000-0000-00006C160000}"/>
    <cellStyle name="Input 2 2 2 2 7 4 4" xfId="6976" xr:uid="{00000000-0005-0000-0000-00006D160000}"/>
    <cellStyle name="Input 2 2 2 2 7 4 5" xfId="6977" xr:uid="{00000000-0005-0000-0000-00006E160000}"/>
    <cellStyle name="Input 2 2 2 2 7 5" xfId="6978" xr:uid="{00000000-0005-0000-0000-00006F160000}"/>
    <cellStyle name="Input 2 2 2 2 7 5 2" xfId="6979" xr:uid="{00000000-0005-0000-0000-000070160000}"/>
    <cellStyle name="Input 2 2 2 2 7 6" xfId="6980" xr:uid="{00000000-0005-0000-0000-000071160000}"/>
    <cellStyle name="Input 2 2 2 2 7 6 2" xfId="6981" xr:uid="{00000000-0005-0000-0000-000072160000}"/>
    <cellStyle name="Input 2 2 2 2 7 7" xfId="6982" xr:uid="{00000000-0005-0000-0000-000073160000}"/>
    <cellStyle name="Input 2 2 2 2 7 8" xfId="6983" xr:uid="{00000000-0005-0000-0000-000074160000}"/>
    <cellStyle name="Input 2 2 2 2 8" xfId="6984" xr:uid="{00000000-0005-0000-0000-000075160000}"/>
    <cellStyle name="Input 2 2 2 2 8 2" xfId="6985" xr:uid="{00000000-0005-0000-0000-000076160000}"/>
    <cellStyle name="Input 2 2 2 2 8 2 2" xfId="6986" xr:uid="{00000000-0005-0000-0000-000077160000}"/>
    <cellStyle name="Input 2 2 2 2 8 2 2 2" xfId="6987" xr:uid="{00000000-0005-0000-0000-000078160000}"/>
    <cellStyle name="Input 2 2 2 2 8 2 2 3" xfId="6988" xr:uid="{00000000-0005-0000-0000-000079160000}"/>
    <cellStyle name="Input 2 2 2 2 8 2 2 4" xfId="6989" xr:uid="{00000000-0005-0000-0000-00007A160000}"/>
    <cellStyle name="Input 2 2 2 2 8 2 2 5" xfId="6990" xr:uid="{00000000-0005-0000-0000-00007B160000}"/>
    <cellStyle name="Input 2 2 2 2 8 2 3" xfId="6991" xr:uid="{00000000-0005-0000-0000-00007C160000}"/>
    <cellStyle name="Input 2 2 2 2 8 2 3 2" xfId="6992" xr:uid="{00000000-0005-0000-0000-00007D160000}"/>
    <cellStyle name="Input 2 2 2 2 8 2 3 3" xfId="6993" xr:uid="{00000000-0005-0000-0000-00007E160000}"/>
    <cellStyle name="Input 2 2 2 2 8 2 3 4" xfId="6994" xr:uid="{00000000-0005-0000-0000-00007F160000}"/>
    <cellStyle name="Input 2 2 2 2 8 2 3 5" xfId="6995" xr:uid="{00000000-0005-0000-0000-000080160000}"/>
    <cellStyle name="Input 2 2 2 2 8 2 4" xfId="6996" xr:uid="{00000000-0005-0000-0000-000081160000}"/>
    <cellStyle name="Input 2 2 2 2 8 2 4 2" xfId="6997" xr:uid="{00000000-0005-0000-0000-000082160000}"/>
    <cellStyle name="Input 2 2 2 2 8 2 5" xfId="6998" xr:uid="{00000000-0005-0000-0000-000083160000}"/>
    <cellStyle name="Input 2 2 2 2 8 2 5 2" xfId="6999" xr:uid="{00000000-0005-0000-0000-000084160000}"/>
    <cellStyle name="Input 2 2 2 2 8 2 6" xfId="7000" xr:uid="{00000000-0005-0000-0000-000085160000}"/>
    <cellStyle name="Input 2 2 2 2 8 2 7" xfId="7001" xr:uid="{00000000-0005-0000-0000-000086160000}"/>
    <cellStyle name="Input 2 2 2 2 8 3" xfId="7002" xr:uid="{00000000-0005-0000-0000-000087160000}"/>
    <cellStyle name="Input 2 2 2 2 8 3 2" xfId="7003" xr:uid="{00000000-0005-0000-0000-000088160000}"/>
    <cellStyle name="Input 2 2 2 2 8 3 3" xfId="7004" xr:uid="{00000000-0005-0000-0000-000089160000}"/>
    <cellStyle name="Input 2 2 2 2 8 3 4" xfId="7005" xr:uid="{00000000-0005-0000-0000-00008A160000}"/>
    <cellStyle name="Input 2 2 2 2 8 3 5" xfId="7006" xr:uid="{00000000-0005-0000-0000-00008B160000}"/>
    <cellStyle name="Input 2 2 2 2 8 4" xfId="7007" xr:uid="{00000000-0005-0000-0000-00008C160000}"/>
    <cellStyle name="Input 2 2 2 2 8 4 2" xfId="7008" xr:uid="{00000000-0005-0000-0000-00008D160000}"/>
    <cellStyle name="Input 2 2 2 2 8 4 3" xfId="7009" xr:uid="{00000000-0005-0000-0000-00008E160000}"/>
    <cellStyle name="Input 2 2 2 2 8 4 4" xfId="7010" xr:uid="{00000000-0005-0000-0000-00008F160000}"/>
    <cellStyle name="Input 2 2 2 2 8 4 5" xfId="7011" xr:uid="{00000000-0005-0000-0000-000090160000}"/>
    <cellStyle name="Input 2 2 2 2 8 5" xfId="7012" xr:uid="{00000000-0005-0000-0000-000091160000}"/>
    <cellStyle name="Input 2 2 2 2 8 5 2" xfId="7013" xr:uid="{00000000-0005-0000-0000-000092160000}"/>
    <cellStyle name="Input 2 2 2 2 8 6" xfId="7014" xr:uid="{00000000-0005-0000-0000-000093160000}"/>
    <cellStyle name="Input 2 2 2 2 8 6 2" xfId="7015" xr:uid="{00000000-0005-0000-0000-000094160000}"/>
    <cellStyle name="Input 2 2 2 2 8 7" xfId="7016" xr:uid="{00000000-0005-0000-0000-000095160000}"/>
    <cellStyle name="Input 2 2 2 2 8 8" xfId="7017" xr:uid="{00000000-0005-0000-0000-000096160000}"/>
    <cellStyle name="Input 2 2 2 2 9" xfId="7018" xr:uid="{00000000-0005-0000-0000-000097160000}"/>
    <cellStyle name="Input 2 2 2 2 9 2" xfId="7019" xr:uid="{00000000-0005-0000-0000-000098160000}"/>
    <cellStyle name="Input 2 2 2 2 9 2 2" xfId="7020" xr:uid="{00000000-0005-0000-0000-000099160000}"/>
    <cellStyle name="Input 2 2 2 2 9 2 2 2" xfId="7021" xr:uid="{00000000-0005-0000-0000-00009A160000}"/>
    <cellStyle name="Input 2 2 2 2 9 2 2 3" xfId="7022" xr:uid="{00000000-0005-0000-0000-00009B160000}"/>
    <cellStyle name="Input 2 2 2 2 9 2 2 4" xfId="7023" xr:uid="{00000000-0005-0000-0000-00009C160000}"/>
    <cellStyle name="Input 2 2 2 2 9 2 2 5" xfId="7024" xr:uid="{00000000-0005-0000-0000-00009D160000}"/>
    <cellStyle name="Input 2 2 2 2 9 2 3" xfId="7025" xr:uid="{00000000-0005-0000-0000-00009E160000}"/>
    <cellStyle name="Input 2 2 2 2 9 2 3 2" xfId="7026" xr:uid="{00000000-0005-0000-0000-00009F160000}"/>
    <cellStyle name="Input 2 2 2 2 9 2 3 3" xfId="7027" xr:uid="{00000000-0005-0000-0000-0000A0160000}"/>
    <cellStyle name="Input 2 2 2 2 9 2 3 4" xfId="7028" xr:uid="{00000000-0005-0000-0000-0000A1160000}"/>
    <cellStyle name="Input 2 2 2 2 9 2 3 5" xfId="7029" xr:uid="{00000000-0005-0000-0000-0000A2160000}"/>
    <cellStyle name="Input 2 2 2 2 9 2 4" xfId="7030" xr:uid="{00000000-0005-0000-0000-0000A3160000}"/>
    <cellStyle name="Input 2 2 2 2 9 2 4 2" xfId="7031" xr:uid="{00000000-0005-0000-0000-0000A4160000}"/>
    <cellStyle name="Input 2 2 2 2 9 2 5" xfId="7032" xr:uid="{00000000-0005-0000-0000-0000A5160000}"/>
    <cellStyle name="Input 2 2 2 2 9 2 5 2" xfId="7033" xr:uid="{00000000-0005-0000-0000-0000A6160000}"/>
    <cellStyle name="Input 2 2 2 2 9 2 6" xfId="7034" xr:uid="{00000000-0005-0000-0000-0000A7160000}"/>
    <cellStyle name="Input 2 2 2 2 9 2 7" xfId="7035" xr:uid="{00000000-0005-0000-0000-0000A8160000}"/>
    <cellStyle name="Input 2 2 2 2 9 3" xfId="7036" xr:uid="{00000000-0005-0000-0000-0000A9160000}"/>
    <cellStyle name="Input 2 2 2 2 9 3 2" xfId="7037" xr:uid="{00000000-0005-0000-0000-0000AA160000}"/>
    <cellStyle name="Input 2 2 2 2 9 3 3" xfId="7038" xr:uid="{00000000-0005-0000-0000-0000AB160000}"/>
    <cellStyle name="Input 2 2 2 2 9 3 4" xfId="7039" xr:uid="{00000000-0005-0000-0000-0000AC160000}"/>
    <cellStyle name="Input 2 2 2 2 9 3 5" xfId="7040" xr:uid="{00000000-0005-0000-0000-0000AD160000}"/>
    <cellStyle name="Input 2 2 2 2 9 4" xfId="7041" xr:uid="{00000000-0005-0000-0000-0000AE160000}"/>
    <cellStyle name="Input 2 2 2 2 9 4 2" xfId="7042" xr:uid="{00000000-0005-0000-0000-0000AF160000}"/>
    <cellStyle name="Input 2 2 2 2 9 4 3" xfId="7043" xr:uid="{00000000-0005-0000-0000-0000B0160000}"/>
    <cellStyle name="Input 2 2 2 2 9 4 4" xfId="7044" xr:uid="{00000000-0005-0000-0000-0000B1160000}"/>
    <cellStyle name="Input 2 2 2 2 9 4 5" xfId="7045" xr:uid="{00000000-0005-0000-0000-0000B2160000}"/>
    <cellStyle name="Input 2 2 2 2 9 5" xfId="7046" xr:uid="{00000000-0005-0000-0000-0000B3160000}"/>
    <cellStyle name="Input 2 2 2 2 9 5 2" xfId="7047" xr:uid="{00000000-0005-0000-0000-0000B4160000}"/>
    <cellStyle name="Input 2 2 2 2 9 6" xfId="7048" xr:uid="{00000000-0005-0000-0000-0000B5160000}"/>
    <cellStyle name="Input 2 2 2 2 9 6 2" xfId="7049" xr:uid="{00000000-0005-0000-0000-0000B6160000}"/>
    <cellStyle name="Input 2 2 2 2 9 7" xfId="7050" xr:uid="{00000000-0005-0000-0000-0000B7160000}"/>
    <cellStyle name="Input 2 2 2 2 9 8" xfId="7051" xr:uid="{00000000-0005-0000-0000-0000B8160000}"/>
    <cellStyle name="Input 2 2 2 3" xfId="1044" xr:uid="{00000000-0005-0000-0000-0000B9160000}"/>
    <cellStyle name="Input 2 2 2 3 2" xfId="1045" xr:uid="{00000000-0005-0000-0000-0000BA160000}"/>
    <cellStyle name="Input 2 2 2 4" xfId="1046" xr:uid="{00000000-0005-0000-0000-0000BB160000}"/>
    <cellStyle name="Input 2 2 2 4 2" xfId="1047" xr:uid="{00000000-0005-0000-0000-0000BC160000}"/>
    <cellStyle name="Input 2 2 2 5" xfId="1048" xr:uid="{00000000-0005-0000-0000-0000BD160000}"/>
    <cellStyle name="Input 2 2 2 6" xfId="7052" xr:uid="{00000000-0005-0000-0000-0000BE160000}"/>
    <cellStyle name="Input 2 2 2 6 2" xfId="7053" xr:uid="{00000000-0005-0000-0000-0000BF160000}"/>
    <cellStyle name="Input 2 2 2_T-straight with PEDs adjustor" xfId="7054" xr:uid="{00000000-0005-0000-0000-0000C0160000}"/>
    <cellStyle name="Input 2 2 3" xfId="1049" xr:uid="{00000000-0005-0000-0000-0000C1160000}"/>
    <cellStyle name="Input 2 2 3 10" xfId="7055" xr:uid="{00000000-0005-0000-0000-0000C2160000}"/>
    <cellStyle name="Input 2 2 3 10 2" xfId="7056" xr:uid="{00000000-0005-0000-0000-0000C3160000}"/>
    <cellStyle name="Input 2 2 3 10 2 2" xfId="7057" xr:uid="{00000000-0005-0000-0000-0000C4160000}"/>
    <cellStyle name="Input 2 2 3 10 2 2 2" xfId="7058" xr:uid="{00000000-0005-0000-0000-0000C5160000}"/>
    <cellStyle name="Input 2 2 3 10 2 2 3" xfId="7059" xr:uid="{00000000-0005-0000-0000-0000C6160000}"/>
    <cellStyle name="Input 2 2 3 10 2 2 4" xfId="7060" xr:uid="{00000000-0005-0000-0000-0000C7160000}"/>
    <cellStyle name="Input 2 2 3 10 2 2 5" xfId="7061" xr:uid="{00000000-0005-0000-0000-0000C8160000}"/>
    <cellStyle name="Input 2 2 3 10 2 3" xfId="7062" xr:uid="{00000000-0005-0000-0000-0000C9160000}"/>
    <cellStyle name="Input 2 2 3 10 2 3 2" xfId="7063" xr:uid="{00000000-0005-0000-0000-0000CA160000}"/>
    <cellStyle name="Input 2 2 3 10 2 3 3" xfId="7064" xr:uid="{00000000-0005-0000-0000-0000CB160000}"/>
    <cellStyle name="Input 2 2 3 10 2 3 4" xfId="7065" xr:uid="{00000000-0005-0000-0000-0000CC160000}"/>
    <cellStyle name="Input 2 2 3 10 2 3 5" xfId="7066" xr:uid="{00000000-0005-0000-0000-0000CD160000}"/>
    <cellStyle name="Input 2 2 3 10 2 4" xfId="7067" xr:uid="{00000000-0005-0000-0000-0000CE160000}"/>
    <cellStyle name="Input 2 2 3 10 2 4 2" xfId="7068" xr:uid="{00000000-0005-0000-0000-0000CF160000}"/>
    <cellStyle name="Input 2 2 3 10 2 5" xfId="7069" xr:uid="{00000000-0005-0000-0000-0000D0160000}"/>
    <cellStyle name="Input 2 2 3 10 2 5 2" xfId="7070" xr:uid="{00000000-0005-0000-0000-0000D1160000}"/>
    <cellStyle name="Input 2 2 3 10 2 6" xfId="7071" xr:uid="{00000000-0005-0000-0000-0000D2160000}"/>
    <cellStyle name="Input 2 2 3 10 2 7" xfId="7072" xr:uid="{00000000-0005-0000-0000-0000D3160000}"/>
    <cellStyle name="Input 2 2 3 10 3" xfId="7073" xr:uid="{00000000-0005-0000-0000-0000D4160000}"/>
    <cellStyle name="Input 2 2 3 10 3 2" xfId="7074" xr:uid="{00000000-0005-0000-0000-0000D5160000}"/>
    <cellStyle name="Input 2 2 3 10 3 3" xfId="7075" xr:uid="{00000000-0005-0000-0000-0000D6160000}"/>
    <cellStyle name="Input 2 2 3 10 3 4" xfId="7076" xr:uid="{00000000-0005-0000-0000-0000D7160000}"/>
    <cellStyle name="Input 2 2 3 10 3 5" xfId="7077" xr:uid="{00000000-0005-0000-0000-0000D8160000}"/>
    <cellStyle name="Input 2 2 3 10 4" xfId="7078" xr:uid="{00000000-0005-0000-0000-0000D9160000}"/>
    <cellStyle name="Input 2 2 3 10 4 2" xfId="7079" xr:uid="{00000000-0005-0000-0000-0000DA160000}"/>
    <cellStyle name="Input 2 2 3 10 4 3" xfId="7080" xr:uid="{00000000-0005-0000-0000-0000DB160000}"/>
    <cellStyle name="Input 2 2 3 10 4 4" xfId="7081" xr:uid="{00000000-0005-0000-0000-0000DC160000}"/>
    <cellStyle name="Input 2 2 3 10 4 5" xfId="7082" xr:uid="{00000000-0005-0000-0000-0000DD160000}"/>
    <cellStyle name="Input 2 2 3 10 5" xfId="7083" xr:uid="{00000000-0005-0000-0000-0000DE160000}"/>
    <cellStyle name="Input 2 2 3 10 5 2" xfId="7084" xr:uid="{00000000-0005-0000-0000-0000DF160000}"/>
    <cellStyle name="Input 2 2 3 10 6" xfId="7085" xr:uid="{00000000-0005-0000-0000-0000E0160000}"/>
    <cellStyle name="Input 2 2 3 10 6 2" xfId="7086" xr:uid="{00000000-0005-0000-0000-0000E1160000}"/>
    <cellStyle name="Input 2 2 3 10 7" xfId="7087" xr:uid="{00000000-0005-0000-0000-0000E2160000}"/>
    <cellStyle name="Input 2 2 3 10 8" xfId="7088" xr:uid="{00000000-0005-0000-0000-0000E3160000}"/>
    <cellStyle name="Input 2 2 3 11" xfId="7089" xr:uid="{00000000-0005-0000-0000-0000E4160000}"/>
    <cellStyle name="Input 2 2 3 11 2" xfId="7090" xr:uid="{00000000-0005-0000-0000-0000E5160000}"/>
    <cellStyle name="Input 2 2 3 11 2 2" xfId="7091" xr:uid="{00000000-0005-0000-0000-0000E6160000}"/>
    <cellStyle name="Input 2 2 3 11 2 2 2" xfId="7092" xr:uid="{00000000-0005-0000-0000-0000E7160000}"/>
    <cellStyle name="Input 2 2 3 11 2 2 3" xfId="7093" xr:uid="{00000000-0005-0000-0000-0000E8160000}"/>
    <cellStyle name="Input 2 2 3 11 2 2 4" xfId="7094" xr:uid="{00000000-0005-0000-0000-0000E9160000}"/>
    <cellStyle name="Input 2 2 3 11 2 2 5" xfId="7095" xr:uid="{00000000-0005-0000-0000-0000EA160000}"/>
    <cellStyle name="Input 2 2 3 11 2 3" xfId="7096" xr:uid="{00000000-0005-0000-0000-0000EB160000}"/>
    <cellStyle name="Input 2 2 3 11 2 3 2" xfId="7097" xr:uid="{00000000-0005-0000-0000-0000EC160000}"/>
    <cellStyle name="Input 2 2 3 11 2 3 3" xfId="7098" xr:uid="{00000000-0005-0000-0000-0000ED160000}"/>
    <cellStyle name="Input 2 2 3 11 2 3 4" xfId="7099" xr:uid="{00000000-0005-0000-0000-0000EE160000}"/>
    <cellStyle name="Input 2 2 3 11 2 3 5" xfId="7100" xr:uid="{00000000-0005-0000-0000-0000EF160000}"/>
    <cellStyle name="Input 2 2 3 11 2 4" xfId="7101" xr:uid="{00000000-0005-0000-0000-0000F0160000}"/>
    <cellStyle name="Input 2 2 3 11 2 4 2" xfId="7102" xr:uid="{00000000-0005-0000-0000-0000F1160000}"/>
    <cellStyle name="Input 2 2 3 11 2 5" xfId="7103" xr:uid="{00000000-0005-0000-0000-0000F2160000}"/>
    <cellStyle name="Input 2 2 3 11 2 5 2" xfId="7104" xr:uid="{00000000-0005-0000-0000-0000F3160000}"/>
    <cellStyle name="Input 2 2 3 11 2 6" xfId="7105" xr:uid="{00000000-0005-0000-0000-0000F4160000}"/>
    <cellStyle name="Input 2 2 3 11 2 7" xfId="7106" xr:uid="{00000000-0005-0000-0000-0000F5160000}"/>
    <cellStyle name="Input 2 2 3 11 3" xfId="7107" xr:uid="{00000000-0005-0000-0000-0000F6160000}"/>
    <cellStyle name="Input 2 2 3 11 3 2" xfId="7108" xr:uid="{00000000-0005-0000-0000-0000F7160000}"/>
    <cellStyle name="Input 2 2 3 11 3 3" xfId="7109" xr:uid="{00000000-0005-0000-0000-0000F8160000}"/>
    <cellStyle name="Input 2 2 3 11 3 4" xfId="7110" xr:uid="{00000000-0005-0000-0000-0000F9160000}"/>
    <cellStyle name="Input 2 2 3 11 3 5" xfId="7111" xr:uid="{00000000-0005-0000-0000-0000FA160000}"/>
    <cellStyle name="Input 2 2 3 11 4" xfId="7112" xr:uid="{00000000-0005-0000-0000-0000FB160000}"/>
    <cellStyle name="Input 2 2 3 11 4 2" xfId="7113" xr:uid="{00000000-0005-0000-0000-0000FC160000}"/>
    <cellStyle name="Input 2 2 3 11 4 3" xfId="7114" xr:uid="{00000000-0005-0000-0000-0000FD160000}"/>
    <cellStyle name="Input 2 2 3 11 4 4" xfId="7115" xr:uid="{00000000-0005-0000-0000-0000FE160000}"/>
    <cellStyle name="Input 2 2 3 11 4 5" xfId="7116" xr:uid="{00000000-0005-0000-0000-0000FF160000}"/>
    <cellStyle name="Input 2 2 3 11 5" xfId="7117" xr:uid="{00000000-0005-0000-0000-000000170000}"/>
    <cellStyle name="Input 2 2 3 11 5 2" xfId="7118" xr:uid="{00000000-0005-0000-0000-000001170000}"/>
    <cellStyle name="Input 2 2 3 11 6" xfId="7119" xr:uid="{00000000-0005-0000-0000-000002170000}"/>
    <cellStyle name="Input 2 2 3 11 6 2" xfId="7120" xr:uid="{00000000-0005-0000-0000-000003170000}"/>
    <cellStyle name="Input 2 2 3 11 7" xfId="7121" xr:uid="{00000000-0005-0000-0000-000004170000}"/>
    <cellStyle name="Input 2 2 3 11 8" xfId="7122" xr:uid="{00000000-0005-0000-0000-000005170000}"/>
    <cellStyle name="Input 2 2 3 12" xfId="7123" xr:uid="{00000000-0005-0000-0000-000006170000}"/>
    <cellStyle name="Input 2 2 3 12 2" xfId="7124" xr:uid="{00000000-0005-0000-0000-000007170000}"/>
    <cellStyle name="Input 2 2 3 12 2 2" xfId="7125" xr:uid="{00000000-0005-0000-0000-000008170000}"/>
    <cellStyle name="Input 2 2 3 12 2 2 2" xfId="7126" xr:uid="{00000000-0005-0000-0000-000009170000}"/>
    <cellStyle name="Input 2 2 3 12 2 2 3" xfId="7127" xr:uid="{00000000-0005-0000-0000-00000A170000}"/>
    <cellStyle name="Input 2 2 3 12 2 2 4" xfId="7128" xr:uid="{00000000-0005-0000-0000-00000B170000}"/>
    <cellStyle name="Input 2 2 3 12 2 2 5" xfId="7129" xr:uid="{00000000-0005-0000-0000-00000C170000}"/>
    <cellStyle name="Input 2 2 3 12 2 3" xfId="7130" xr:uid="{00000000-0005-0000-0000-00000D170000}"/>
    <cellStyle name="Input 2 2 3 12 2 3 2" xfId="7131" xr:uid="{00000000-0005-0000-0000-00000E170000}"/>
    <cellStyle name="Input 2 2 3 12 2 3 3" xfId="7132" xr:uid="{00000000-0005-0000-0000-00000F170000}"/>
    <cellStyle name="Input 2 2 3 12 2 3 4" xfId="7133" xr:uid="{00000000-0005-0000-0000-000010170000}"/>
    <cellStyle name="Input 2 2 3 12 2 3 5" xfId="7134" xr:uid="{00000000-0005-0000-0000-000011170000}"/>
    <cellStyle name="Input 2 2 3 12 2 4" xfId="7135" xr:uid="{00000000-0005-0000-0000-000012170000}"/>
    <cellStyle name="Input 2 2 3 12 2 4 2" xfId="7136" xr:uid="{00000000-0005-0000-0000-000013170000}"/>
    <cellStyle name="Input 2 2 3 12 2 5" xfId="7137" xr:uid="{00000000-0005-0000-0000-000014170000}"/>
    <cellStyle name="Input 2 2 3 12 2 5 2" xfId="7138" xr:uid="{00000000-0005-0000-0000-000015170000}"/>
    <cellStyle name="Input 2 2 3 12 2 6" xfId="7139" xr:uid="{00000000-0005-0000-0000-000016170000}"/>
    <cellStyle name="Input 2 2 3 12 2 7" xfId="7140" xr:uid="{00000000-0005-0000-0000-000017170000}"/>
    <cellStyle name="Input 2 2 3 12 3" xfId="7141" xr:uid="{00000000-0005-0000-0000-000018170000}"/>
    <cellStyle name="Input 2 2 3 12 3 2" xfId="7142" xr:uid="{00000000-0005-0000-0000-000019170000}"/>
    <cellStyle name="Input 2 2 3 12 3 3" xfId="7143" xr:uid="{00000000-0005-0000-0000-00001A170000}"/>
    <cellStyle name="Input 2 2 3 12 3 4" xfId="7144" xr:uid="{00000000-0005-0000-0000-00001B170000}"/>
    <cellStyle name="Input 2 2 3 12 3 5" xfId="7145" xr:uid="{00000000-0005-0000-0000-00001C170000}"/>
    <cellStyle name="Input 2 2 3 12 4" xfId="7146" xr:uid="{00000000-0005-0000-0000-00001D170000}"/>
    <cellStyle name="Input 2 2 3 12 4 2" xfId="7147" xr:uid="{00000000-0005-0000-0000-00001E170000}"/>
    <cellStyle name="Input 2 2 3 12 4 3" xfId="7148" xr:uid="{00000000-0005-0000-0000-00001F170000}"/>
    <cellStyle name="Input 2 2 3 12 4 4" xfId="7149" xr:uid="{00000000-0005-0000-0000-000020170000}"/>
    <cellStyle name="Input 2 2 3 12 4 5" xfId="7150" xr:uid="{00000000-0005-0000-0000-000021170000}"/>
    <cellStyle name="Input 2 2 3 12 5" xfId="7151" xr:uid="{00000000-0005-0000-0000-000022170000}"/>
    <cellStyle name="Input 2 2 3 12 5 2" xfId="7152" xr:uid="{00000000-0005-0000-0000-000023170000}"/>
    <cellStyle name="Input 2 2 3 12 6" xfId="7153" xr:uid="{00000000-0005-0000-0000-000024170000}"/>
    <cellStyle name="Input 2 2 3 12 6 2" xfId="7154" xr:uid="{00000000-0005-0000-0000-000025170000}"/>
    <cellStyle name="Input 2 2 3 12 7" xfId="7155" xr:uid="{00000000-0005-0000-0000-000026170000}"/>
    <cellStyle name="Input 2 2 3 12 8" xfId="7156" xr:uid="{00000000-0005-0000-0000-000027170000}"/>
    <cellStyle name="Input 2 2 3 13" xfId="7157" xr:uid="{00000000-0005-0000-0000-000028170000}"/>
    <cellStyle name="Input 2 2 3 13 2" xfId="7158" xr:uid="{00000000-0005-0000-0000-000029170000}"/>
    <cellStyle name="Input 2 2 3 13 2 2" xfId="7159" xr:uid="{00000000-0005-0000-0000-00002A170000}"/>
    <cellStyle name="Input 2 2 3 13 2 2 2" xfId="7160" xr:uid="{00000000-0005-0000-0000-00002B170000}"/>
    <cellStyle name="Input 2 2 3 13 2 2 3" xfId="7161" xr:uid="{00000000-0005-0000-0000-00002C170000}"/>
    <cellStyle name="Input 2 2 3 13 2 2 4" xfId="7162" xr:uid="{00000000-0005-0000-0000-00002D170000}"/>
    <cellStyle name="Input 2 2 3 13 2 2 5" xfId="7163" xr:uid="{00000000-0005-0000-0000-00002E170000}"/>
    <cellStyle name="Input 2 2 3 13 2 3" xfId="7164" xr:uid="{00000000-0005-0000-0000-00002F170000}"/>
    <cellStyle name="Input 2 2 3 13 2 3 2" xfId="7165" xr:uid="{00000000-0005-0000-0000-000030170000}"/>
    <cellStyle name="Input 2 2 3 13 2 3 3" xfId="7166" xr:uid="{00000000-0005-0000-0000-000031170000}"/>
    <cellStyle name="Input 2 2 3 13 2 3 4" xfId="7167" xr:uid="{00000000-0005-0000-0000-000032170000}"/>
    <cellStyle name="Input 2 2 3 13 2 3 5" xfId="7168" xr:uid="{00000000-0005-0000-0000-000033170000}"/>
    <cellStyle name="Input 2 2 3 13 2 4" xfId="7169" xr:uid="{00000000-0005-0000-0000-000034170000}"/>
    <cellStyle name="Input 2 2 3 13 2 4 2" xfId="7170" xr:uid="{00000000-0005-0000-0000-000035170000}"/>
    <cellStyle name="Input 2 2 3 13 2 5" xfId="7171" xr:uid="{00000000-0005-0000-0000-000036170000}"/>
    <cellStyle name="Input 2 2 3 13 2 5 2" xfId="7172" xr:uid="{00000000-0005-0000-0000-000037170000}"/>
    <cellStyle name="Input 2 2 3 13 2 6" xfId="7173" xr:uid="{00000000-0005-0000-0000-000038170000}"/>
    <cellStyle name="Input 2 2 3 13 2 7" xfId="7174" xr:uid="{00000000-0005-0000-0000-000039170000}"/>
    <cellStyle name="Input 2 2 3 13 3" xfId="7175" xr:uid="{00000000-0005-0000-0000-00003A170000}"/>
    <cellStyle name="Input 2 2 3 13 3 2" xfId="7176" xr:uid="{00000000-0005-0000-0000-00003B170000}"/>
    <cellStyle name="Input 2 2 3 13 3 3" xfId="7177" xr:uid="{00000000-0005-0000-0000-00003C170000}"/>
    <cellStyle name="Input 2 2 3 13 3 4" xfId="7178" xr:uid="{00000000-0005-0000-0000-00003D170000}"/>
    <cellStyle name="Input 2 2 3 13 3 5" xfId="7179" xr:uid="{00000000-0005-0000-0000-00003E170000}"/>
    <cellStyle name="Input 2 2 3 13 4" xfId="7180" xr:uid="{00000000-0005-0000-0000-00003F170000}"/>
    <cellStyle name="Input 2 2 3 13 4 2" xfId="7181" xr:uid="{00000000-0005-0000-0000-000040170000}"/>
    <cellStyle name="Input 2 2 3 13 4 3" xfId="7182" xr:uid="{00000000-0005-0000-0000-000041170000}"/>
    <cellStyle name="Input 2 2 3 13 4 4" xfId="7183" xr:uid="{00000000-0005-0000-0000-000042170000}"/>
    <cellStyle name="Input 2 2 3 13 4 5" xfId="7184" xr:uid="{00000000-0005-0000-0000-000043170000}"/>
    <cellStyle name="Input 2 2 3 13 5" xfId="7185" xr:uid="{00000000-0005-0000-0000-000044170000}"/>
    <cellStyle name="Input 2 2 3 13 5 2" xfId="7186" xr:uid="{00000000-0005-0000-0000-000045170000}"/>
    <cellStyle name="Input 2 2 3 13 6" xfId="7187" xr:uid="{00000000-0005-0000-0000-000046170000}"/>
    <cellStyle name="Input 2 2 3 13 6 2" xfId="7188" xr:uid="{00000000-0005-0000-0000-000047170000}"/>
    <cellStyle name="Input 2 2 3 13 7" xfId="7189" xr:uid="{00000000-0005-0000-0000-000048170000}"/>
    <cellStyle name="Input 2 2 3 13 8" xfId="7190" xr:uid="{00000000-0005-0000-0000-000049170000}"/>
    <cellStyle name="Input 2 2 3 14" xfId="7191" xr:uid="{00000000-0005-0000-0000-00004A170000}"/>
    <cellStyle name="Input 2 2 3 14 2" xfId="7192" xr:uid="{00000000-0005-0000-0000-00004B170000}"/>
    <cellStyle name="Input 2 2 3 14 2 2" xfId="7193" xr:uid="{00000000-0005-0000-0000-00004C170000}"/>
    <cellStyle name="Input 2 2 3 14 2 2 2" xfId="7194" xr:uid="{00000000-0005-0000-0000-00004D170000}"/>
    <cellStyle name="Input 2 2 3 14 2 2 3" xfId="7195" xr:uid="{00000000-0005-0000-0000-00004E170000}"/>
    <cellStyle name="Input 2 2 3 14 2 2 4" xfId="7196" xr:uid="{00000000-0005-0000-0000-00004F170000}"/>
    <cellStyle name="Input 2 2 3 14 2 2 5" xfId="7197" xr:uid="{00000000-0005-0000-0000-000050170000}"/>
    <cellStyle name="Input 2 2 3 14 2 3" xfId="7198" xr:uid="{00000000-0005-0000-0000-000051170000}"/>
    <cellStyle name="Input 2 2 3 14 2 3 2" xfId="7199" xr:uid="{00000000-0005-0000-0000-000052170000}"/>
    <cellStyle name="Input 2 2 3 14 2 3 3" xfId="7200" xr:uid="{00000000-0005-0000-0000-000053170000}"/>
    <cellStyle name="Input 2 2 3 14 2 3 4" xfId="7201" xr:uid="{00000000-0005-0000-0000-000054170000}"/>
    <cellStyle name="Input 2 2 3 14 2 3 5" xfId="7202" xr:uid="{00000000-0005-0000-0000-000055170000}"/>
    <cellStyle name="Input 2 2 3 14 2 4" xfId="7203" xr:uid="{00000000-0005-0000-0000-000056170000}"/>
    <cellStyle name="Input 2 2 3 14 2 4 2" xfId="7204" xr:uid="{00000000-0005-0000-0000-000057170000}"/>
    <cellStyle name="Input 2 2 3 14 2 5" xfId="7205" xr:uid="{00000000-0005-0000-0000-000058170000}"/>
    <cellStyle name="Input 2 2 3 14 2 5 2" xfId="7206" xr:uid="{00000000-0005-0000-0000-000059170000}"/>
    <cellStyle name="Input 2 2 3 14 2 6" xfId="7207" xr:uid="{00000000-0005-0000-0000-00005A170000}"/>
    <cellStyle name="Input 2 2 3 14 2 7" xfId="7208" xr:uid="{00000000-0005-0000-0000-00005B170000}"/>
    <cellStyle name="Input 2 2 3 14 3" xfId="7209" xr:uid="{00000000-0005-0000-0000-00005C170000}"/>
    <cellStyle name="Input 2 2 3 14 3 2" xfId="7210" xr:uid="{00000000-0005-0000-0000-00005D170000}"/>
    <cellStyle name="Input 2 2 3 14 3 3" xfId="7211" xr:uid="{00000000-0005-0000-0000-00005E170000}"/>
    <cellStyle name="Input 2 2 3 14 3 4" xfId="7212" xr:uid="{00000000-0005-0000-0000-00005F170000}"/>
    <cellStyle name="Input 2 2 3 14 3 5" xfId="7213" xr:uid="{00000000-0005-0000-0000-000060170000}"/>
    <cellStyle name="Input 2 2 3 14 4" xfId="7214" xr:uid="{00000000-0005-0000-0000-000061170000}"/>
    <cellStyle name="Input 2 2 3 14 4 2" xfId="7215" xr:uid="{00000000-0005-0000-0000-000062170000}"/>
    <cellStyle name="Input 2 2 3 14 4 3" xfId="7216" xr:uid="{00000000-0005-0000-0000-000063170000}"/>
    <cellStyle name="Input 2 2 3 14 4 4" xfId="7217" xr:uid="{00000000-0005-0000-0000-000064170000}"/>
    <cellStyle name="Input 2 2 3 14 4 5" xfId="7218" xr:uid="{00000000-0005-0000-0000-000065170000}"/>
    <cellStyle name="Input 2 2 3 14 5" xfId="7219" xr:uid="{00000000-0005-0000-0000-000066170000}"/>
    <cellStyle name="Input 2 2 3 14 5 2" xfId="7220" xr:uid="{00000000-0005-0000-0000-000067170000}"/>
    <cellStyle name="Input 2 2 3 14 6" xfId="7221" xr:uid="{00000000-0005-0000-0000-000068170000}"/>
    <cellStyle name="Input 2 2 3 14 6 2" xfId="7222" xr:uid="{00000000-0005-0000-0000-000069170000}"/>
    <cellStyle name="Input 2 2 3 14 7" xfId="7223" xr:uid="{00000000-0005-0000-0000-00006A170000}"/>
    <cellStyle name="Input 2 2 3 14 8" xfId="7224" xr:uid="{00000000-0005-0000-0000-00006B170000}"/>
    <cellStyle name="Input 2 2 3 15" xfId="7225" xr:uid="{00000000-0005-0000-0000-00006C170000}"/>
    <cellStyle name="Input 2 2 3 15 2" xfId="7226" xr:uid="{00000000-0005-0000-0000-00006D170000}"/>
    <cellStyle name="Input 2 2 3 15 2 2" xfId="7227" xr:uid="{00000000-0005-0000-0000-00006E170000}"/>
    <cellStyle name="Input 2 2 3 15 2 3" xfId="7228" xr:uid="{00000000-0005-0000-0000-00006F170000}"/>
    <cellStyle name="Input 2 2 3 15 2 4" xfId="7229" xr:uid="{00000000-0005-0000-0000-000070170000}"/>
    <cellStyle name="Input 2 2 3 15 2 5" xfId="7230" xr:uid="{00000000-0005-0000-0000-000071170000}"/>
    <cellStyle name="Input 2 2 3 15 3" xfId="7231" xr:uid="{00000000-0005-0000-0000-000072170000}"/>
    <cellStyle name="Input 2 2 3 15 3 2" xfId="7232" xr:uid="{00000000-0005-0000-0000-000073170000}"/>
    <cellStyle name="Input 2 2 3 15 3 3" xfId="7233" xr:uid="{00000000-0005-0000-0000-000074170000}"/>
    <cellStyle name="Input 2 2 3 15 3 4" xfId="7234" xr:uid="{00000000-0005-0000-0000-000075170000}"/>
    <cellStyle name="Input 2 2 3 15 3 5" xfId="7235" xr:uid="{00000000-0005-0000-0000-000076170000}"/>
    <cellStyle name="Input 2 2 3 15 4" xfId="7236" xr:uid="{00000000-0005-0000-0000-000077170000}"/>
    <cellStyle name="Input 2 2 3 15 4 2" xfId="7237" xr:uid="{00000000-0005-0000-0000-000078170000}"/>
    <cellStyle name="Input 2 2 3 15 5" xfId="7238" xr:uid="{00000000-0005-0000-0000-000079170000}"/>
    <cellStyle name="Input 2 2 3 15 5 2" xfId="7239" xr:uid="{00000000-0005-0000-0000-00007A170000}"/>
    <cellStyle name="Input 2 2 3 15 6" xfId="7240" xr:uid="{00000000-0005-0000-0000-00007B170000}"/>
    <cellStyle name="Input 2 2 3 15 7" xfId="7241" xr:uid="{00000000-0005-0000-0000-00007C170000}"/>
    <cellStyle name="Input 2 2 3 16" xfId="7242" xr:uid="{00000000-0005-0000-0000-00007D170000}"/>
    <cellStyle name="Input 2 2 3 16 2" xfId="7243" xr:uid="{00000000-0005-0000-0000-00007E170000}"/>
    <cellStyle name="Input 2 2 3 16 3" xfId="7244" xr:uid="{00000000-0005-0000-0000-00007F170000}"/>
    <cellStyle name="Input 2 2 3 16 4" xfId="7245" xr:uid="{00000000-0005-0000-0000-000080170000}"/>
    <cellStyle name="Input 2 2 3 16 5" xfId="7246" xr:uid="{00000000-0005-0000-0000-000081170000}"/>
    <cellStyle name="Input 2 2 3 17" xfId="7247" xr:uid="{00000000-0005-0000-0000-000082170000}"/>
    <cellStyle name="Input 2 2 3 17 2" xfId="7248" xr:uid="{00000000-0005-0000-0000-000083170000}"/>
    <cellStyle name="Input 2 2 3 17 3" xfId="7249" xr:uid="{00000000-0005-0000-0000-000084170000}"/>
    <cellStyle name="Input 2 2 3 17 4" xfId="7250" xr:uid="{00000000-0005-0000-0000-000085170000}"/>
    <cellStyle name="Input 2 2 3 17 5" xfId="7251" xr:uid="{00000000-0005-0000-0000-000086170000}"/>
    <cellStyle name="Input 2 2 3 18" xfId="7252" xr:uid="{00000000-0005-0000-0000-000087170000}"/>
    <cellStyle name="Input 2 2 3 18 2" xfId="7253" xr:uid="{00000000-0005-0000-0000-000088170000}"/>
    <cellStyle name="Input 2 2 3 19" xfId="7254" xr:uid="{00000000-0005-0000-0000-000089170000}"/>
    <cellStyle name="Input 2 2 3 19 2" xfId="7255" xr:uid="{00000000-0005-0000-0000-00008A170000}"/>
    <cellStyle name="Input 2 2 3 2" xfId="1050" xr:uid="{00000000-0005-0000-0000-00008B170000}"/>
    <cellStyle name="Input 2 2 3 2 2" xfId="1051" xr:uid="{00000000-0005-0000-0000-00008C170000}"/>
    <cellStyle name="Input 2 2 3 2 2 2" xfId="7256" xr:uid="{00000000-0005-0000-0000-00008D170000}"/>
    <cellStyle name="Input 2 2 3 2 2 2 2" xfId="7257" xr:uid="{00000000-0005-0000-0000-00008E170000}"/>
    <cellStyle name="Input 2 2 3 2 2 2 3" xfId="7258" xr:uid="{00000000-0005-0000-0000-00008F170000}"/>
    <cellStyle name="Input 2 2 3 2 2 2 4" xfId="7259" xr:uid="{00000000-0005-0000-0000-000090170000}"/>
    <cellStyle name="Input 2 2 3 2 2 2 5" xfId="7260" xr:uid="{00000000-0005-0000-0000-000091170000}"/>
    <cellStyle name="Input 2 2 3 2 2 3" xfId="7261" xr:uid="{00000000-0005-0000-0000-000092170000}"/>
    <cellStyle name="Input 2 2 3 2 2 3 2" xfId="7262" xr:uid="{00000000-0005-0000-0000-000093170000}"/>
    <cellStyle name="Input 2 2 3 2 2 3 3" xfId="7263" xr:uid="{00000000-0005-0000-0000-000094170000}"/>
    <cellStyle name="Input 2 2 3 2 2 3 4" xfId="7264" xr:uid="{00000000-0005-0000-0000-000095170000}"/>
    <cellStyle name="Input 2 2 3 2 2 3 5" xfId="7265" xr:uid="{00000000-0005-0000-0000-000096170000}"/>
    <cellStyle name="Input 2 2 3 2 2 4" xfId="7266" xr:uid="{00000000-0005-0000-0000-000097170000}"/>
    <cellStyle name="Input 2 2 3 2 2 4 2" xfId="7267" xr:uid="{00000000-0005-0000-0000-000098170000}"/>
    <cellStyle name="Input 2 2 3 2 2 5" xfId="7268" xr:uid="{00000000-0005-0000-0000-000099170000}"/>
    <cellStyle name="Input 2 2 3 2 2 5 2" xfId="7269" xr:uid="{00000000-0005-0000-0000-00009A170000}"/>
    <cellStyle name="Input 2 2 3 2 2 6" xfId="7270" xr:uid="{00000000-0005-0000-0000-00009B170000}"/>
    <cellStyle name="Input 2 2 3 2 2 7" xfId="7271" xr:uid="{00000000-0005-0000-0000-00009C170000}"/>
    <cellStyle name="Input 2 2 3 2 3" xfId="7272" xr:uid="{00000000-0005-0000-0000-00009D170000}"/>
    <cellStyle name="Input 2 2 3 2 3 2" xfId="7273" xr:uid="{00000000-0005-0000-0000-00009E170000}"/>
    <cellStyle name="Input 2 2 3 2 3 3" xfId="7274" xr:uid="{00000000-0005-0000-0000-00009F170000}"/>
    <cellStyle name="Input 2 2 3 2 3 4" xfId="7275" xr:uid="{00000000-0005-0000-0000-0000A0170000}"/>
    <cellStyle name="Input 2 2 3 2 3 5" xfId="7276" xr:uid="{00000000-0005-0000-0000-0000A1170000}"/>
    <cellStyle name="Input 2 2 3 2 4" xfId="7277" xr:uid="{00000000-0005-0000-0000-0000A2170000}"/>
    <cellStyle name="Input 2 2 3 2 4 2" xfId="7278" xr:uid="{00000000-0005-0000-0000-0000A3170000}"/>
    <cellStyle name="Input 2 2 3 2 4 3" xfId="7279" xr:uid="{00000000-0005-0000-0000-0000A4170000}"/>
    <cellStyle name="Input 2 2 3 2 4 4" xfId="7280" xr:uid="{00000000-0005-0000-0000-0000A5170000}"/>
    <cellStyle name="Input 2 2 3 2 4 5" xfId="7281" xr:uid="{00000000-0005-0000-0000-0000A6170000}"/>
    <cellStyle name="Input 2 2 3 2 5" xfId="7282" xr:uid="{00000000-0005-0000-0000-0000A7170000}"/>
    <cellStyle name="Input 2 2 3 2 5 2" xfId="7283" xr:uid="{00000000-0005-0000-0000-0000A8170000}"/>
    <cellStyle name="Input 2 2 3 2 6" xfId="7284" xr:uid="{00000000-0005-0000-0000-0000A9170000}"/>
    <cellStyle name="Input 2 2 3 2 6 2" xfId="7285" xr:uid="{00000000-0005-0000-0000-0000AA170000}"/>
    <cellStyle name="Input 2 2 3 2 7" xfId="7286" xr:uid="{00000000-0005-0000-0000-0000AB170000}"/>
    <cellStyle name="Input 2 2 3 2 8" xfId="7287" xr:uid="{00000000-0005-0000-0000-0000AC170000}"/>
    <cellStyle name="Input 2 2 3 20" xfId="7288" xr:uid="{00000000-0005-0000-0000-0000AD170000}"/>
    <cellStyle name="Input 2 2 3 21" xfId="7289" xr:uid="{00000000-0005-0000-0000-0000AE170000}"/>
    <cellStyle name="Input 2 2 3 3" xfId="1052" xr:uid="{00000000-0005-0000-0000-0000AF170000}"/>
    <cellStyle name="Input 2 2 3 3 2" xfId="1053" xr:uid="{00000000-0005-0000-0000-0000B0170000}"/>
    <cellStyle name="Input 2 2 3 3 2 2" xfId="7290" xr:uid="{00000000-0005-0000-0000-0000B1170000}"/>
    <cellStyle name="Input 2 2 3 3 2 2 2" xfId="7291" xr:uid="{00000000-0005-0000-0000-0000B2170000}"/>
    <cellStyle name="Input 2 2 3 3 2 2 3" xfId="7292" xr:uid="{00000000-0005-0000-0000-0000B3170000}"/>
    <cellStyle name="Input 2 2 3 3 2 2 4" xfId="7293" xr:uid="{00000000-0005-0000-0000-0000B4170000}"/>
    <cellStyle name="Input 2 2 3 3 2 2 5" xfId="7294" xr:uid="{00000000-0005-0000-0000-0000B5170000}"/>
    <cellStyle name="Input 2 2 3 3 2 3" xfId="7295" xr:uid="{00000000-0005-0000-0000-0000B6170000}"/>
    <cellStyle name="Input 2 2 3 3 2 3 2" xfId="7296" xr:uid="{00000000-0005-0000-0000-0000B7170000}"/>
    <cellStyle name="Input 2 2 3 3 2 3 3" xfId="7297" xr:uid="{00000000-0005-0000-0000-0000B8170000}"/>
    <cellStyle name="Input 2 2 3 3 2 3 4" xfId="7298" xr:uid="{00000000-0005-0000-0000-0000B9170000}"/>
    <cellStyle name="Input 2 2 3 3 2 3 5" xfId="7299" xr:uid="{00000000-0005-0000-0000-0000BA170000}"/>
    <cellStyle name="Input 2 2 3 3 2 4" xfId="7300" xr:uid="{00000000-0005-0000-0000-0000BB170000}"/>
    <cellStyle name="Input 2 2 3 3 2 4 2" xfId="7301" xr:uid="{00000000-0005-0000-0000-0000BC170000}"/>
    <cellStyle name="Input 2 2 3 3 2 5" xfId="7302" xr:uid="{00000000-0005-0000-0000-0000BD170000}"/>
    <cellStyle name="Input 2 2 3 3 2 5 2" xfId="7303" xr:uid="{00000000-0005-0000-0000-0000BE170000}"/>
    <cellStyle name="Input 2 2 3 3 2 6" xfId="7304" xr:uid="{00000000-0005-0000-0000-0000BF170000}"/>
    <cellStyle name="Input 2 2 3 3 2 7" xfId="7305" xr:uid="{00000000-0005-0000-0000-0000C0170000}"/>
    <cellStyle name="Input 2 2 3 3 3" xfId="7306" xr:uid="{00000000-0005-0000-0000-0000C1170000}"/>
    <cellStyle name="Input 2 2 3 3 3 2" xfId="7307" xr:uid="{00000000-0005-0000-0000-0000C2170000}"/>
    <cellStyle name="Input 2 2 3 3 3 3" xfId="7308" xr:uid="{00000000-0005-0000-0000-0000C3170000}"/>
    <cellStyle name="Input 2 2 3 3 3 4" xfId="7309" xr:uid="{00000000-0005-0000-0000-0000C4170000}"/>
    <cellStyle name="Input 2 2 3 3 3 5" xfId="7310" xr:uid="{00000000-0005-0000-0000-0000C5170000}"/>
    <cellStyle name="Input 2 2 3 3 4" xfId="7311" xr:uid="{00000000-0005-0000-0000-0000C6170000}"/>
    <cellStyle name="Input 2 2 3 3 4 2" xfId="7312" xr:uid="{00000000-0005-0000-0000-0000C7170000}"/>
    <cellStyle name="Input 2 2 3 3 4 3" xfId="7313" xr:uid="{00000000-0005-0000-0000-0000C8170000}"/>
    <cellStyle name="Input 2 2 3 3 4 4" xfId="7314" xr:uid="{00000000-0005-0000-0000-0000C9170000}"/>
    <cellStyle name="Input 2 2 3 3 4 5" xfId="7315" xr:uid="{00000000-0005-0000-0000-0000CA170000}"/>
    <cellStyle name="Input 2 2 3 3 5" xfId="7316" xr:uid="{00000000-0005-0000-0000-0000CB170000}"/>
    <cellStyle name="Input 2 2 3 3 5 2" xfId="7317" xr:uid="{00000000-0005-0000-0000-0000CC170000}"/>
    <cellStyle name="Input 2 2 3 3 6" xfId="7318" xr:uid="{00000000-0005-0000-0000-0000CD170000}"/>
    <cellStyle name="Input 2 2 3 3 6 2" xfId="7319" xr:uid="{00000000-0005-0000-0000-0000CE170000}"/>
    <cellStyle name="Input 2 2 3 3 7" xfId="7320" xr:uid="{00000000-0005-0000-0000-0000CF170000}"/>
    <cellStyle name="Input 2 2 3 3 8" xfId="7321" xr:uid="{00000000-0005-0000-0000-0000D0170000}"/>
    <cellStyle name="Input 2 2 3 4" xfId="1054" xr:uid="{00000000-0005-0000-0000-0000D1170000}"/>
    <cellStyle name="Input 2 2 3 4 2" xfId="1055" xr:uid="{00000000-0005-0000-0000-0000D2170000}"/>
    <cellStyle name="Input 2 2 3 4 2 2" xfId="7322" xr:uid="{00000000-0005-0000-0000-0000D3170000}"/>
    <cellStyle name="Input 2 2 3 4 2 2 2" xfId="7323" xr:uid="{00000000-0005-0000-0000-0000D4170000}"/>
    <cellStyle name="Input 2 2 3 4 2 2 3" xfId="7324" xr:uid="{00000000-0005-0000-0000-0000D5170000}"/>
    <cellStyle name="Input 2 2 3 4 2 2 4" xfId="7325" xr:uid="{00000000-0005-0000-0000-0000D6170000}"/>
    <cellStyle name="Input 2 2 3 4 2 2 5" xfId="7326" xr:uid="{00000000-0005-0000-0000-0000D7170000}"/>
    <cellStyle name="Input 2 2 3 4 2 3" xfId="7327" xr:uid="{00000000-0005-0000-0000-0000D8170000}"/>
    <cellStyle name="Input 2 2 3 4 2 3 2" xfId="7328" xr:uid="{00000000-0005-0000-0000-0000D9170000}"/>
    <cellStyle name="Input 2 2 3 4 2 3 3" xfId="7329" xr:uid="{00000000-0005-0000-0000-0000DA170000}"/>
    <cellStyle name="Input 2 2 3 4 2 3 4" xfId="7330" xr:uid="{00000000-0005-0000-0000-0000DB170000}"/>
    <cellStyle name="Input 2 2 3 4 2 3 5" xfId="7331" xr:uid="{00000000-0005-0000-0000-0000DC170000}"/>
    <cellStyle name="Input 2 2 3 4 2 4" xfId="7332" xr:uid="{00000000-0005-0000-0000-0000DD170000}"/>
    <cellStyle name="Input 2 2 3 4 2 4 2" xfId="7333" xr:uid="{00000000-0005-0000-0000-0000DE170000}"/>
    <cellStyle name="Input 2 2 3 4 2 5" xfId="7334" xr:uid="{00000000-0005-0000-0000-0000DF170000}"/>
    <cellStyle name="Input 2 2 3 4 2 5 2" xfId="7335" xr:uid="{00000000-0005-0000-0000-0000E0170000}"/>
    <cellStyle name="Input 2 2 3 4 2 6" xfId="7336" xr:uid="{00000000-0005-0000-0000-0000E1170000}"/>
    <cellStyle name="Input 2 2 3 4 2 7" xfId="7337" xr:uid="{00000000-0005-0000-0000-0000E2170000}"/>
    <cellStyle name="Input 2 2 3 4 3" xfId="7338" xr:uid="{00000000-0005-0000-0000-0000E3170000}"/>
    <cellStyle name="Input 2 2 3 4 3 2" xfId="7339" xr:uid="{00000000-0005-0000-0000-0000E4170000}"/>
    <cellStyle name="Input 2 2 3 4 3 3" xfId="7340" xr:uid="{00000000-0005-0000-0000-0000E5170000}"/>
    <cellStyle name="Input 2 2 3 4 3 4" xfId="7341" xr:uid="{00000000-0005-0000-0000-0000E6170000}"/>
    <cellStyle name="Input 2 2 3 4 3 5" xfId="7342" xr:uid="{00000000-0005-0000-0000-0000E7170000}"/>
    <cellStyle name="Input 2 2 3 4 4" xfId="7343" xr:uid="{00000000-0005-0000-0000-0000E8170000}"/>
    <cellStyle name="Input 2 2 3 4 4 2" xfId="7344" xr:uid="{00000000-0005-0000-0000-0000E9170000}"/>
    <cellStyle name="Input 2 2 3 4 4 3" xfId="7345" xr:uid="{00000000-0005-0000-0000-0000EA170000}"/>
    <cellStyle name="Input 2 2 3 4 4 4" xfId="7346" xr:uid="{00000000-0005-0000-0000-0000EB170000}"/>
    <cellStyle name="Input 2 2 3 4 4 5" xfId="7347" xr:uid="{00000000-0005-0000-0000-0000EC170000}"/>
    <cellStyle name="Input 2 2 3 4 5" xfId="7348" xr:uid="{00000000-0005-0000-0000-0000ED170000}"/>
    <cellStyle name="Input 2 2 3 4 5 2" xfId="7349" xr:uid="{00000000-0005-0000-0000-0000EE170000}"/>
    <cellStyle name="Input 2 2 3 4 6" xfId="7350" xr:uid="{00000000-0005-0000-0000-0000EF170000}"/>
    <cellStyle name="Input 2 2 3 4 6 2" xfId="7351" xr:uid="{00000000-0005-0000-0000-0000F0170000}"/>
    <cellStyle name="Input 2 2 3 4 7" xfId="7352" xr:uid="{00000000-0005-0000-0000-0000F1170000}"/>
    <cellStyle name="Input 2 2 3 4 8" xfId="7353" xr:uid="{00000000-0005-0000-0000-0000F2170000}"/>
    <cellStyle name="Input 2 2 3 5" xfId="1056" xr:uid="{00000000-0005-0000-0000-0000F3170000}"/>
    <cellStyle name="Input 2 2 3 5 2" xfId="1057" xr:uid="{00000000-0005-0000-0000-0000F4170000}"/>
    <cellStyle name="Input 2 2 3 5 2 2" xfId="7354" xr:uid="{00000000-0005-0000-0000-0000F5170000}"/>
    <cellStyle name="Input 2 2 3 5 2 2 2" xfId="7355" xr:uid="{00000000-0005-0000-0000-0000F6170000}"/>
    <cellStyle name="Input 2 2 3 5 2 2 3" xfId="7356" xr:uid="{00000000-0005-0000-0000-0000F7170000}"/>
    <cellStyle name="Input 2 2 3 5 2 2 4" xfId="7357" xr:uid="{00000000-0005-0000-0000-0000F8170000}"/>
    <cellStyle name="Input 2 2 3 5 2 2 5" xfId="7358" xr:uid="{00000000-0005-0000-0000-0000F9170000}"/>
    <cellStyle name="Input 2 2 3 5 2 3" xfId="7359" xr:uid="{00000000-0005-0000-0000-0000FA170000}"/>
    <cellStyle name="Input 2 2 3 5 2 3 2" xfId="7360" xr:uid="{00000000-0005-0000-0000-0000FB170000}"/>
    <cellStyle name="Input 2 2 3 5 2 3 3" xfId="7361" xr:uid="{00000000-0005-0000-0000-0000FC170000}"/>
    <cellStyle name="Input 2 2 3 5 2 3 4" xfId="7362" xr:uid="{00000000-0005-0000-0000-0000FD170000}"/>
    <cellStyle name="Input 2 2 3 5 2 3 5" xfId="7363" xr:uid="{00000000-0005-0000-0000-0000FE170000}"/>
    <cellStyle name="Input 2 2 3 5 2 4" xfId="7364" xr:uid="{00000000-0005-0000-0000-0000FF170000}"/>
    <cellStyle name="Input 2 2 3 5 2 4 2" xfId="7365" xr:uid="{00000000-0005-0000-0000-000000180000}"/>
    <cellStyle name="Input 2 2 3 5 2 5" xfId="7366" xr:uid="{00000000-0005-0000-0000-000001180000}"/>
    <cellStyle name="Input 2 2 3 5 2 5 2" xfId="7367" xr:uid="{00000000-0005-0000-0000-000002180000}"/>
    <cellStyle name="Input 2 2 3 5 2 6" xfId="7368" xr:uid="{00000000-0005-0000-0000-000003180000}"/>
    <cellStyle name="Input 2 2 3 5 2 7" xfId="7369" xr:uid="{00000000-0005-0000-0000-000004180000}"/>
    <cellStyle name="Input 2 2 3 5 3" xfId="7370" xr:uid="{00000000-0005-0000-0000-000005180000}"/>
    <cellStyle name="Input 2 2 3 5 3 2" xfId="7371" xr:uid="{00000000-0005-0000-0000-000006180000}"/>
    <cellStyle name="Input 2 2 3 5 3 3" xfId="7372" xr:uid="{00000000-0005-0000-0000-000007180000}"/>
    <cellStyle name="Input 2 2 3 5 3 4" xfId="7373" xr:uid="{00000000-0005-0000-0000-000008180000}"/>
    <cellStyle name="Input 2 2 3 5 3 5" xfId="7374" xr:uid="{00000000-0005-0000-0000-000009180000}"/>
    <cellStyle name="Input 2 2 3 5 4" xfId="7375" xr:uid="{00000000-0005-0000-0000-00000A180000}"/>
    <cellStyle name="Input 2 2 3 5 4 2" xfId="7376" xr:uid="{00000000-0005-0000-0000-00000B180000}"/>
    <cellStyle name="Input 2 2 3 5 4 3" xfId="7377" xr:uid="{00000000-0005-0000-0000-00000C180000}"/>
    <cellStyle name="Input 2 2 3 5 4 4" xfId="7378" xr:uid="{00000000-0005-0000-0000-00000D180000}"/>
    <cellStyle name="Input 2 2 3 5 4 5" xfId="7379" xr:uid="{00000000-0005-0000-0000-00000E180000}"/>
    <cellStyle name="Input 2 2 3 5 5" xfId="7380" xr:uid="{00000000-0005-0000-0000-00000F180000}"/>
    <cellStyle name="Input 2 2 3 5 5 2" xfId="7381" xr:uid="{00000000-0005-0000-0000-000010180000}"/>
    <cellStyle name="Input 2 2 3 5 6" xfId="7382" xr:uid="{00000000-0005-0000-0000-000011180000}"/>
    <cellStyle name="Input 2 2 3 5 6 2" xfId="7383" xr:uid="{00000000-0005-0000-0000-000012180000}"/>
    <cellStyle name="Input 2 2 3 5 7" xfId="7384" xr:uid="{00000000-0005-0000-0000-000013180000}"/>
    <cellStyle name="Input 2 2 3 5 8" xfId="7385" xr:uid="{00000000-0005-0000-0000-000014180000}"/>
    <cellStyle name="Input 2 2 3 6" xfId="1058" xr:uid="{00000000-0005-0000-0000-000015180000}"/>
    <cellStyle name="Input 2 2 3 6 2" xfId="7386" xr:uid="{00000000-0005-0000-0000-000016180000}"/>
    <cellStyle name="Input 2 2 3 6 2 2" xfId="7387" xr:uid="{00000000-0005-0000-0000-000017180000}"/>
    <cellStyle name="Input 2 2 3 6 2 2 2" xfId="7388" xr:uid="{00000000-0005-0000-0000-000018180000}"/>
    <cellStyle name="Input 2 2 3 6 2 2 3" xfId="7389" xr:uid="{00000000-0005-0000-0000-000019180000}"/>
    <cellStyle name="Input 2 2 3 6 2 2 4" xfId="7390" xr:uid="{00000000-0005-0000-0000-00001A180000}"/>
    <cellStyle name="Input 2 2 3 6 2 2 5" xfId="7391" xr:uid="{00000000-0005-0000-0000-00001B180000}"/>
    <cellStyle name="Input 2 2 3 6 2 3" xfId="7392" xr:uid="{00000000-0005-0000-0000-00001C180000}"/>
    <cellStyle name="Input 2 2 3 6 2 3 2" xfId="7393" xr:uid="{00000000-0005-0000-0000-00001D180000}"/>
    <cellStyle name="Input 2 2 3 6 2 3 3" xfId="7394" xr:uid="{00000000-0005-0000-0000-00001E180000}"/>
    <cellStyle name="Input 2 2 3 6 2 3 4" xfId="7395" xr:uid="{00000000-0005-0000-0000-00001F180000}"/>
    <cellStyle name="Input 2 2 3 6 2 3 5" xfId="7396" xr:uid="{00000000-0005-0000-0000-000020180000}"/>
    <cellStyle name="Input 2 2 3 6 2 4" xfId="7397" xr:uid="{00000000-0005-0000-0000-000021180000}"/>
    <cellStyle name="Input 2 2 3 6 2 4 2" xfId="7398" xr:uid="{00000000-0005-0000-0000-000022180000}"/>
    <cellStyle name="Input 2 2 3 6 2 5" xfId="7399" xr:uid="{00000000-0005-0000-0000-000023180000}"/>
    <cellStyle name="Input 2 2 3 6 2 5 2" xfId="7400" xr:uid="{00000000-0005-0000-0000-000024180000}"/>
    <cellStyle name="Input 2 2 3 6 2 6" xfId="7401" xr:uid="{00000000-0005-0000-0000-000025180000}"/>
    <cellStyle name="Input 2 2 3 6 2 7" xfId="7402" xr:uid="{00000000-0005-0000-0000-000026180000}"/>
    <cellStyle name="Input 2 2 3 6 3" xfId="7403" xr:uid="{00000000-0005-0000-0000-000027180000}"/>
    <cellStyle name="Input 2 2 3 6 3 2" xfId="7404" xr:uid="{00000000-0005-0000-0000-000028180000}"/>
    <cellStyle name="Input 2 2 3 6 3 3" xfId="7405" xr:uid="{00000000-0005-0000-0000-000029180000}"/>
    <cellStyle name="Input 2 2 3 6 3 4" xfId="7406" xr:uid="{00000000-0005-0000-0000-00002A180000}"/>
    <cellStyle name="Input 2 2 3 6 3 5" xfId="7407" xr:uid="{00000000-0005-0000-0000-00002B180000}"/>
    <cellStyle name="Input 2 2 3 6 4" xfId="7408" xr:uid="{00000000-0005-0000-0000-00002C180000}"/>
    <cellStyle name="Input 2 2 3 6 4 2" xfId="7409" xr:uid="{00000000-0005-0000-0000-00002D180000}"/>
    <cellStyle name="Input 2 2 3 6 4 3" xfId="7410" xr:uid="{00000000-0005-0000-0000-00002E180000}"/>
    <cellStyle name="Input 2 2 3 6 4 4" xfId="7411" xr:uid="{00000000-0005-0000-0000-00002F180000}"/>
    <cellStyle name="Input 2 2 3 6 4 5" xfId="7412" xr:uid="{00000000-0005-0000-0000-000030180000}"/>
    <cellStyle name="Input 2 2 3 6 5" xfId="7413" xr:uid="{00000000-0005-0000-0000-000031180000}"/>
    <cellStyle name="Input 2 2 3 6 5 2" xfId="7414" xr:uid="{00000000-0005-0000-0000-000032180000}"/>
    <cellStyle name="Input 2 2 3 6 6" xfId="7415" xr:uid="{00000000-0005-0000-0000-000033180000}"/>
    <cellStyle name="Input 2 2 3 6 6 2" xfId="7416" xr:uid="{00000000-0005-0000-0000-000034180000}"/>
    <cellStyle name="Input 2 2 3 6 7" xfId="7417" xr:uid="{00000000-0005-0000-0000-000035180000}"/>
    <cellStyle name="Input 2 2 3 6 8" xfId="7418" xr:uid="{00000000-0005-0000-0000-000036180000}"/>
    <cellStyle name="Input 2 2 3 7" xfId="7419" xr:uid="{00000000-0005-0000-0000-000037180000}"/>
    <cellStyle name="Input 2 2 3 7 2" xfId="7420" xr:uid="{00000000-0005-0000-0000-000038180000}"/>
    <cellStyle name="Input 2 2 3 7 2 2" xfId="7421" xr:uid="{00000000-0005-0000-0000-000039180000}"/>
    <cellStyle name="Input 2 2 3 7 2 2 2" xfId="7422" xr:uid="{00000000-0005-0000-0000-00003A180000}"/>
    <cellStyle name="Input 2 2 3 7 2 2 3" xfId="7423" xr:uid="{00000000-0005-0000-0000-00003B180000}"/>
    <cellStyle name="Input 2 2 3 7 2 2 4" xfId="7424" xr:uid="{00000000-0005-0000-0000-00003C180000}"/>
    <cellStyle name="Input 2 2 3 7 2 2 5" xfId="7425" xr:uid="{00000000-0005-0000-0000-00003D180000}"/>
    <cellStyle name="Input 2 2 3 7 2 3" xfId="7426" xr:uid="{00000000-0005-0000-0000-00003E180000}"/>
    <cellStyle name="Input 2 2 3 7 2 3 2" xfId="7427" xr:uid="{00000000-0005-0000-0000-00003F180000}"/>
    <cellStyle name="Input 2 2 3 7 2 3 3" xfId="7428" xr:uid="{00000000-0005-0000-0000-000040180000}"/>
    <cellStyle name="Input 2 2 3 7 2 3 4" xfId="7429" xr:uid="{00000000-0005-0000-0000-000041180000}"/>
    <cellStyle name="Input 2 2 3 7 2 3 5" xfId="7430" xr:uid="{00000000-0005-0000-0000-000042180000}"/>
    <cellStyle name="Input 2 2 3 7 2 4" xfId="7431" xr:uid="{00000000-0005-0000-0000-000043180000}"/>
    <cellStyle name="Input 2 2 3 7 2 4 2" xfId="7432" xr:uid="{00000000-0005-0000-0000-000044180000}"/>
    <cellStyle name="Input 2 2 3 7 2 5" xfId="7433" xr:uid="{00000000-0005-0000-0000-000045180000}"/>
    <cellStyle name="Input 2 2 3 7 2 5 2" xfId="7434" xr:uid="{00000000-0005-0000-0000-000046180000}"/>
    <cellStyle name="Input 2 2 3 7 2 6" xfId="7435" xr:uid="{00000000-0005-0000-0000-000047180000}"/>
    <cellStyle name="Input 2 2 3 7 2 7" xfId="7436" xr:uid="{00000000-0005-0000-0000-000048180000}"/>
    <cellStyle name="Input 2 2 3 7 3" xfId="7437" xr:uid="{00000000-0005-0000-0000-000049180000}"/>
    <cellStyle name="Input 2 2 3 7 3 2" xfId="7438" xr:uid="{00000000-0005-0000-0000-00004A180000}"/>
    <cellStyle name="Input 2 2 3 7 3 3" xfId="7439" xr:uid="{00000000-0005-0000-0000-00004B180000}"/>
    <cellStyle name="Input 2 2 3 7 3 4" xfId="7440" xr:uid="{00000000-0005-0000-0000-00004C180000}"/>
    <cellStyle name="Input 2 2 3 7 3 5" xfId="7441" xr:uid="{00000000-0005-0000-0000-00004D180000}"/>
    <cellStyle name="Input 2 2 3 7 4" xfId="7442" xr:uid="{00000000-0005-0000-0000-00004E180000}"/>
    <cellStyle name="Input 2 2 3 7 4 2" xfId="7443" xr:uid="{00000000-0005-0000-0000-00004F180000}"/>
    <cellStyle name="Input 2 2 3 7 4 3" xfId="7444" xr:uid="{00000000-0005-0000-0000-000050180000}"/>
    <cellStyle name="Input 2 2 3 7 4 4" xfId="7445" xr:uid="{00000000-0005-0000-0000-000051180000}"/>
    <cellStyle name="Input 2 2 3 7 4 5" xfId="7446" xr:uid="{00000000-0005-0000-0000-000052180000}"/>
    <cellStyle name="Input 2 2 3 7 5" xfId="7447" xr:uid="{00000000-0005-0000-0000-000053180000}"/>
    <cellStyle name="Input 2 2 3 7 5 2" xfId="7448" xr:uid="{00000000-0005-0000-0000-000054180000}"/>
    <cellStyle name="Input 2 2 3 7 6" xfId="7449" xr:uid="{00000000-0005-0000-0000-000055180000}"/>
    <cellStyle name="Input 2 2 3 7 6 2" xfId="7450" xr:uid="{00000000-0005-0000-0000-000056180000}"/>
    <cellStyle name="Input 2 2 3 7 7" xfId="7451" xr:uid="{00000000-0005-0000-0000-000057180000}"/>
    <cellStyle name="Input 2 2 3 7 8" xfId="7452" xr:uid="{00000000-0005-0000-0000-000058180000}"/>
    <cellStyle name="Input 2 2 3 8" xfId="7453" xr:uid="{00000000-0005-0000-0000-000059180000}"/>
    <cellStyle name="Input 2 2 3 8 2" xfId="7454" xr:uid="{00000000-0005-0000-0000-00005A180000}"/>
    <cellStyle name="Input 2 2 3 8 2 2" xfId="7455" xr:uid="{00000000-0005-0000-0000-00005B180000}"/>
    <cellStyle name="Input 2 2 3 8 2 2 2" xfId="7456" xr:uid="{00000000-0005-0000-0000-00005C180000}"/>
    <cellStyle name="Input 2 2 3 8 2 2 3" xfId="7457" xr:uid="{00000000-0005-0000-0000-00005D180000}"/>
    <cellStyle name="Input 2 2 3 8 2 2 4" xfId="7458" xr:uid="{00000000-0005-0000-0000-00005E180000}"/>
    <cellStyle name="Input 2 2 3 8 2 2 5" xfId="7459" xr:uid="{00000000-0005-0000-0000-00005F180000}"/>
    <cellStyle name="Input 2 2 3 8 2 3" xfId="7460" xr:uid="{00000000-0005-0000-0000-000060180000}"/>
    <cellStyle name="Input 2 2 3 8 2 3 2" xfId="7461" xr:uid="{00000000-0005-0000-0000-000061180000}"/>
    <cellStyle name="Input 2 2 3 8 2 3 3" xfId="7462" xr:uid="{00000000-0005-0000-0000-000062180000}"/>
    <cellStyle name="Input 2 2 3 8 2 3 4" xfId="7463" xr:uid="{00000000-0005-0000-0000-000063180000}"/>
    <cellStyle name="Input 2 2 3 8 2 3 5" xfId="7464" xr:uid="{00000000-0005-0000-0000-000064180000}"/>
    <cellStyle name="Input 2 2 3 8 2 4" xfId="7465" xr:uid="{00000000-0005-0000-0000-000065180000}"/>
    <cellStyle name="Input 2 2 3 8 2 4 2" xfId="7466" xr:uid="{00000000-0005-0000-0000-000066180000}"/>
    <cellStyle name="Input 2 2 3 8 2 5" xfId="7467" xr:uid="{00000000-0005-0000-0000-000067180000}"/>
    <cellStyle name="Input 2 2 3 8 2 5 2" xfId="7468" xr:uid="{00000000-0005-0000-0000-000068180000}"/>
    <cellStyle name="Input 2 2 3 8 2 6" xfId="7469" xr:uid="{00000000-0005-0000-0000-000069180000}"/>
    <cellStyle name="Input 2 2 3 8 2 7" xfId="7470" xr:uid="{00000000-0005-0000-0000-00006A180000}"/>
    <cellStyle name="Input 2 2 3 8 3" xfId="7471" xr:uid="{00000000-0005-0000-0000-00006B180000}"/>
    <cellStyle name="Input 2 2 3 8 3 2" xfId="7472" xr:uid="{00000000-0005-0000-0000-00006C180000}"/>
    <cellStyle name="Input 2 2 3 8 3 3" xfId="7473" xr:uid="{00000000-0005-0000-0000-00006D180000}"/>
    <cellStyle name="Input 2 2 3 8 3 4" xfId="7474" xr:uid="{00000000-0005-0000-0000-00006E180000}"/>
    <cellStyle name="Input 2 2 3 8 3 5" xfId="7475" xr:uid="{00000000-0005-0000-0000-00006F180000}"/>
    <cellStyle name="Input 2 2 3 8 4" xfId="7476" xr:uid="{00000000-0005-0000-0000-000070180000}"/>
    <cellStyle name="Input 2 2 3 8 4 2" xfId="7477" xr:uid="{00000000-0005-0000-0000-000071180000}"/>
    <cellStyle name="Input 2 2 3 8 4 3" xfId="7478" xr:uid="{00000000-0005-0000-0000-000072180000}"/>
    <cellStyle name="Input 2 2 3 8 4 4" xfId="7479" xr:uid="{00000000-0005-0000-0000-000073180000}"/>
    <cellStyle name="Input 2 2 3 8 4 5" xfId="7480" xr:uid="{00000000-0005-0000-0000-000074180000}"/>
    <cellStyle name="Input 2 2 3 8 5" xfId="7481" xr:uid="{00000000-0005-0000-0000-000075180000}"/>
    <cellStyle name="Input 2 2 3 8 5 2" xfId="7482" xr:uid="{00000000-0005-0000-0000-000076180000}"/>
    <cellStyle name="Input 2 2 3 8 6" xfId="7483" xr:uid="{00000000-0005-0000-0000-000077180000}"/>
    <cellStyle name="Input 2 2 3 8 6 2" xfId="7484" xr:uid="{00000000-0005-0000-0000-000078180000}"/>
    <cellStyle name="Input 2 2 3 8 7" xfId="7485" xr:uid="{00000000-0005-0000-0000-000079180000}"/>
    <cellStyle name="Input 2 2 3 8 8" xfId="7486" xr:uid="{00000000-0005-0000-0000-00007A180000}"/>
    <cellStyle name="Input 2 2 3 9" xfId="7487" xr:uid="{00000000-0005-0000-0000-00007B180000}"/>
    <cellStyle name="Input 2 2 3 9 2" xfId="7488" xr:uid="{00000000-0005-0000-0000-00007C180000}"/>
    <cellStyle name="Input 2 2 3 9 2 2" xfId="7489" xr:uid="{00000000-0005-0000-0000-00007D180000}"/>
    <cellStyle name="Input 2 2 3 9 2 2 2" xfId="7490" xr:uid="{00000000-0005-0000-0000-00007E180000}"/>
    <cellStyle name="Input 2 2 3 9 2 2 3" xfId="7491" xr:uid="{00000000-0005-0000-0000-00007F180000}"/>
    <cellStyle name="Input 2 2 3 9 2 2 4" xfId="7492" xr:uid="{00000000-0005-0000-0000-000080180000}"/>
    <cellStyle name="Input 2 2 3 9 2 2 5" xfId="7493" xr:uid="{00000000-0005-0000-0000-000081180000}"/>
    <cellStyle name="Input 2 2 3 9 2 3" xfId="7494" xr:uid="{00000000-0005-0000-0000-000082180000}"/>
    <cellStyle name="Input 2 2 3 9 2 3 2" xfId="7495" xr:uid="{00000000-0005-0000-0000-000083180000}"/>
    <cellStyle name="Input 2 2 3 9 2 3 3" xfId="7496" xr:uid="{00000000-0005-0000-0000-000084180000}"/>
    <cellStyle name="Input 2 2 3 9 2 3 4" xfId="7497" xr:uid="{00000000-0005-0000-0000-000085180000}"/>
    <cellStyle name="Input 2 2 3 9 2 3 5" xfId="7498" xr:uid="{00000000-0005-0000-0000-000086180000}"/>
    <cellStyle name="Input 2 2 3 9 2 4" xfId="7499" xr:uid="{00000000-0005-0000-0000-000087180000}"/>
    <cellStyle name="Input 2 2 3 9 2 4 2" xfId="7500" xr:uid="{00000000-0005-0000-0000-000088180000}"/>
    <cellStyle name="Input 2 2 3 9 2 5" xfId="7501" xr:uid="{00000000-0005-0000-0000-000089180000}"/>
    <cellStyle name="Input 2 2 3 9 2 5 2" xfId="7502" xr:uid="{00000000-0005-0000-0000-00008A180000}"/>
    <cellStyle name="Input 2 2 3 9 2 6" xfId="7503" xr:uid="{00000000-0005-0000-0000-00008B180000}"/>
    <cellStyle name="Input 2 2 3 9 2 7" xfId="7504" xr:uid="{00000000-0005-0000-0000-00008C180000}"/>
    <cellStyle name="Input 2 2 3 9 3" xfId="7505" xr:uid="{00000000-0005-0000-0000-00008D180000}"/>
    <cellStyle name="Input 2 2 3 9 3 2" xfId="7506" xr:uid="{00000000-0005-0000-0000-00008E180000}"/>
    <cellStyle name="Input 2 2 3 9 3 3" xfId="7507" xr:uid="{00000000-0005-0000-0000-00008F180000}"/>
    <cellStyle name="Input 2 2 3 9 3 4" xfId="7508" xr:uid="{00000000-0005-0000-0000-000090180000}"/>
    <cellStyle name="Input 2 2 3 9 3 5" xfId="7509" xr:uid="{00000000-0005-0000-0000-000091180000}"/>
    <cellStyle name="Input 2 2 3 9 4" xfId="7510" xr:uid="{00000000-0005-0000-0000-000092180000}"/>
    <cellStyle name="Input 2 2 3 9 4 2" xfId="7511" xr:uid="{00000000-0005-0000-0000-000093180000}"/>
    <cellStyle name="Input 2 2 3 9 4 3" xfId="7512" xr:uid="{00000000-0005-0000-0000-000094180000}"/>
    <cellStyle name="Input 2 2 3 9 4 4" xfId="7513" xr:uid="{00000000-0005-0000-0000-000095180000}"/>
    <cellStyle name="Input 2 2 3 9 4 5" xfId="7514" xr:uid="{00000000-0005-0000-0000-000096180000}"/>
    <cellStyle name="Input 2 2 3 9 5" xfId="7515" xr:uid="{00000000-0005-0000-0000-000097180000}"/>
    <cellStyle name="Input 2 2 3 9 5 2" xfId="7516" xr:uid="{00000000-0005-0000-0000-000098180000}"/>
    <cellStyle name="Input 2 2 3 9 6" xfId="7517" xr:uid="{00000000-0005-0000-0000-000099180000}"/>
    <cellStyle name="Input 2 2 3 9 6 2" xfId="7518" xr:uid="{00000000-0005-0000-0000-00009A180000}"/>
    <cellStyle name="Input 2 2 3 9 7" xfId="7519" xr:uid="{00000000-0005-0000-0000-00009B180000}"/>
    <cellStyle name="Input 2 2 3 9 8" xfId="7520" xr:uid="{00000000-0005-0000-0000-00009C180000}"/>
    <cellStyle name="Input 2 2 4" xfId="1059" xr:uid="{00000000-0005-0000-0000-00009D180000}"/>
    <cellStyle name="Input 2 2 4 2" xfId="1060" xr:uid="{00000000-0005-0000-0000-00009E180000}"/>
    <cellStyle name="Input 2 2 5" xfId="1061" xr:uid="{00000000-0005-0000-0000-00009F180000}"/>
    <cellStyle name="Input 2 2 5 2" xfId="1062" xr:uid="{00000000-0005-0000-0000-0000A0180000}"/>
    <cellStyle name="Input 2 2 6" xfId="1063" xr:uid="{00000000-0005-0000-0000-0000A1180000}"/>
    <cellStyle name="Input 2 2 7" xfId="7521" xr:uid="{00000000-0005-0000-0000-0000A2180000}"/>
    <cellStyle name="Input 2 2 7 2" xfId="7522" xr:uid="{00000000-0005-0000-0000-0000A3180000}"/>
    <cellStyle name="Input 2 2_T-straight with PEDs adjustor" xfId="7523" xr:uid="{00000000-0005-0000-0000-0000A4180000}"/>
    <cellStyle name="Input 2 3" xfId="1064" xr:uid="{00000000-0005-0000-0000-0000A5180000}"/>
    <cellStyle name="Input 2 3 2" xfId="1065" xr:uid="{00000000-0005-0000-0000-0000A6180000}"/>
    <cellStyle name="Input 2 3 2 10" xfId="7524" xr:uid="{00000000-0005-0000-0000-0000A7180000}"/>
    <cellStyle name="Input 2 3 2 10 2" xfId="7525" xr:uid="{00000000-0005-0000-0000-0000A8180000}"/>
    <cellStyle name="Input 2 3 2 10 2 2" xfId="7526" xr:uid="{00000000-0005-0000-0000-0000A9180000}"/>
    <cellStyle name="Input 2 3 2 10 2 2 2" xfId="7527" xr:uid="{00000000-0005-0000-0000-0000AA180000}"/>
    <cellStyle name="Input 2 3 2 10 2 2 3" xfId="7528" xr:uid="{00000000-0005-0000-0000-0000AB180000}"/>
    <cellStyle name="Input 2 3 2 10 2 2 4" xfId="7529" xr:uid="{00000000-0005-0000-0000-0000AC180000}"/>
    <cellStyle name="Input 2 3 2 10 2 2 5" xfId="7530" xr:uid="{00000000-0005-0000-0000-0000AD180000}"/>
    <cellStyle name="Input 2 3 2 10 2 3" xfId="7531" xr:uid="{00000000-0005-0000-0000-0000AE180000}"/>
    <cellStyle name="Input 2 3 2 10 2 3 2" xfId="7532" xr:uid="{00000000-0005-0000-0000-0000AF180000}"/>
    <cellStyle name="Input 2 3 2 10 2 3 3" xfId="7533" xr:uid="{00000000-0005-0000-0000-0000B0180000}"/>
    <cellStyle name="Input 2 3 2 10 2 3 4" xfId="7534" xr:uid="{00000000-0005-0000-0000-0000B1180000}"/>
    <cellStyle name="Input 2 3 2 10 2 3 5" xfId="7535" xr:uid="{00000000-0005-0000-0000-0000B2180000}"/>
    <cellStyle name="Input 2 3 2 10 2 4" xfId="7536" xr:uid="{00000000-0005-0000-0000-0000B3180000}"/>
    <cellStyle name="Input 2 3 2 10 2 4 2" xfId="7537" xr:uid="{00000000-0005-0000-0000-0000B4180000}"/>
    <cellStyle name="Input 2 3 2 10 2 5" xfId="7538" xr:uid="{00000000-0005-0000-0000-0000B5180000}"/>
    <cellStyle name="Input 2 3 2 10 2 5 2" xfId="7539" xr:uid="{00000000-0005-0000-0000-0000B6180000}"/>
    <cellStyle name="Input 2 3 2 10 2 6" xfId="7540" xr:uid="{00000000-0005-0000-0000-0000B7180000}"/>
    <cellStyle name="Input 2 3 2 10 2 7" xfId="7541" xr:uid="{00000000-0005-0000-0000-0000B8180000}"/>
    <cellStyle name="Input 2 3 2 10 3" xfId="7542" xr:uid="{00000000-0005-0000-0000-0000B9180000}"/>
    <cellStyle name="Input 2 3 2 10 3 2" xfId="7543" xr:uid="{00000000-0005-0000-0000-0000BA180000}"/>
    <cellStyle name="Input 2 3 2 10 3 3" xfId="7544" xr:uid="{00000000-0005-0000-0000-0000BB180000}"/>
    <cellStyle name="Input 2 3 2 10 3 4" xfId="7545" xr:uid="{00000000-0005-0000-0000-0000BC180000}"/>
    <cellStyle name="Input 2 3 2 10 3 5" xfId="7546" xr:uid="{00000000-0005-0000-0000-0000BD180000}"/>
    <cellStyle name="Input 2 3 2 10 4" xfId="7547" xr:uid="{00000000-0005-0000-0000-0000BE180000}"/>
    <cellStyle name="Input 2 3 2 10 4 2" xfId="7548" xr:uid="{00000000-0005-0000-0000-0000BF180000}"/>
    <cellStyle name="Input 2 3 2 10 4 3" xfId="7549" xr:uid="{00000000-0005-0000-0000-0000C0180000}"/>
    <cellStyle name="Input 2 3 2 10 4 4" xfId="7550" xr:uid="{00000000-0005-0000-0000-0000C1180000}"/>
    <cellStyle name="Input 2 3 2 10 4 5" xfId="7551" xr:uid="{00000000-0005-0000-0000-0000C2180000}"/>
    <cellStyle name="Input 2 3 2 10 5" xfId="7552" xr:uid="{00000000-0005-0000-0000-0000C3180000}"/>
    <cellStyle name="Input 2 3 2 10 5 2" xfId="7553" xr:uid="{00000000-0005-0000-0000-0000C4180000}"/>
    <cellStyle name="Input 2 3 2 10 6" xfId="7554" xr:uid="{00000000-0005-0000-0000-0000C5180000}"/>
    <cellStyle name="Input 2 3 2 10 6 2" xfId="7555" xr:uid="{00000000-0005-0000-0000-0000C6180000}"/>
    <cellStyle name="Input 2 3 2 10 7" xfId="7556" xr:uid="{00000000-0005-0000-0000-0000C7180000}"/>
    <cellStyle name="Input 2 3 2 10 8" xfId="7557" xr:uid="{00000000-0005-0000-0000-0000C8180000}"/>
    <cellStyle name="Input 2 3 2 11" xfId="7558" xr:uid="{00000000-0005-0000-0000-0000C9180000}"/>
    <cellStyle name="Input 2 3 2 11 2" xfId="7559" xr:uid="{00000000-0005-0000-0000-0000CA180000}"/>
    <cellStyle name="Input 2 3 2 11 2 2" xfId="7560" xr:uid="{00000000-0005-0000-0000-0000CB180000}"/>
    <cellStyle name="Input 2 3 2 11 2 2 2" xfId="7561" xr:uid="{00000000-0005-0000-0000-0000CC180000}"/>
    <cellStyle name="Input 2 3 2 11 2 2 3" xfId="7562" xr:uid="{00000000-0005-0000-0000-0000CD180000}"/>
    <cellStyle name="Input 2 3 2 11 2 2 4" xfId="7563" xr:uid="{00000000-0005-0000-0000-0000CE180000}"/>
    <cellStyle name="Input 2 3 2 11 2 2 5" xfId="7564" xr:uid="{00000000-0005-0000-0000-0000CF180000}"/>
    <cellStyle name="Input 2 3 2 11 2 3" xfId="7565" xr:uid="{00000000-0005-0000-0000-0000D0180000}"/>
    <cellStyle name="Input 2 3 2 11 2 3 2" xfId="7566" xr:uid="{00000000-0005-0000-0000-0000D1180000}"/>
    <cellStyle name="Input 2 3 2 11 2 3 3" xfId="7567" xr:uid="{00000000-0005-0000-0000-0000D2180000}"/>
    <cellStyle name="Input 2 3 2 11 2 3 4" xfId="7568" xr:uid="{00000000-0005-0000-0000-0000D3180000}"/>
    <cellStyle name="Input 2 3 2 11 2 3 5" xfId="7569" xr:uid="{00000000-0005-0000-0000-0000D4180000}"/>
    <cellStyle name="Input 2 3 2 11 2 4" xfId="7570" xr:uid="{00000000-0005-0000-0000-0000D5180000}"/>
    <cellStyle name="Input 2 3 2 11 2 4 2" xfId="7571" xr:uid="{00000000-0005-0000-0000-0000D6180000}"/>
    <cellStyle name="Input 2 3 2 11 2 5" xfId="7572" xr:uid="{00000000-0005-0000-0000-0000D7180000}"/>
    <cellStyle name="Input 2 3 2 11 2 5 2" xfId="7573" xr:uid="{00000000-0005-0000-0000-0000D8180000}"/>
    <cellStyle name="Input 2 3 2 11 2 6" xfId="7574" xr:uid="{00000000-0005-0000-0000-0000D9180000}"/>
    <cellStyle name="Input 2 3 2 11 2 7" xfId="7575" xr:uid="{00000000-0005-0000-0000-0000DA180000}"/>
    <cellStyle name="Input 2 3 2 11 3" xfId="7576" xr:uid="{00000000-0005-0000-0000-0000DB180000}"/>
    <cellStyle name="Input 2 3 2 11 3 2" xfId="7577" xr:uid="{00000000-0005-0000-0000-0000DC180000}"/>
    <cellStyle name="Input 2 3 2 11 3 3" xfId="7578" xr:uid="{00000000-0005-0000-0000-0000DD180000}"/>
    <cellStyle name="Input 2 3 2 11 3 4" xfId="7579" xr:uid="{00000000-0005-0000-0000-0000DE180000}"/>
    <cellStyle name="Input 2 3 2 11 3 5" xfId="7580" xr:uid="{00000000-0005-0000-0000-0000DF180000}"/>
    <cellStyle name="Input 2 3 2 11 4" xfId="7581" xr:uid="{00000000-0005-0000-0000-0000E0180000}"/>
    <cellStyle name="Input 2 3 2 11 4 2" xfId="7582" xr:uid="{00000000-0005-0000-0000-0000E1180000}"/>
    <cellStyle name="Input 2 3 2 11 4 3" xfId="7583" xr:uid="{00000000-0005-0000-0000-0000E2180000}"/>
    <cellStyle name="Input 2 3 2 11 4 4" xfId="7584" xr:uid="{00000000-0005-0000-0000-0000E3180000}"/>
    <cellStyle name="Input 2 3 2 11 4 5" xfId="7585" xr:uid="{00000000-0005-0000-0000-0000E4180000}"/>
    <cellStyle name="Input 2 3 2 11 5" xfId="7586" xr:uid="{00000000-0005-0000-0000-0000E5180000}"/>
    <cellStyle name="Input 2 3 2 11 5 2" xfId="7587" xr:uid="{00000000-0005-0000-0000-0000E6180000}"/>
    <cellStyle name="Input 2 3 2 11 6" xfId="7588" xr:uid="{00000000-0005-0000-0000-0000E7180000}"/>
    <cellStyle name="Input 2 3 2 11 6 2" xfId="7589" xr:uid="{00000000-0005-0000-0000-0000E8180000}"/>
    <cellStyle name="Input 2 3 2 11 7" xfId="7590" xr:uid="{00000000-0005-0000-0000-0000E9180000}"/>
    <cellStyle name="Input 2 3 2 11 8" xfId="7591" xr:uid="{00000000-0005-0000-0000-0000EA180000}"/>
    <cellStyle name="Input 2 3 2 12" xfId="7592" xr:uid="{00000000-0005-0000-0000-0000EB180000}"/>
    <cellStyle name="Input 2 3 2 12 2" xfId="7593" xr:uid="{00000000-0005-0000-0000-0000EC180000}"/>
    <cellStyle name="Input 2 3 2 12 2 2" xfId="7594" xr:uid="{00000000-0005-0000-0000-0000ED180000}"/>
    <cellStyle name="Input 2 3 2 12 2 2 2" xfId="7595" xr:uid="{00000000-0005-0000-0000-0000EE180000}"/>
    <cellStyle name="Input 2 3 2 12 2 2 3" xfId="7596" xr:uid="{00000000-0005-0000-0000-0000EF180000}"/>
    <cellStyle name="Input 2 3 2 12 2 2 4" xfId="7597" xr:uid="{00000000-0005-0000-0000-0000F0180000}"/>
    <cellStyle name="Input 2 3 2 12 2 2 5" xfId="7598" xr:uid="{00000000-0005-0000-0000-0000F1180000}"/>
    <cellStyle name="Input 2 3 2 12 2 3" xfId="7599" xr:uid="{00000000-0005-0000-0000-0000F2180000}"/>
    <cellStyle name="Input 2 3 2 12 2 3 2" xfId="7600" xr:uid="{00000000-0005-0000-0000-0000F3180000}"/>
    <cellStyle name="Input 2 3 2 12 2 3 3" xfId="7601" xr:uid="{00000000-0005-0000-0000-0000F4180000}"/>
    <cellStyle name="Input 2 3 2 12 2 3 4" xfId="7602" xr:uid="{00000000-0005-0000-0000-0000F5180000}"/>
    <cellStyle name="Input 2 3 2 12 2 3 5" xfId="7603" xr:uid="{00000000-0005-0000-0000-0000F6180000}"/>
    <cellStyle name="Input 2 3 2 12 2 4" xfId="7604" xr:uid="{00000000-0005-0000-0000-0000F7180000}"/>
    <cellStyle name="Input 2 3 2 12 2 4 2" xfId="7605" xr:uid="{00000000-0005-0000-0000-0000F8180000}"/>
    <cellStyle name="Input 2 3 2 12 2 5" xfId="7606" xr:uid="{00000000-0005-0000-0000-0000F9180000}"/>
    <cellStyle name="Input 2 3 2 12 2 5 2" xfId="7607" xr:uid="{00000000-0005-0000-0000-0000FA180000}"/>
    <cellStyle name="Input 2 3 2 12 2 6" xfId="7608" xr:uid="{00000000-0005-0000-0000-0000FB180000}"/>
    <cellStyle name="Input 2 3 2 12 2 7" xfId="7609" xr:uid="{00000000-0005-0000-0000-0000FC180000}"/>
    <cellStyle name="Input 2 3 2 12 3" xfId="7610" xr:uid="{00000000-0005-0000-0000-0000FD180000}"/>
    <cellStyle name="Input 2 3 2 12 3 2" xfId="7611" xr:uid="{00000000-0005-0000-0000-0000FE180000}"/>
    <cellStyle name="Input 2 3 2 12 3 3" xfId="7612" xr:uid="{00000000-0005-0000-0000-0000FF180000}"/>
    <cellStyle name="Input 2 3 2 12 3 4" xfId="7613" xr:uid="{00000000-0005-0000-0000-000000190000}"/>
    <cellStyle name="Input 2 3 2 12 3 5" xfId="7614" xr:uid="{00000000-0005-0000-0000-000001190000}"/>
    <cellStyle name="Input 2 3 2 12 4" xfId="7615" xr:uid="{00000000-0005-0000-0000-000002190000}"/>
    <cellStyle name="Input 2 3 2 12 4 2" xfId="7616" xr:uid="{00000000-0005-0000-0000-000003190000}"/>
    <cellStyle name="Input 2 3 2 12 4 3" xfId="7617" xr:uid="{00000000-0005-0000-0000-000004190000}"/>
    <cellStyle name="Input 2 3 2 12 4 4" xfId="7618" xr:uid="{00000000-0005-0000-0000-000005190000}"/>
    <cellStyle name="Input 2 3 2 12 4 5" xfId="7619" xr:uid="{00000000-0005-0000-0000-000006190000}"/>
    <cellStyle name="Input 2 3 2 12 5" xfId="7620" xr:uid="{00000000-0005-0000-0000-000007190000}"/>
    <cellStyle name="Input 2 3 2 12 5 2" xfId="7621" xr:uid="{00000000-0005-0000-0000-000008190000}"/>
    <cellStyle name="Input 2 3 2 12 6" xfId="7622" xr:uid="{00000000-0005-0000-0000-000009190000}"/>
    <cellStyle name="Input 2 3 2 12 6 2" xfId="7623" xr:uid="{00000000-0005-0000-0000-00000A190000}"/>
    <cellStyle name="Input 2 3 2 12 7" xfId="7624" xr:uid="{00000000-0005-0000-0000-00000B190000}"/>
    <cellStyle name="Input 2 3 2 12 8" xfId="7625" xr:uid="{00000000-0005-0000-0000-00000C190000}"/>
    <cellStyle name="Input 2 3 2 13" xfId="7626" xr:uid="{00000000-0005-0000-0000-00000D190000}"/>
    <cellStyle name="Input 2 3 2 13 2" xfId="7627" xr:uid="{00000000-0005-0000-0000-00000E190000}"/>
    <cellStyle name="Input 2 3 2 13 2 2" xfId="7628" xr:uid="{00000000-0005-0000-0000-00000F190000}"/>
    <cellStyle name="Input 2 3 2 13 2 2 2" xfId="7629" xr:uid="{00000000-0005-0000-0000-000010190000}"/>
    <cellStyle name="Input 2 3 2 13 2 2 3" xfId="7630" xr:uid="{00000000-0005-0000-0000-000011190000}"/>
    <cellStyle name="Input 2 3 2 13 2 2 4" xfId="7631" xr:uid="{00000000-0005-0000-0000-000012190000}"/>
    <cellStyle name="Input 2 3 2 13 2 2 5" xfId="7632" xr:uid="{00000000-0005-0000-0000-000013190000}"/>
    <cellStyle name="Input 2 3 2 13 2 3" xfId="7633" xr:uid="{00000000-0005-0000-0000-000014190000}"/>
    <cellStyle name="Input 2 3 2 13 2 3 2" xfId="7634" xr:uid="{00000000-0005-0000-0000-000015190000}"/>
    <cellStyle name="Input 2 3 2 13 2 3 3" xfId="7635" xr:uid="{00000000-0005-0000-0000-000016190000}"/>
    <cellStyle name="Input 2 3 2 13 2 3 4" xfId="7636" xr:uid="{00000000-0005-0000-0000-000017190000}"/>
    <cellStyle name="Input 2 3 2 13 2 3 5" xfId="7637" xr:uid="{00000000-0005-0000-0000-000018190000}"/>
    <cellStyle name="Input 2 3 2 13 2 4" xfId="7638" xr:uid="{00000000-0005-0000-0000-000019190000}"/>
    <cellStyle name="Input 2 3 2 13 2 4 2" xfId="7639" xr:uid="{00000000-0005-0000-0000-00001A190000}"/>
    <cellStyle name="Input 2 3 2 13 2 5" xfId="7640" xr:uid="{00000000-0005-0000-0000-00001B190000}"/>
    <cellStyle name="Input 2 3 2 13 2 5 2" xfId="7641" xr:uid="{00000000-0005-0000-0000-00001C190000}"/>
    <cellStyle name="Input 2 3 2 13 2 6" xfId="7642" xr:uid="{00000000-0005-0000-0000-00001D190000}"/>
    <cellStyle name="Input 2 3 2 13 2 7" xfId="7643" xr:uid="{00000000-0005-0000-0000-00001E190000}"/>
    <cellStyle name="Input 2 3 2 13 3" xfId="7644" xr:uid="{00000000-0005-0000-0000-00001F190000}"/>
    <cellStyle name="Input 2 3 2 13 3 2" xfId="7645" xr:uid="{00000000-0005-0000-0000-000020190000}"/>
    <cellStyle name="Input 2 3 2 13 3 3" xfId="7646" xr:uid="{00000000-0005-0000-0000-000021190000}"/>
    <cellStyle name="Input 2 3 2 13 3 4" xfId="7647" xr:uid="{00000000-0005-0000-0000-000022190000}"/>
    <cellStyle name="Input 2 3 2 13 3 5" xfId="7648" xr:uid="{00000000-0005-0000-0000-000023190000}"/>
    <cellStyle name="Input 2 3 2 13 4" xfId="7649" xr:uid="{00000000-0005-0000-0000-000024190000}"/>
    <cellStyle name="Input 2 3 2 13 4 2" xfId="7650" xr:uid="{00000000-0005-0000-0000-000025190000}"/>
    <cellStyle name="Input 2 3 2 13 4 3" xfId="7651" xr:uid="{00000000-0005-0000-0000-000026190000}"/>
    <cellStyle name="Input 2 3 2 13 4 4" xfId="7652" xr:uid="{00000000-0005-0000-0000-000027190000}"/>
    <cellStyle name="Input 2 3 2 13 4 5" xfId="7653" xr:uid="{00000000-0005-0000-0000-000028190000}"/>
    <cellStyle name="Input 2 3 2 13 5" xfId="7654" xr:uid="{00000000-0005-0000-0000-000029190000}"/>
    <cellStyle name="Input 2 3 2 13 5 2" xfId="7655" xr:uid="{00000000-0005-0000-0000-00002A190000}"/>
    <cellStyle name="Input 2 3 2 13 6" xfId="7656" xr:uid="{00000000-0005-0000-0000-00002B190000}"/>
    <cellStyle name="Input 2 3 2 13 6 2" xfId="7657" xr:uid="{00000000-0005-0000-0000-00002C190000}"/>
    <cellStyle name="Input 2 3 2 13 7" xfId="7658" xr:uid="{00000000-0005-0000-0000-00002D190000}"/>
    <cellStyle name="Input 2 3 2 13 8" xfId="7659" xr:uid="{00000000-0005-0000-0000-00002E190000}"/>
    <cellStyle name="Input 2 3 2 14" xfId="7660" xr:uid="{00000000-0005-0000-0000-00002F190000}"/>
    <cellStyle name="Input 2 3 2 14 2" xfId="7661" xr:uid="{00000000-0005-0000-0000-000030190000}"/>
    <cellStyle name="Input 2 3 2 14 2 2" xfId="7662" xr:uid="{00000000-0005-0000-0000-000031190000}"/>
    <cellStyle name="Input 2 3 2 14 2 2 2" xfId="7663" xr:uid="{00000000-0005-0000-0000-000032190000}"/>
    <cellStyle name="Input 2 3 2 14 2 2 3" xfId="7664" xr:uid="{00000000-0005-0000-0000-000033190000}"/>
    <cellStyle name="Input 2 3 2 14 2 2 4" xfId="7665" xr:uid="{00000000-0005-0000-0000-000034190000}"/>
    <cellStyle name="Input 2 3 2 14 2 2 5" xfId="7666" xr:uid="{00000000-0005-0000-0000-000035190000}"/>
    <cellStyle name="Input 2 3 2 14 2 3" xfId="7667" xr:uid="{00000000-0005-0000-0000-000036190000}"/>
    <cellStyle name="Input 2 3 2 14 2 3 2" xfId="7668" xr:uid="{00000000-0005-0000-0000-000037190000}"/>
    <cellStyle name="Input 2 3 2 14 2 3 3" xfId="7669" xr:uid="{00000000-0005-0000-0000-000038190000}"/>
    <cellStyle name="Input 2 3 2 14 2 3 4" xfId="7670" xr:uid="{00000000-0005-0000-0000-000039190000}"/>
    <cellStyle name="Input 2 3 2 14 2 3 5" xfId="7671" xr:uid="{00000000-0005-0000-0000-00003A190000}"/>
    <cellStyle name="Input 2 3 2 14 2 4" xfId="7672" xr:uid="{00000000-0005-0000-0000-00003B190000}"/>
    <cellStyle name="Input 2 3 2 14 2 4 2" xfId="7673" xr:uid="{00000000-0005-0000-0000-00003C190000}"/>
    <cellStyle name="Input 2 3 2 14 2 5" xfId="7674" xr:uid="{00000000-0005-0000-0000-00003D190000}"/>
    <cellStyle name="Input 2 3 2 14 2 5 2" xfId="7675" xr:uid="{00000000-0005-0000-0000-00003E190000}"/>
    <cellStyle name="Input 2 3 2 14 2 6" xfId="7676" xr:uid="{00000000-0005-0000-0000-00003F190000}"/>
    <cellStyle name="Input 2 3 2 14 2 7" xfId="7677" xr:uid="{00000000-0005-0000-0000-000040190000}"/>
    <cellStyle name="Input 2 3 2 14 3" xfId="7678" xr:uid="{00000000-0005-0000-0000-000041190000}"/>
    <cellStyle name="Input 2 3 2 14 3 2" xfId="7679" xr:uid="{00000000-0005-0000-0000-000042190000}"/>
    <cellStyle name="Input 2 3 2 14 3 3" xfId="7680" xr:uid="{00000000-0005-0000-0000-000043190000}"/>
    <cellStyle name="Input 2 3 2 14 3 4" xfId="7681" xr:uid="{00000000-0005-0000-0000-000044190000}"/>
    <cellStyle name="Input 2 3 2 14 3 5" xfId="7682" xr:uid="{00000000-0005-0000-0000-000045190000}"/>
    <cellStyle name="Input 2 3 2 14 4" xfId="7683" xr:uid="{00000000-0005-0000-0000-000046190000}"/>
    <cellStyle name="Input 2 3 2 14 4 2" xfId="7684" xr:uid="{00000000-0005-0000-0000-000047190000}"/>
    <cellStyle name="Input 2 3 2 14 4 3" xfId="7685" xr:uid="{00000000-0005-0000-0000-000048190000}"/>
    <cellStyle name="Input 2 3 2 14 4 4" xfId="7686" xr:uid="{00000000-0005-0000-0000-000049190000}"/>
    <cellStyle name="Input 2 3 2 14 4 5" xfId="7687" xr:uid="{00000000-0005-0000-0000-00004A190000}"/>
    <cellStyle name="Input 2 3 2 14 5" xfId="7688" xr:uid="{00000000-0005-0000-0000-00004B190000}"/>
    <cellStyle name="Input 2 3 2 14 5 2" xfId="7689" xr:uid="{00000000-0005-0000-0000-00004C190000}"/>
    <cellStyle name="Input 2 3 2 14 6" xfId="7690" xr:uid="{00000000-0005-0000-0000-00004D190000}"/>
    <cellStyle name="Input 2 3 2 14 6 2" xfId="7691" xr:uid="{00000000-0005-0000-0000-00004E190000}"/>
    <cellStyle name="Input 2 3 2 14 7" xfId="7692" xr:uid="{00000000-0005-0000-0000-00004F190000}"/>
    <cellStyle name="Input 2 3 2 14 8" xfId="7693" xr:uid="{00000000-0005-0000-0000-000050190000}"/>
    <cellStyle name="Input 2 3 2 15" xfId="7694" xr:uid="{00000000-0005-0000-0000-000051190000}"/>
    <cellStyle name="Input 2 3 2 15 2" xfId="7695" xr:uid="{00000000-0005-0000-0000-000052190000}"/>
    <cellStyle name="Input 2 3 2 15 2 2" xfId="7696" xr:uid="{00000000-0005-0000-0000-000053190000}"/>
    <cellStyle name="Input 2 3 2 15 2 3" xfId="7697" xr:uid="{00000000-0005-0000-0000-000054190000}"/>
    <cellStyle name="Input 2 3 2 15 2 4" xfId="7698" xr:uid="{00000000-0005-0000-0000-000055190000}"/>
    <cellStyle name="Input 2 3 2 15 2 5" xfId="7699" xr:uid="{00000000-0005-0000-0000-000056190000}"/>
    <cellStyle name="Input 2 3 2 15 3" xfId="7700" xr:uid="{00000000-0005-0000-0000-000057190000}"/>
    <cellStyle name="Input 2 3 2 15 3 2" xfId="7701" xr:uid="{00000000-0005-0000-0000-000058190000}"/>
    <cellStyle name="Input 2 3 2 15 3 3" xfId="7702" xr:uid="{00000000-0005-0000-0000-000059190000}"/>
    <cellStyle name="Input 2 3 2 15 3 4" xfId="7703" xr:uid="{00000000-0005-0000-0000-00005A190000}"/>
    <cellStyle name="Input 2 3 2 15 3 5" xfId="7704" xr:uid="{00000000-0005-0000-0000-00005B190000}"/>
    <cellStyle name="Input 2 3 2 15 4" xfId="7705" xr:uid="{00000000-0005-0000-0000-00005C190000}"/>
    <cellStyle name="Input 2 3 2 15 4 2" xfId="7706" xr:uid="{00000000-0005-0000-0000-00005D190000}"/>
    <cellStyle name="Input 2 3 2 15 5" xfId="7707" xr:uid="{00000000-0005-0000-0000-00005E190000}"/>
    <cellStyle name="Input 2 3 2 15 5 2" xfId="7708" xr:uid="{00000000-0005-0000-0000-00005F190000}"/>
    <cellStyle name="Input 2 3 2 15 6" xfId="7709" xr:uid="{00000000-0005-0000-0000-000060190000}"/>
    <cellStyle name="Input 2 3 2 15 7" xfId="7710" xr:uid="{00000000-0005-0000-0000-000061190000}"/>
    <cellStyle name="Input 2 3 2 16" xfId="7711" xr:uid="{00000000-0005-0000-0000-000062190000}"/>
    <cellStyle name="Input 2 3 2 16 2" xfId="7712" xr:uid="{00000000-0005-0000-0000-000063190000}"/>
    <cellStyle name="Input 2 3 2 16 3" xfId="7713" xr:uid="{00000000-0005-0000-0000-000064190000}"/>
    <cellStyle name="Input 2 3 2 16 4" xfId="7714" xr:uid="{00000000-0005-0000-0000-000065190000}"/>
    <cellStyle name="Input 2 3 2 16 5" xfId="7715" xr:uid="{00000000-0005-0000-0000-000066190000}"/>
    <cellStyle name="Input 2 3 2 17" xfId="7716" xr:uid="{00000000-0005-0000-0000-000067190000}"/>
    <cellStyle name="Input 2 3 2 17 2" xfId="7717" xr:uid="{00000000-0005-0000-0000-000068190000}"/>
    <cellStyle name="Input 2 3 2 17 3" xfId="7718" xr:uid="{00000000-0005-0000-0000-000069190000}"/>
    <cellStyle name="Input 2 3 2 17 4" xfId="7719" xr:uid="{00000000-0005-0000-0000-00006A190000}"/>
    <cellStyle name="Input 2 3 2 17 5" xfId="7720" xr:uid="{00000000-0005-0000-0000-00006B190000}"/>
    <cellStyle name="Input 2 3 2 18" xfId="7721" xr:uid="{00000000-0005-0000-0000-00006C190000}"/>
    <cellStyle name="Input 2 3 2 18 2" xfId="7722" xr:uid="{00000000-0005-0000-0000-00006D190000}"/>
    <cellStyle name="Input 2 3 2 19" xfId="7723" xr:uid="{00000000-0005-0000-0000-00006E190000}"/>
    <cellStyle name="Input 2 3 2 19 2" xfId="7724" xr:uid="{00000000-0005-0000-0000-00006F190000}"/>
    <cellStyle name="Input 2 3 2 2" xfId="1066" xr:uid="{00000000-0005-0000-0000-000070190000}"/>
    <cellStyle name="Input 2 3 2 2 2" xfId="1067" xr:uid="{00000000-0005-0000-0000-000071190000}"/>
    <cellStyle name="Input 2 3 2 2 2 2" xfId="7725" xr:uid="{00000000-0005-0000-0000-000072190000}"/>
    <cellStyle name="Input 2 3 2 2 2 2 2" xfId="7726" xr:uid="{00000000-0005-0000-0000-000073190000}"/>
    <cellStyle name="Input 2 3 2 2 2 2 3" xfId="7727" xr:uid="{00000000-0005-0000-0000-000074190000}"/>
    <cellStyle name="Input 2 3 2 2 2 2 4" xfId="7728" xr:uid="{00000000-0005-0000-0000-000075190000}"/>
    <cellStyle name="Input 2 3 2 2 2 2 5" xfId="7729" xr:uid="{00000000-0005-0000-0000-000076190000}"/>
    <cellStyle name="Input 2 3 2 2 2 3" xfId="7730" xr:uid="{00000000-0005-0000-0000-000077190000}"/>
    <cellStyle name="Input 2 3 2 2 2 3 2" xfId="7731" xr:uid="{00000000-0005-0000-0000-000078190000}"/>
    <cellStyle name="Input 2 3 2 2 2 3 3" xfId="7732" xr:uid="{00000000-0005-0000-0000-000079190000}"/>
    <cellStyle name="Input 2 3 2 2 2 3 4" xfId="7733" xr:uid="{00000000-0005-0000-0000-00007A190000}"/>
    <cellStyle name="Input 2 3 2 2 2 3 5" xfId="7734" xr:uid="{00000000-0005-0000-0000-00007B190000}"/>
    <cellStyle name="Input 2 3 2 2 2 4" xfId="7735" xr:uid="{00000000-0005-0000-0000-00007C190000}"/>
    <cellStyle name="Input 2 3 2 2 2 4 2" xfId="7736" xr:uid="{00000000-0005-0000-0000-00007D190000}"/>
    <cellStyle name="Input 2 3 2 2 2 5" xfId="7737" xr:uid="{00000000-0005-0000-0000-00007E190000}"/>
    <cellStyle name="Input 2 3 2 2 2 5 2" xfId="7738" xr:uid="{00000000-0005-0000-0000-00007F190000}"/>
    <cellStyle name="Input 2 3 2 2 2 6" xfId="7739" xr:uid="{00000000-0005-0000-0000-000080190000}"/>
    <cellStyle name="Input 2 3 2 2 2 7" xfId="7740" xr:uid="{00000000-0005-0000-0000-000081190000}"/>
    <cellStyle name="Input 2 3 2 2 3" xfId="7741" xr:uid="{00000000-0005-0000-0000-000082190000}"/>
    <cellStyle name="Input 2 3 2 2 3 2" xfId="7742" xr:uid="{00000000-0005-0000-0000-000083190000}"/>
    <cellStyle name="Input 2 3 2 2 3 3" xfId="7743" xr:uid="{00000000-0005-0000-0000-000084190000}"/>
    <cellStyle name="Input 2 3 2 2 3 4" xfId="7744" xr:uid="{00000000-0005-0000-0000-000085190000}"/>
    <cellStyle name="Input 2 3 2 2 3 5" xfId="7745" xr:uid="{00000000-0005-0000-0000-000086190000}"/>
    <cellStyle name="Input 2 3 2 2 4" xfId="7746" xr:uid="{00000000-0005-0000-0000-000087190000}"/>
    <cellStyle name="Input 2 3 2 2 4 2" xfId="7747" xr:uid="{00000000-0005-0000-0000-000088190000}"/>
    <cellStyle name="Input 2 3 2 2 4 3" xfId="7748" xr:uid="{00000000-0005-0000-0000-000089190000}"/>
    <cellStyle name="Input 2 3 2 2 4 4" xfId="7749" xr:uid="{00000000-0005-0000-0000-00008A190000}"/>
    <cellStyle name="Input 2 3 2 2 4 5" xfId="7750" xr:uid="{00000000-0005-0000-0000-00008B190000}"/>
    <cellStyle name="Input 2 3 2 2 5" xfId="7751" xr:uid="{00000000-0005-0000-0000-00008C190000}"/>
    <cellStyle name="Input 2 3 2 2 5 2" xfId="7752" xr:uid="{00000000-0005-0000-0000-00008D190000}"/>
    <cellStyle name="Input 2 3 2 2 6" xfId="7753" xr:uid="{00000000-0005-0000-0000-00008E190000}"/>
    <cellStyle name="Input 2 3 2 2 6 2" xfId="7754" xr:uid="{00000000-0005-0000-0000-00008F190000}"/>
    <cellStyle name="Input 2 3 2 2 7" xfId="7755" xr:uid="{00000000-0005-0000-0000-000090190000}"/>
    <cellStyle name="Input 2 3 2 2 8" xfId="7756" xr:uid="{00000000-0005-0000-0000-000091190000}"/>
    <cellStyle name="Input 2 3 2 20" xfId="7757" xr:uid="{00000000-0005-0000-0000-000092190000}"/>
    <cellStyle name="Input 2 3 2 21" xfId="7758" xr:uid="{00000000-0005-0000-0000-000093190000}"/>
    <cellStyle name="Input 2 3 2 3" xfId="1068" xr:uid="{00000000-0005-0000-0000-000094190000}"/>
    <cellStyle name="Input 2 3 2 3 2" xfId="1069" xr:uid="{00000000-0005-0000-0000-000095190000}"/>
    <cellStyle name="Input 2 3 2 3 2 2" xfId="7759" xr:uid="{00000000-0005-0000-0000-000096190000}"/>
    <cellStyle name="Input 2 3 2 3 2 2 2" xfId="7760" xr:uid="{00000000-0005-0000-0000-000097190000}"/>
    <cellStyle name="Input 2 3 2 3 2 2 3" xfId="7761" xr:uid="{00000000-0005-0000-0000-000098190000}"/>
    <cellStyle name="Input 2 3 2 3 2 2 4" xfId="7762" xr:uid="{00000000-0005-0000-0000-000099190000}"/>
    <cellStyle name="Input 2 3 2 3 2 2 5" xfId="7763" xr:uid="{00000000-0005-0000-0000-00009A190000}"/>
    <cellStyle name="Input 2 3 2 3 2 3" xfId="7764" xr:uid="{00000000-0005-0000-0000-00009B190000}"/>
    <cellStyle name="Input 2 3 2 3 2 3 2" xfId="7765" xr:uid="{00000000-0005-0000-0000-00009C190000}"/>
    <cellStyle name="Input 2 3 2 3 2 3 3" xfId="7766" xr:uid="{00000000-0005-0000-0000-00009D190000}"/>
    <cellStyle name="Input 2 3 2 3 2 3 4" xfId="7767" xr:uid="{00000000-0005-0000-0000-00009E190000}"/>
    <cellStyle name="Input 2 3 2 3 2 3 5" xfId="7768" xr:uid="{00000000-0005-0000-0000-00009F190000}"/>
    <cellStyle name="Input 2 3 2 3 2 4" xfId="7769" xr:uid="{00000000-0005-0000-0000-0000A0190000}"/>
    <cellStyle name="Input 2 3 2 3 2 4 2" xfId="7770" xr:uid="{00000000-0005-0000-0000-0000A1190000}"/>
    <cellStyle name="Input 2 3 2 3 2 5" xfId="7771" xr:uid="{00000000-0005-0000-0000-0000A2190000}"/>
    <cellStyle name="Input 2 3 2 3 2 5 2" xfId="7772" xr:uid="{00000000-0005-0000-0000-0000A3190000}"/>
    <cellStyle name="Input 2 3 2 3 2 6" xfId="7773" xr:uid="{00000000-0005-0000-0000-0000A4190000}"/>
    <cellStyle name="Input 2 3 2 3 2 7" xfId="7774" xr:uid="{00000000-0005-0000-0000-0000A5190000}"/>
    <cellStyle name="Input 2 3 2 3 3" xfId="7775" xr:uid="{00000000-0005-0000-0000-0000A6190000}"/>
    <cellStyle name="Input 2 3 2 3 3 2" xfId="7776" xr:uid="{00000000-0005-0000-0000-0000A7190000}"/>
    <cellStyle name="Input 2 3 2 3 3 3" xfId="7777" xr:uid="{00000000-0005-0000-0000-0000A8190000}"/>
    <cellStyle name="Input 2 3 2 3 3 4" xfId="7778" xr:uid="{00000000-0005-0000-0000-0000A9190000}"/>
    <cellStyle name="Input 2 3 2 3 3 5" xfId="7779" xr:uid="{00000000-0005-0000-0000-0000AA190000}"/>
    <cellStyle name="Input 2 3 2 3 4" xfId="7780" xr:uid="{00000000-0005-0000-0000-0000AB190000}"/>
    <cellStyle name="Input 2 3 2 3 4 2" xfId="7781" xr:uid="{00000000-0005-0000-0000-0000AC190000}"/>
    <cellStyle name="Input 2 3 2 3 4 3" xfId="7782" xr:uid="{00000000-0005-0000-0000-0000AD190000}"/>
    <cellStyle name="Input 2 3 2 3 4 4" xfId="7783" xr:uid="{00000000-0005-0000-0000-0000AE190000}"/>
    <cellStyle name="Input 2 3 2 3 4 5" xfId="7784" xr:uid="{00000000-0005-0000-0000-0000AF190000}"/>
    <cellStyle name="Input 2 3 2 3 5" xfId="7785" xr:uid="{00000000-0005-0000-0000-0000B0190000}"/>
    <cellStyle name="Input 2 3 2 3 5 2" xfId="7786" xr:uid="{00000000-0005-0000-0000-0000B1190000}"/>
    <cellStyle name="Input 2 3 2 3 6" xfId="7787" xr:uid="{00000000-0005-0000-0000-0000B2190000}"/>
    <cellStyle name="Input 2 3 2 3 6 2" xfId="7788" xr:uid="{00000000-0005-0000-0000-0000B3190000}"/>
    <cellStyle name="Input 2 3 2 3 7" xfId="7789" xr:uid="{00000000-0005-0000-0000-0000B4190000}"/>
    <cellStyle name="Input 2 3 2 3 8" xfId="7790" xr:uid="{00000000-0005-0000-0000-0000B5190000}"/>
    <cellStyle name="Input 2 3 2 4" xfId="1070" xr:uid="{00000000-0005-0000-0000-0000B6190000}"/>
    <cellStyle name="Input 2 3 2 4 2" xfId="1071" xr:uid="{00000000-0005-0000-0000-0000B7190000}"/>
    <cellStyle name="Input 2 3 2 4 2 2" xfId="7791" xr:uid="{00000000-0005-0000-0000-0000B8190000}"/>
    <cellStyle name="Input 2 3 2 4 2 2 2" xfId="7792" xr:uid="{00000000-0005-0000-0000-0000B9190000}"/>
    <cellStyle name="Input 2 3 2 4 2 2 3" xfId="7793" xr:uid="{00000000-0005-0000-0000-0000BA190000}"/>
    <cellStyle name="Input 2 3 2 4 2 2 4" xfId="7794" xr:uid="{00000000-0005-0000-0000-0000BB190000}"/>
    <cellStyle name="Input 2 3 2 4 2 2 5" xfId="7795" xr:uid="{00000000-0005-0000-0000-0000BC190000}"/>
    <cellStyle name="Input 2 3 2 4 2 3" xfId="7796" xr:uid="{00000000-0005-0000-0000-0000BD190000}"/>
    <cellStyle name="Input 2 3 2 4 2 3 2" xfId="7797" xr:uid="{00000000-0005-0000-0000-0000BE190000}"/>
    <cellStyle name="Input 2 3 2 4 2 3 3" xfId="7798" xr:uid="{00000000-0005-0000-0000-0000BF190000}"/>
    <cellStyle name="Input 2 3 2 4 2 3 4" xfId="7799" xr:uid="{00000000-0005-0000-0000-0000C0190000}"/>
    <cellStyle name="Input 2 3 2 4 2 3 5" xfId="7800" xr:uid="{00000000-0005-0000-0000-0000C1190000}"/>
    <cellStyle name="Input 2 3 2 4 2 4" xfId="7801" xr:uid="{00000000-0005-0000-0000-0000C2190000}"/>
    <cellStyle name="Input 2 3 2 4 2 4 2" xfId="7802" xr:uid="{00000000-0005-0000-0000-0000C3190000}"/>
    <cellStyle name="Input 2 3 2 4 2 5" xfId="7803" xr:uid="{00000000-0005-0000-0000-0000C4190000}"/>
    <cellStyle name="Input 2 3 2 4 2 5 2" xfId="7804" xr:uid="{00000000-0005-0000-0000-0000C5190000}"/>
    <cellStyle name="Input 2 3 2 4 2 6" xfId="7805" xr:uid="{00000000-0005-0000-0000-0000C6190000}"/>
    <cellStyle name="Input 2 3 2 4 2 7" xfId="7806" xr:uid="{00000000-0005-0000-0000-0000C7190000}"/>
    <cellStyle name="Input 2 3 2 4 3" xfId="7807" xr:uid="{00000000-0005-0000-0000-0000C8190000}"/>
    <cellStyle name="Input 2 3 2 4 3 2" xfId="7808" xr:uid="{00000000-0005-0000-0000-0000C9190000}"/>
    <cellStyle name="Input 2 3 2 4 3 3" xfId="7809" xr:uid="{00000000-0005-0000-0000-0000CA190000}"/>
    <cellStyle name="Input 2 3 2 4 3 4" xfId="7810" xr:uid="{00000000-0005-0000-0000-0000CB190000}"/>
    <cellStyle name="Input 2 3 2 4 3 5" xfId="7811" xr:uid="{00000000-0005-0000-0000-0000CC190000}"/>
    <cellStyle name="Input 2 3 2 4 4" xfId="7812" xr:uid="{00000000-0005-0000-0000-0000CD190000}"/>
    <cellStyle name="Input 2 3 2 4 4 2" xfId="7813" xr:uid="{00000000-0005-0000-0000-0000CE190000}"/>
    <cellStyle name="Input 2 3 2 4 4 3" xfId="7814" xr:uid="{00000000-0005-0000-0000-0000CF190000}"/>
    <cellStyle name="Input 2 3 2 4 4 4" xfId="7815" xr:uid="{00000000-0005-0000-0000-0000D0190000}"/>
    <cellStyle name="Input 2 3 2 4 4 5" xfId="7816" xr:uid="{00000000-0005-0000-0000-0000D1190000}"/>
    <cellStyle name="Input 2 3 2 4 5" xfId="7817" xr:uid="{00000000-0005-0000-0000-0000D2190000}"/>
    <cellStyle name="Input 2 3 2 4 5 2" xfId="7818" xr:uid="{00000000-0005-0000-0000-0000D3190000}"/>
    <cellStyle name="Input 2 3 2 4 6" xfId="7819" xr:uid="{00000000-0005-0000-0000-0000D4190000}"/>
    <cellStyle name="Input 2 3 2 4 6 2" xfId="7820" xr:uid="{00000000-0005-0000-0000-0000D5190000}"/>
    <cellStyle name="Input 2 3 2 4 7" xfId="7821" xr:uid="{00000000-0005-0000-0000-0000D6190000}"/>
    <cellStyle name="Input 2 3 2 4 8" xfId="7822" xr:uid="{00000000-0005-0000-0000-0000D7190000}"/>
    <cellStyle name="Input 2 3 2 5" xfId="1072" xr:uid="{00000000-0005-0000-0000-0000D8190000}"/>
    <cellStyle name="Input 2 3 2 5 2" xfId="1073" xr:uid="{00000000-0005-0000-0000-0000D9190000}"/>
    <cellStyle name="Input 2 3 2 5 2 2" xfId="7823" xr:uid="{00000000-0005-0000-0000-0000DA190000}"/>
    <cellStyle name="Input 2 3 2 5 2 2 2" xfId="7824" xr:uid="{00000000-0005-0000-0000-0000DB190000}"/>
    <cellStyle name="Input 2 3 2 5 2 2 3" xfId="7825" xr:uid="{00000000-0005-0000-0000-0000DC190000}"/>
    <cellStyle name="Input 2 3 2 5 2 2 4" xfId="7826" xr:uid="{00000000-0005-0000-0000-0000DD190000}"/>
    <cellStyle name="Input 2 3 2 5 2 2 5" xfId="7827" xr:uid="{00000000-0005-0000-0000-0000DE190000}"/>
    <cellStyle name="Input 2 3 2 5 2 3" xfId="7828" xr:uid="{00000000-0005-0000-0000-0000DF190000}"/>
    <cellStyle name="Input 2 3 2 5 2 3 2" xfId="7829" xr:uid="{00000000-0005-0000-0000-0000E0190000}"/>
    <cellStyle name="Input 2 3 2 5 2 3 3" xfId="7830" xr:uid="{00000000-0005-0000-0000-0000E1190000}"/>
    <cellStyle name="Input 2 3 2 5 2 3 4" xfId="7831" xr:uid="{00000000-0005-0000-0000-0000E2190000}"/>
    <cellStyle name="Input 2 3 2 5 2 3 5" xfId="7832" xr:uid="{00000000-0005-0000-0000-0000E3190000}"/>
    <cellStyle name="Input 2 3 2 5 2 4" xfId="7833" xr:uid="{00000000-0005-0000-0000-0000E4190000}"/>
    <cellStyle name="Input 2 3 2 5 2 4 2" xfId="7834" xr:uid="{00000000-0005-0000-0000-0000E5190000}"/>
    <cellStyle name="Input 2 3 2 5 2 5" xfId="7835" xr:uid="{00000000-0005-0000-0000-0000E6190000}"/>
    <cellStyle name="Input 2 3 2 5 2 5 2" xfId="7836" xr:uid="{00000000-0005-0000-0000-0000E7190000}"/>
    <cellStyle name="Input 2 3 2 5 2 6" xfId="7837" xr:uid="{00000000-0005-0000-0000-0000E8190000}"/>
    <cellStyle name="Input 2 3 2 5 2 7" xfId="7838" xr:uid="{00000000-0005-0000-0000-0000E9190000}"/>
    <cellStyle name="Input 2 3 2 5 3" xfId="7839" xr:uid="{00000000-0005-0000-0000-0000EA190000}"/>
    <cellStyle name="Input 2 3 2 5 3 2" xfId="7840" xr:uid="{00000000-0005-0000-0000-0000EB190000}"/>
    <cellStyle name="Input 2 3 2 5 3 3" xfId="7841" xr:uid="{00000000-0005-0000-0000-0000EC190000}"/>
    <cellStyle name="Input 2 3 2 5 3 4" xfId="7842" xr:uid="{00000000-0005-0000-0000-0000ED190000}"/>
    <cellStyle name="Input 2 3 2 5 3 5" xfId="7843" xr:uid="{00000000-0005-0000-0000-0000EE190000}"/>
    <cellStyle name="Input 2 3 2 5 4" xfId="7844" xr:uid="{00000000-0005-0000-0000-0000EF190000}"/>
    <cellStyle name="Input 2 3 2 5 4 2" xfId="7845" xr:uid="{00000000-0005-0000-0000-0000F0190000}"/>
    <cellStyle name="Input 2 3 2 5 4 3" xfId="7846" xr:uid="{00000000-0005-0000-0000-0000F1190000}"/>
    <cellStyle name="Input 2 3 2 5 4 4" xfId="7847" xr:uid="{00000000-0005-0000-0000-0000F2190000}"/>
    <cellStyle name="Input 2 3 2 5 4 5" xfId="7848" xr:uid="{00000000-0005-0000-0000-0000F3190000}"/>
    <cellStyle name="Input 2 3 2 5 5" xfId="7849" xr:uid="{00000000-0005-0000-0000-0000F4190000}"/>
    <cellStyle name="Input 2 3 2 5 5 2" xfId="7850" xr:uid="{00000000-0005-0000-0000-0000F5190000}"/>
    <cellStyle name="Input 2 3 2 5 6" xfId="7851" xr:uid="{00000000-0005-0000-0000-0000F6190000}"/>
    <cellStyle name="Input 2 3 2 5 6 2" xfId="7852" xr:uid="{00000000-0005-0000-0000-0000F7190000}"/>
    <cellStyle name="Input 2 3 2 5 7" xfId="7853" xr:uid="{00000000-0005-0000-0000-0000F8190000}"/>
    <cellStyle name="Input 2 3 2 5 8" xfId="7854" xr:uid="{00000000-0005-0000-0000-0000F9190000}"/>
    <cellStyle name="Input 2 3 2 6" xfId="1074" xr:uid="{00000000-0005-0000-0000-0000FA190000}"/>
    <cellStyle name="Input 2 3 2 6 2" xfId="7855" xr:uid="{00000000-0005-0000-0000-0000FB190000}"/>
    <cellStyle name="Input 2 3 2 6 2 2" xfId="7856" xr:uid="{00000000-0005-0000-0000-0000FC190000}"/>
    <cellStyle name="Input 2 3 2 6 2 2 2" xfId="7857" xr:uid="{00000000-0005-0000-0000-0000FD190000}"/>
    <cellStyle name="Input 2 3 2 6 2 2 3" xfId="7858" xr:uid="{00000000-0005-0000-0000-0000FE190000}"/>
    <cellStyle name="Input 2 3 2 6 2 2 4" xfId="7859" xr:uid="{00000000-0005-0000-0000-0000FF190000}"/>
    <cellStyle name="Input 2 3 2 6 2 2 5" xfId="7860" xr:uid="{00000000-0005-0000-0000-0000001A0000}"/>
    <cellStyle name="Input 2 3 2 6 2 3" xfId="7861" xr:uid="{00000000-0005-0000-0000-0000011A0000}"/>
    <cellStyle name="Input 2 3 2 6 2 3 2" xfId="7862" xr:uid="{00000000-0005-0000-0000-0000021A0000}"/>
    <cellStyle name="Input 2 3 2 6 2 3 3" xfId="7863" xr:uid="{00000000-0005-0000-0000-0000031A0000}"/>
    <cellStyle name="Input 2 3 2 6 2 3 4" xfId="7864" xr:uid="{00000000-0005-0000-0000-0000041A0000}"/>
    <cellStyle name="Input 2 3 2 6 2 3 5" xfId="7865" xr:uid="{00000000-0005-0000-0000-0000051A0000}"/>
    <cellStyle name="Input 2 3 2 6 2 4" xfId="7866" xr:uid="{00000000-0005-0000-0000-0000061A0000}"/>
    <cellStyle name="Input 2 3 2 6 2 4 2" xfId="7867" xr:uid="{00000000-0005-0000-0000-0000071A0000}"/>
    <cellStyle name="Input 2 3 2 6 2 5" xfId="7868" xr:uid="{00000000-0005-0000-0000-0000081A0000}"/>
    <cellStyle name="Input 2 3 2 6 2 5 2" xfId="7869" xr:uid="{00000000-0005-0000-0000-0000091A0000}"/>
    <cellStyle name="Input 2 3 2 6 2 6" xfId="7870" xr:uid="{00000000-0005-0000-0000-00000A1A0000}"/>
    <cellStyle name="Input 2 3 2 6 2 7" xfId="7871" xr:uid="{00000000-0005-0000-0000-00000B1A0000}"/>
    <cellStyle name="Input 2 3 2 6 3" xfId="7872" xr:uid="{00000000-0005-0000-0000-00000C1A0000}"/>
    <cellStyle name="Input 2 3 2 6 3 2" xfId="7873" xr:uid="{00000000-0005-0000-0000-00000D1A0000}"/>
    <cellStyle name="Input 2 3 2 6 3 3" xfId="7874" xr:uid="{00000000-0005-0000-0000-00000E1A0000}"/>
    <cellStyle name="Input 2 3 2 6 3 4" xfId="7875" xr:uid="{00000000-0005-0000-0000-00000F1A0000}"/>
    <cellStyle name="Input 2 3 2 6 3 5" xfId="7876" xr:uid="{00000000-0005-0000-0000-0000101A0000}"/>
    <cellStyle name="Input 2 3 2 6 4" xfId="7877" xr:uid="{00000000-0005-0000-0000-0000111A0000}"/>
    <cellStyle name="Input 2 3 2 6 4 2" xfId="7878" xr:uid="{00000000-0005-0000-0000-0000121A0000}"/>
    <cellStyle name="Input 2 3 2 6 4 3" xfId="7879" xr:uid="{00000000-0005-0000-0000-0000131A0000}"/>
    <cellStyle name="Input 2 3 2 6 4 4" xfId="7880" xr:uid="{00000000-0005-0000-0000-0000141A0000}"/>
    <cellStyle name="Input 2 3 2 6 4 5" xfId="7881" xr:uid="{00000000-0005-0000-0000-0000151A0000}"/>
    <cellStyle name="Input 2 3 2 6 5" xfId="7882" xr:uid="{00000000-0005-0000-0000-0000161A0000}"/>
    <cellStyle name="Input 2 3 2 6 5 2" xfId="7883" xr:uid="{00000000-0005-0000-0000-0000171A0000}"/>
    <cellStyle name="Input 2 3 2 6 6" xfId="7884" xr:uid="{00000000-0005-0000-0000-0000181A0000}"/>
    <cellStyle name="Input 2 3 2 6 6 2" xfId="7885" xr:uid="{00000000-0005-0000-0000-0000191A0000}"/>
    <cellStyle name="Input 2 3 2 6 7" xfId="7886" xr:uid="{00000000-0005-0000-0000-00001A1A0000}"/>
    <cellStyle name="Input 2 3 2 6 8" xfId="7887" xr:uid="{00000000-0005-0000-0000-00001B1A0000}"/>
    <cellStyle name="Input 2 3 2 7" xfId="7888" xr:uid="{00000000-0005-0000-0000-00001C1A0000}"/>
    <cellStyle name="Input 2 3 2 7 2" xfId="7889" xr:uid="{00000000-0005-0000-0000-00001D1A0000}"/>
    <cellStyle name="Input 2 3 2 7 2 2" xfId="7890" xr:uid="{00000000-0005-0000-0000-00001E1A0000}"/>
    <cellStyle name="Input 2 3 2 7 2 2 2" xfId="7891" xr:uid="{00000000-0005-0000-0000-00001F1A0000}"/>
    <cellStyle name="Input 2 3 2 7 2 2 3" xfId="7892" xr:uid="{00000000-0005-0000-0000-0000201A0000}"/>
    <cellStyle name="Input 2 3 2 7 2 2 4" xfId="7893" xr:uid="{00000000-0005-0000-0000-0000211A0000}"/>
    <cellStyle name="Input 2 3 2 7 2 2 5" xfId="7894" xr:uid="{00000000-0005-0000-0000-0000221A0000}"/>
    <cellStyle name="Input 2 3 2 7 2 3" xfId="7895" xr:uid="{00000000-0005-0000-0000-0000231A0000}"/>
    <cellStyle name="Input 2 3 2 7 2 3 2" xfId="7896" xr:uid="{00000000-0005-0000-0000-0000241A0000}"/>
    <cellStyle name="Input 2 3 2 7 2 3 3" xfId="7897" xr:uid="{00000000-0005-0000-0000-0000251A0000}"/>
    <cellStyle name="Input 2 3 2 7 2 3 4" xfId="7898" xr:uid="{00000000-0005-0000-0000-0000261A0000}"/>
    <cellStyle name="Input 2 3 2 7 2 3 5" xfId="7899" xr:uid="{00000000-0005-0000-0000-0000271A0000}"/>
    <cellStyle name="Input 2 3 2 7 2 4" xfId="7900" xr:uid="{00000000-0005-0000-0000-0000281A0000}"/>
    <cellStyle name="Input 2 3 2 7 2 4 2" xfId="7901" xr:uid="{00000000-0005-0000-0000-0000291A0000}"/>
    <cellStyle name="Input 2 3 2 7 2 5" xfId="7902" xr:uid="{00000000-0005-0000-0000-00002A1A0000}"/>
    <cellStyle name="Input 2 3 2 7 2 5 2" xfId="7903" xr:uid="{00000000-0005-0000-0000-00002B1A0000}"/>
    <cellStyle name="Input 2 3 2 7 2 6" xfId="7904" xr:uid="{00000000-0005-0000-0000-00002C1A0000}"/>
    <cellStyle name="Input 2 3 2 7 2 7" xfId="7905" xr:uid="{00000000-0005-0000-0000-00002D1A0000}"/>
    <cellStyle name="Input 2 3 2 7 3" xfId="7906" xr:uid="{00000000-0005-0000-0000-00002E1A0000}"/>
    <cellStyle name="Input 2 3 2 7 3 2" xfId="7907" xr:uid="{00000000-0005-0000-0000-00002F1A0000}"/>
    <cellStyle name="Input 2 3 2 7 3 3" xfId="7908" xr:uid="{00000000-0005-0000-0000-0000301A0000}"/>
    <cellStyle name="Input 2 3 2 7 3 4" xfId="7909" xr:uid="{00000000-0005-0000-0000-0000311A0000}"/>
    <cellStyle name="Input 2 3 2 7 3 5" xfId="7910" xr:uid="{00000000-0005-0000-0000-0000321A0000}"/>
    <cellStyle name="Input 2 3 2 7 4" xfId="7911" xr:uid="{00000000-0005-0000-0000-0000331A0000}"/>
    <cellStyle name="Input 2 3 2 7 4 2" xfId="7912" xr:uid="{00000000-0005-0000-0000-0000341A0000}"/>
    <cellStyle name="Input 2 3 2 7 4 3" xfId="7913" xr:uid="{00000000-0005-0000-0000-0000351A0000}"/>
    <cellStyle name="Input 2 3 2 7 4 4" xfId="7914" xr:uid="{00000000-0005-0000-0000-0000361A0000}"/>
    <cellStyle name="Input 2 3 2 7 4 5" xfId="7915" xr:uid="{00000000-0005-0000-0000-0000371A0000}"/>
    <cellStyle name="Input 2 3 2 7 5" xfId="7916" xr:uid="{00000000-0005-0000-0000-0000381A0000}"/>
    <cellStyle name="Input 2 3 2 7 5 2" xfId="7917" xr:uid="{00000000-0005-0000-0000-0000391A0000}"/>
    <cellStyle name="Input 2 3 2 7 6" xfId="7918" xr:uid="{00000000-0005-0000-0000-00003A1A0000}"/>
    <cellStyle name="Input 2 3 2 7 6 2" xfId="7919" xr:uid="{00000000-0005-0000-0000-00003B1A0000}"/>
    <cellStyle name="Input 2 3 2 7 7" xfId="7920" xr:uid="{00000000-0005-0000-0000-00003C1A0000}"/>
    <cellStyle name="Input 2 3 2 7 8" xfId="7921" xr:uid="{00000000-0005-0000-0000-00003D1A0000}"/>
    <cellStyle name="Input 2 3 2 8" xfId="7922" xr:uid="{00000000-0005-0000-0000-00003E1A0000}"/>
    <cellStyle name="Input 2 3 2 8 2" xfId="7923" xr:uid="{00000000-0005-0000-0000-00003F1A0000}"/>
    <cellStyle name="Input 2 3 2 8 2 2" xfId="7924" xr:uid="{00000000-0005-0000-0000-0000401A0000}"/>
    <cellStyle name="Input 2 3 2 8 2 2 2" xfId="7925" xr:uid="{00000000-0005-0000-0000-0000411A0000}"/>
    <cellStyle name="Input 2 3 2 8 2 2 3" xfId="7926" xr:uid="{00000000-0005-0000-0000-0000421A0000}"/>
    <cellStyle name="Input 2 3 2 8 2 2 4" xfId="7927" xr:uid="{00000000-0005-0000-0000-0000431A0000}"/>
    <cellStyle name="Input 2 3 2 8 2 2 5" xfId="7928" xr:uid="{00000000-0005-0000-0000-0000441A0000}"/>
    <cellStyle name="Input 2 3 2 8 2 3" xfId="7929" xr:uid="{00000000-0005-0000-0000-0000451A0000}"/>
    <cellStyle name="Input 2 3 2 8 2 3 2" xfId="7930" xr:uid="{00000000-0005-0000-0000-0000461A0000}"/>
    <cellStyle name="Input 2 3 2 8 2 3 3" xfId="7931" xr:uid="{00000000-0005-0000-0000-0000471A0000}"/>
    <cellStyle name="Input 2 3 2 8 2 3 4" xfId="7932" xr:uid="{00000000-0005-0000-0000-0000481A0000}"/>
    <cellStyle name="Input 2 3 2 8 2 3 5" xfId="7933" xr:uid="{00000000-0005-0000-0000-0000491A0000}"/>
    <cellStyle name="Input 2 3 2 8 2 4" xfId="7934" xr:uid="{00000000-0005-0000-0000-00004A1A0000}"/>
    <cellStyle name="Input 2 3 2 8 2 4 2" xfId="7935" xr:uid="{00000000-0005-0000-0000-00004B1A0000}"/>
    <cellStyle name="Input 2 3 2 8 2 5" xfId="7936" xr:uid="{00000000-0005-0000-0000-00004C1A0000}"/>
    <cellStyle name="Input 2 3 2 8 2 5 2" xfId="7937" xr:uid="{00000000-0005-0000-0000-00004D1A0000}"/>
    <cellStyle name="Input 2 3 2 8 2 6" xfId="7938" xr:uid="{00000000-0005-0000-0000-00004E1A0000}"/>
    <cellStyle name="Input 2 3 2 8 2 7" xfId="7939" xr:uid="{00000000-0005-0000-0000-00004F1A0000}"/>
    <cellStyle name="Input 2 3 2 8 3" xfId="7940" xr:uid="{00000000-0005-0000-0000-0000501A0000}"/>
    <cellStyle name="Input 2 3 2 8 3 2" xfId="7941" xr:uid="{00000000-0005-0000-0000-0000511A0000}"/>
    <cellStyle name="Input 2 3 2 8 3 3" xfId="7942" xr:uid="{00000000-0005-0000-0000-0000521A0000}"/>
    <cellStyle name="Input 2 3 2 8 3 4" xfId="7943" xr:uid="{00000000-0005-0000-0000-0000531A0000}"/>
    <cellStyle name="Input 2 3 2 8 3 5" xfId="7944" xr:uid="{00000000-0005-0000-0000-0000541A0000}"/>
    <cellStyle name="Input 2 3 2 8 4" xfId="7945" xr:uid="{00000000-0005-0000-0000-0000551A0000}"/>
    <cellStyle name="Input 2 3 2 8 4 2" xfId="7946" xr:uid="{00000000-0005-0000-0000-0000561A0000}"/>
    <cellStyle name="Input 2 3 2 8 4 3" xfId="7947" xr:uid="{00000000-0005-0000-0000-0000571A0000}"/>
    <cellStyle name="Input 2 3 2 8 4 4" xfId="7948" xr:uid="{00000000-0005-0000-0000-0000581A0000}"/>
    <cellStyle name="Input 2 3 2 8 4 5" xfId="7949" xr:uid="{00000000-0005-0000-0000-0000591A0000}"/>
    <cellStyle name="Input 2 3 2 8 5" xfId="7950" xr:uid="{00000000-0005-0000-0000-00005A1A0000}"/>
    <cellStyle name="Input 2 3 2 8 5 2" xfId="7951" xr:uid="{00000000-0005-0000-0000-00005B1A0000}"/>
    <cellStyle name="Input 2 3 2 8 6" xfId="7952" xr:uid="{00000000-0005-0000-0000-00005C1A0000}"/>
    <cellStyle name="Input 2 3 2 8 6 2" xfId="7953" xr:uid="{00000000-0005-0000-0000-00005D1A0000}"/>
    <cellStyle name="Input 2 3 2 8 7" xfId="7954" xr:uid="{00000000-0005-0000-0000-00005E1A0000}"/>
    <cellStyle name="Input 2 3 2 8 8" xfId="7955" xr:uid="{00000000-0005-0000-0000-00005F1A0000}"/>
    <cellStyle name="Input 2 3 2 9" xfId="7956" xr:uid="{00000000-0005-0000-0000-0000601A0000}"/>
    <cellStyle name="Input 2 3 2 9 2" xfId="7957" xr:uid="{00000000-0005-0000-0000-0000611A0000}"/>
    <cellStyle name="Input 2 3 2 9 2 2" xfId="7958" xr:uid="{00000000-0005-0000-0000-0000621A0000}"/>
    <cellStyle name="Input 2 3 2 9 2 2 2" xfId="7959" xr:uid="{00000000-0005-0000-0000-0000631A0000}"/>
    <cellStyle name="Input 2 3 2 9 2 2 3" xfId="7960" xr:uid="{00000000-0005-0000-0000-0000641A0000}"/>
    <cellStyle name="Input 2 3 2 9 2 2 4" xfId="7961" xr:uid="{00000000-0005-0000-0000-0000651A0000}"/>
    <cellStyle name="Input 2 3 2 9 2 2 5" xfId="7962" xr:uid="{00000000-0005-0000-0000-0000661A0000}"/>
    <cellStyle name="Input 2 3 2 9 2 3" xfId="7963" xr:uid="{00000000-0005-0000-0000-0000671A0000}"/>
    <cellStyle name="Input 2 3 2 9 2 3 2" xfId="7964" xr:uid="{00000000-0005-0000-0000-0000681A0000}"/>
    <cellStyle name="Input 2 3 2 9 2 3 3" xfId="7965" xr:uid="{00000000-0005-0000-0000-0000691A0000}"/>
    <cellStyle name="Input 2 3 2 9 2 3 4" xfId="7966" xr:uid="{00000000-0005-0000-0000-00006A1A0000}"/>
    <cellStyle name="Input 2 3 2 9 2 3 5" xfId="7967" xr:uid="{00000000-0005-0000-0000-00006B1A0000}"/>
    <cellStyle name="Input 2 3 2 9 2 4" xfId="7968" xr:uid="{00000000-0005-0000-0000-00006C1A0000}"/>
    <cellStyle name="Input 2 3 2 9 2 4 2" xfId="7969" xr:uid="{00000000-0005-0000-0000-00006D1A0000}"/>
    <cellStyle name="Input 2 3 2 9 2 5" xfId="7970" xr:uid="{00000000-0005-0000-0000-00006E1A0000}"/>
    <cellStyle name="Input 2 3 2 9 2 5 2" xfId="7971" xr:uid="{00000000-0005-0000-0000-00006F1A0000}"/>
    <cellStyle name="Input 2 3 2 9 2 6" xfId="7972" xr:uid="{00000000-0005-0000-0000-0000701A0000}"/>
    <cellStyle name="Input 2 3 2 9 2 7" xfId="7973" xr:uid="{00000000-0005-0000-0000-0000711A0000}"/>
    <cellStyle name="Input 2 3 2 9 3" xfId="7974" xr:uid="{00000000-0005-0000-0000-0000721A0000}"/>
    <cellStyle name="Input 2 3 2 9 3 2" xfId="7975" xr:uid="{00000000-0005-0000-0000-0000731A0000}"/>
    <cellStyle name="Input 2 3 2 9 3 3" xfId="7976" xr:uid="{00000000-0005-0000-0000-0000741A0000}"/>
    <cellStyle name="Input 2 3 2 9 3 4" xfId="7977" xr:uid="{00000000-0005-0000-0000-0000751A0000}"/>
    <cellStyle name="Input 2 3 2 9 3 5" xfId="7978" xr:uid="{00000000-0005-0000-0000-0000761A0000}"/>
    <cellStyle name="Input 2 3 2 9 4" xfId="7979" xr:uid="{00000000-0005-0000-0000-0000771A0000}"/>
    <cellStyle name="Input 2 3 2 9 4 2" xfId="7980" xr:uid="{00000000-0005-0000-0000-0000781A0000}"/>
    <cellStyle name="Input 2 3 2 9 4 3" xfId="7981" xr:uid="{00000000-0005-0000-0000-0000791A0000}"/>
    <cellStyle name="Input 2 3 2 9 4 4" xfId="7982" xr:uid="{00000000-0005-0000-0000-00007A1A0000}"/>
    <cellStyle name="Input 2 3 2 9 4 5" xfId="7983" xr:uid="{00000000-0005-0000-0000-00007B1A0000}"/>
    <cellStyle name="Input 2 3 2 9 5" xfId="7984" xr:uid="{00000000-0005-0000-0000-00007C1A0000}"/>
    <cellStyle name="Input 2 3 2 9 5 2" xfId="7985" xr:uid="{00000000-0005-0000-0000-00007D1A0000}"/>
    <cellStyle name="Input 2 3 2 9 6" xfId="7986" xr:uid="{00000000-0005-0000-0000-00007E1A0000}"/>
    <cellStyle name="Input 2 3 2 9 6 2" xfId="7987" xr:uid="{00000000-0005-0000-0000-00007F1A0000}"/>
    <cellStyle name="Input 2 3 2 9 7" xfId="7988" xr:uid="{00000000-0005-0000-0000-0000801A0000}"/>
    <cellStyle name="Input 2 3 2 9 8" xfId="7989" xr:uid="{00000000-0005-0000-0000-0000811A0000}"/>
    <cellStyle name="Input 2 3 3" xfId="1075" xr:uid="{00000000-0005-0000-0000-0000821A0000}"/>
    <cellStyle name="Input 2 3 3 2" xfId="1076" xr:uid="{00000000-0005-0000-0000-0000831A0000}"/>
    <cellStyle name="Input 2 3 4" xfId="1077" xr:uid="{00000000-0005-0000-0000-0000841A0000}"/>
    <cellStyle name="Input 2 3 4 2" xfId="1078" xr:uid="{00000000-0005-0000-0000-0000851A0000}"/>
    <cellStyle name="Input 2 3 5" xfId="1079" xr:uid="{00000000-0005-0000-0000-0000861A0000}"/>
    <cellStyle name="Input 2 3 6" xfId="7990" xr:uid="{00000000-0005-0000-0000-0000871A0000}"/>
    <cellStyle name="Input 2 3 6 2" xfId="7991" xr:uid="{00000000-0005-0000-0000-0000881A0000}"/>
    <cellStyle name="Input 2 3_T-straight with PEDs adjustor" xfId="7992" xr:uid="{00000000-0005-0000-0000-0000891A0000}"/>
    <cellStyle name="Input 2 4" xfId="1080" xr:uid="{00000000-0005-0000-0000-00008A1A0000}"/>
    <cellStyle name="Input 2 4 2" xfId="1081" xr:uid="{00000000-0005-0000-0000-00008B1A0000}"/>
    <cellStyle name="Input 2 4 3" xfId="7993" xr:uid="{00000000-0005-0000-0000-00008C1A0000}"/>
    <cellStyle name="Input 2 4_T-straight with PEDs adjustor" xfId="7994" xr:uid="{00000000-0005-0000-0000-00008D1A0000}"/>
    <cellStyle name="Input 2 5" xfId="1082" xr:uid="{00000000-0005-0000-0000-00008E1A0000}"/>
    <cellStyle name="Input 2 5 10" xfId="7995" xr:uid="{00000000-0005-0000-0000-00008F1A0000}"/>
    <cellStyle name="Input 2 5 10 2" xfId="7996" xr:uid="{00000000-0005-0000-0000-0000901A0000}"/>
    <cellStyle name="Input 2 5 10 2 2" xfId="7997" xr:uid="{00000000-0005-0000-0000-0000911A0000}"/>
    <cellStyle name="Input 2 5 10 2 2 2" xfId="7998" xr:uid="{00000000-0005-0000-0000-0000921A0000}"/>
    <cellStyle name="Input 2 5 10 2 2 3" xfId="7999" xr:uid="{00000000-0005-0000-0000-0000931A0000}"/>
    <cellStyle name="Input 2 5 10 2 2 4" xfId="8000" xr:uid="{00000000-0005-0000-0000-0000941A0000}"/>
    <cellStyle name="Input 2 5 10 2 2 5" xfId="8001" xr:uid="{00000000-0005-0000-0000-0000951A0000}"/>
    <cellStyle name="Input 2 5 10 2 3" xfId="8002" xr:uid="{00000000-0005-0000-0000-0000961A0000}"/>
    <cellStyle name="Input 2 5 10 2 3 2" xfId="8003" xr:uid="{00000000-0005-0000-0000-0000971A0000}"/>
    <cellStyle name="Input 2 5 10 2 3 3" xfId="8004" xr:uid="{00000000-0005-0000-0000-0000981A0000}"/>
    <cellStyle name="Input 2 5 10 2 3 4" xfId="8005" xr:uid="{00000000-0005-0000-0000-0000991A0000}"/>
    <cellStyle name="Input 2 5 10 2 3 5" xfId="8006" xr:uid="{00000000-0005-0000-0000-00009A1A0000}"/>
    <cellStyle name="Input 2 5 10 2 4" xfId="8007" xr:uid="{00000000-0005-0000-0000-00009B1A0000}"/>
    <cellStyle name="Input 2 5 10 2 4 2" xfId="8008" xr:uid="{00000000-0005-0000-0000-00009C1A0000}"/>
    <cellStyle name="Input 2 5 10 2 5" xfId="8009" xr:uid="{00000000-0005-0000-0000-00009D1A0000}"/>
    <cellStyle name="Input 2 5 10 2 5 2" xfId="8010" xr:uid="{00000000-0005-0000-0000-00009E1A0000}"/>
    <cellStyle name="Input 2 5 10 2 6" xfId="8011" xr:uid="{00000000-0005-0000-0000-00009F1A0000}"/>
    <cellStyle name="Input 2 5 10 2 7" xfId="8012" xr:uid="{00000000-0005-0000-0000-0000A01A0000}"/>
    <cellStyle name="Input 2 5 10 3" xfId="8013" xr:uid="{00000000-0005-0000-0000-0000A11A0000}"/>
    <cellStyle name="Input 2 5 10 3 2" xfId="8014" xr:uid="{00000000-0005-0000-0000-0000A21A0000}"/>
    <cellStyle name="Input 2 5 10 3 3" xfId="8015" xr:uid="{00000000-0005-0000-0000-0000A31A0000}"/>
    <cellStyle name="Input 2 5 10 3 4" xfId="8016" xr:uid="{00000000-0005-0000-0000-0000A41A0000}"/>
    <cellStyle name="Input 2 5 10 3 5" xfId="8017" xr:uid="{00000000-0005-0000-0000-0000A51A0000}"/>
    <cellStyle name="Input 2 5 10 4" xfId="8018" xr:uid="{00000000-0005-0000-0000-0000A61A0000}"/>
    <cellStyle name="Input 2 5 10 4 2" xfId="8019" xr:uid="{00000000-0005-0000-0000-0000A71A0000}"/>
    <cellStyle name="Input 2 5 10 4 3" xfId="8020" xr:uid="{00000000-0005-0000-0000-0000A81A0000}"/>
    <cellStyle name="Input 2 5 10 4 4" xfId="8021" xr:uid="{00000000-0005-0000-0000-0000A91A0000}"/>
    <cellStyle name="Input 2 5 10 4 5" xfId="8022" xr:uid="{00000000-0005-0000-0000-0000AA1A0000}"/>
    <cellStyle name="Input 2 5 10 5" xfId="8023" xr:uid="{00000000-0005-0000-0000-0000AB1A0000}"/>
    <cellStyle name="Input 2 5 10 5 2" xfId="8024" xr:uid="{00000000-0005-0000-0000-0000AC1A0000}"/>
    <cellStyle name="Input 2 5 10 6" xfId="8025" xr:uid="{00000000-0005-0000-0000-0000AD1A0000}"/>
    <cellStyle name="Input 2 5 10 6 2" xfId="8026" xr:uid="{00000000-0005-0000-0000-0000AE1A0000}"/>
    <cellStyle name="Input 2 5 10 7" xfId="8027" xr:uid="{00000000-0005-0000-0000-0000AF1A0000}"/>
    <cellStyle name="Input 2 5 10 8" xfId="8028" xr:uid="{00000000-0005-0000-0000-0000B01A0000}"/>
    <cellStyle name="Input 2 5 11" xfId="8029" xr:uid="{00000000-0005-0000-0000-0000B11A0000}"/>
    <cellStyle name="Input 2 5 11 2" xfId="8030" xr:uid="{00000000-0005-0000-0000-0000B21A0000}"/>
    <cellStyle name="Input 2 5 11 2 2" xfId="8031" xr:uid="{00000000-0005-0000-0000-0000B31A0000}"/>
    <cellStyle name="Input 2 5 11 2 2 2" xfId="8032" xr:uid="{00000000-0005-0000-0000-0000B41A0000}"/>
    <cellStyle name="Input 2 5 11 2 2 3" xfId="8033" xr:uid="{00000000-0005-0000-0000-0000B51A0000}"/>
    <cellStyle name="Input 2 5 11 2 2 4" xfId="8034" xr:uid="{00000000-0005-0000-0000-0000B61A0000}"/>
    <cellStyle name="Input 2 5 11 2 2 5" xfId="8035" xr:uid="{00000000-0005-0000-0000-0000B71A0000}"/>
    <cellStyle name="Input 2 5 11 2 3" xfId="8036" xr:uid="{00000000-0005-0000-0000-0000B81A0000}"/>
    <cellStyle name="Input 2 5 11 2 3 2" xfId="8037" xr:uid="{00000000-0005-0000-0000-0000B91A0000}"/>
    <cellStyle name="Input 2 5 11 2 3 3" xfId="8038" xr:uid="{00000000-0005-0000-0000-0000BA1A0000}"/>
    <cellStyle name="Input 2 5 11 2 3 4" xfId="8039" xr:uid="{00000000-0005-0000-0000-0000BB1A0000}"/>
    <cellStyle name="Input 2 5 11 2 3 5" xfId="8040" xr:uid="{00000000-0005-0000-0000-0000BC1A0000}"/>
    <cellStyle name="Input 2 5 11 2 4" xfId="8041" xr:uid="{00000000-0005-0000-0000-0000BD1A0000}"/>
    <cellStyle name="Input 2 5 11 2 4 2" xfId="8042" xr:uid="{00000000-0005-0000-0000-0000BE1A0000}"/>
    <cellStyle name="Input 2 5 11 2 5" xfId="8043" xr:uid="{00000000-0005-0000-0000-0000BF1A0000}"/>
    <cellStyle name="Input 2 5 11 2 5 2" xfId="8044" xr:uid="{00000000-0005-0000-0000-0000C01A0000}"/>
    <cellStyle name="Input 2 5 11 2 6" xfId="8045" xr:uid="{00000000-0005-0000-0000-0000C11A0000}"/>
    <cellStyle name="Input 2 5 11 2 7" xfId="8046" xr:uid="{00000000-0005-0000-0000-0000C21A0000}"/>
    <cellStyle name="Input 2 5 11 3" xfId="8047" xr:uid="{00000000-0005-0000-0000-0000C31A0000}"/>
    <cellStyle name="Input 2 5 11 3 2" xfId="8048" xr:uid="{00000000-0005-0000-0000-0000C41A0000}"/>
    <cellStyle name="Input 2 5 11 3 3" xfId="8049" xr:uid="{00000000-0005-0000-0000-0000C51A0000}"/>
    <cellStyle name="Input 2 5 11 3 4" xfId="8050" xr:uid="{00000000-0005-0000-0000-0000C61A0000}"/>
    <cellStyle name="Input 2 5 11 3 5" xfId="8051" xr:uid="{00000000-0005-0000-0000-0000C71A0000}"/>
    <cellStyle name="Input 2 5 11 4" xfId="8052" xr:uid="{00000000-0005-0000-0000-0000C81A0000}"/>
    <cellStyle name="Input 2 5 11 4 2" xfId="8053" xr:uid="{00000000-0005-0000-0000-0000C91A0000}"/>
    <cellStyle name="Input 2 5 11 4 3" xfId="8054" xr:uid="{00000000-0005-0000-0000-0000CA1A0000}"/>
    <cellStyle name="Input 2 5 11 4 4" xfId="8055" xr:uid="{00000000-0005-0000-0000-0000CB1A0000}"/>
    <cellStyle name="Input 2 5 11 4 5" xfId="8056" xr:uid="{00000000-0005-0000-0000-0000CC1A0000}"/>
    <cellStyle name="Input 2 5 11 5" xfId="8057" xr:uid="{00000000-0005-0000-0000-0000CD1A0000}"/>
    <cellStyle name="Input 2 5 11 5 2" xfId="8058" xr:uid="{00000000-0005-0000-0000-0000CE1A0000}"/>
    <cellStyle name="Input 2 5 11 6" xfId="8059" xr:uid="{00000000-0005-0000-0000-0000CF1A0000}"/>
    <cellStyle name="Input 2 5 11 6 2" xfId="8060" xr:uid="{00000000-0005-0000-0000-0000D01A0000}"/>
    <cellStyle name="Input 2 5 11 7" xfId="8061" xr:uid="{00000000-0005-0000-0000-0000D11A0000}"/>
    <cellStyle name="Input 2 5 11 8" xfId="8062" xr:uid="{00000000-0005-0000-0000-0000D21A0000}"/>
    <cellStyle name="Input 2 5 12" xfId="8063" xr:uid="{00000000-0005-0000-0000-0000D31A0000}"/>
    <cellStyle name="Input 2 5 12 2" xfId="8064" xr:uid="{00000000-0005-0000-0000-0000D41A0000}"/>
    <cellStyle name="Input 2 5 12 2 2" xfId="8065" xr:uid="{00000000-0005-0000-0000-0000D51A0000}"/>
    <cellStyle name="Input 2 5 12 2 2 2" xfId="8066" xr:uid="{00000000-0005-0000-0000-0000D61A0000}"/>
    <cellStyle name="Input 2 5 12 2 2 3" xfId="8067" xr:uid="{00000000-0005-0000-0000-0000D71A0000}"/>
    <cellStyle name="Input 2 5 12 2 2 4" xfId="8068" xr:uid="{00000000-0005-0000-0000-0000D81A0000}"/>
    <cellStyle name="Input 2 5 12 2 2 5" xfId="8069" xr:uid="{00000000-0005-0000-0000-0000D91A0000}"/>
    <cellStyle name="Input 2 5 12 2 3" xfId="8070" xr:uid="{00000000-0005-0000-0000-0000DA1A0000}"/>
    <cellStyle name="Input 2 5 12 2 3 2" xfId="8071" xr:uid="{00000000-0005-0000-0000-0000DB1A0000}"/>
    <cellStyle name="Input 2 5 12 2 3 3" xfId="8072" xr:uid="{00000000-0005-0000-0000-0000DC1A0000}"/>
    <cellStyle name="Input 2 5 12 2 3 4" xfId="8073" xr:uid="{00000000-0005-0000-0000-0000DD1A0000}"/>
    <cellStyle name="Input 2 5 12 2 3 5" xfId="8074" xr:uid="{00000000-0005-0000-0000-0000DE1A0000}"/>
    <cellStyle name="Input 2 5 12 2 4" xfId="8075" xr:uid="{00000000-0005-0000-0000-0000DF1A0000}"/>
    <cellStyle name="Input 2 5 12 2 4 2" xfId="8076" xr:uid="{00000000-0005-0000-0000-0000E01A0000}"/>
    <cellStyle name="Input 2 5 12 2 5" xfId="8077" xr:uid="{00000000-0005-0000-0000-0000E11A0000}"/>
    <cellStyle name="Input 2 5 12 2 5 2" xfId="8078" xr:uid="{00000000-0005-0000-0000-0000E21A0000}"/>
    <cellStyle name="Input 2 5 12 2 6" xfId="8079" xr:uid="{00000000-0005-0000-0000-0000E31A0000}"/>
    <cellStyle name="Input 2 5 12 2 7" xfId="8080" xr:uid="{00000000-0005-0000-0000-0000E41A0000}"/>
    <cellStyle name="Input 2 5 12 3" xfId="8081" xr:uid="{00000000-0005-0000-0000-0000E51A0000}"/>
    <cellStyle name="Input 2 5 12 3 2" xfId="8082" xr:uid="{00000000-0005-0000-0000-0000E61A0000}"/>
    <cellStyle name="Input 2 5 12 3 3" xfId="8083" xr:uid="{00000000-0005-0000-0000-0000E71A0000}"/>
    <cellStyle name="Input 2 5 12 3 4" xfId="8084" xr:uid="{00000000-0005-0000-0000-0000E81A0000}"/>
    <cellStyle name="Input 2 5 12 3 5" xfId="8085" xr:uid="{00000000-0005-0000-0000-0000E91A0000}"/>
    <cellStyle name="Input 2 5 12 4" xfId="8086" xr:uid="{00000000-0005-0000-0000-0000EA1A0000}"/>
    <cellStyle name="Input 2 5 12 4 2" xfId="8087" xr:uid="{00000000-0005-0000-0000-0000EB1A0000}"/>
    <cellStyle name="Input 2 5 12 4 3" xfId="8088" xr:uid="{00000000-0005-0000-0000-0000EC1A0000}"/>
    <cellStyle name="Input 2 5 12 4 4" xfId="8089" xr:uid="{00000000-0005-0000-0000-0000ED1A0000}"/>
    <cellStyle name="Input 2 5 12 4 5" xfId="8090" xr:uid="{00000000-0005-0000-0000-0000EE1A0000}"/>
    <cellStyle name="Input 2 5 12 5" xfId="8091" xr:uid="{00000000-0005-0000-0000-0000EF1A0000}"/>
    <cellStyle name="Input 2 5 12 5 2" xfId="8092" xr:uid="{00000000-0005-0000-0000-0000F01A0000}"/>
    <cellStyle name="Input 2 5 12 6" xfId="8093" xr:uid="{00000000-0005-0000-0000-0000F11A0000}"/>
    <cellStyle name="Input 2 5 12 6 2" xfId="8094" xr:uid="{00000000-0005-0000-0000-0000F21A0000}"/>
    <cellStyle name="Input 2 5 12 7" xfId="8095" xr:uid="{00000000-0005-0000-0000-0000F31A0000}"/>
    <cellStyle name="Input 2 5 12 8" xfId="8096" xr:uid="{00000000-0005-0000-0000-0000F41A0000}"/>
    <cellStyle name="Input 2 5 13" xfId="8097" xr:uid="{00000000-0005-0000-0000-0000F51A0000}"/>
    <cellStyle name="Input 2 5 13 2" xfId="8098" xr:uid="{00000000-0005-0000-0000-0000F61A0000}"/>
    <cellStyle name="Input 2 5 13 2 2" xfId="8099" xr:uid="{00000000-0005-0000-0000-0000F71A0000}"/>
    <cellStyle name="Input 2 5 13 2 2 2" xfId="8100" xr:uid="{00000000-0005-0000-0000-0000F81A0000}"/>
    <cellStyle name="Input 2 5 13 2 2 3" xfId="8101" xr:uid="{00000000-0005-0000-0000-0000F91A0000}"/>
    <cellStyle name="Input 2 5 13 2 2 4" xfId="8102" xr:uid="{00000000-0005-0000-0000-0000FA1A0000}"/>
    <cellStyle name="Input 2 5 13 2 2 5" xfId="8103" xr:uid="{00000000-0005-0000-0000-0000FB1A0000}"/>
    <cellStyle name="Input 2 5 13 2 3" xfId="8104" xr:uid="{00000000-0005-0000-0000-0000FC1A0000}"/>
    <cellStyle name="Input 2 5 13 2 3 2" xfId="8105" xr:uid="{00000000-0005-0000-0000-0000FD1A0000}"/>
    <cellStyle name="Input 2 5 13 2 3 3" xfId="8106" xr:uid="{00000000-0005-0000-0000-0000FE1A0000}"/>
    <cellStyle name="Input 2 5 13 2 3 4" xfId="8107" xr:uid="{00000000-0005-0000-0000-0000FF1A0000}"/>
    <cellStyle name="Input 2 5 13 2 3 5" xfId="8108" xr:uid="{00000000-0005-0000-0000-0000001B0000}"/>
    <cellStyle name="Input 2 5 13 2 4" xfId="8109" xr:uid="{00000000-0005-0000-0000-0000011B0000}"/>
    <cellStyle name="Input 2 5 13 2 4 2" xfId="8110" xr:uid="{00000000-0005-0000-0000-0000021B0000}"/>
    <cellStyle name="Input 2 5 13 2 5" xfId="8111" xr:uid="{00000000-0005-0000-0000-0000031B0000}"/>
    <cellStyle name="Input 2 5 13 2 5 2" xfId="8112" xr:uid="{00000000-0005-0000-0000-0000041B0000}"/>
    <cellStyle name="Input 2 5 13 2 6" xfId="8113" xr:uid="{00000000-0005-0000-0000-0000051B0000}"/>
    <cellStyle name="Input 2 5 13 2 7" xfId="8114" xr:uid="{00000000-0005-0000-0000-0000061B0000}"/>
    <cellStyle name="Input 2 5 13 3" xfId="8115" xr:uid="{00000000-0005-0000-0000-0000071B0000}"/>
    <cellStyle name="Input 2 5 13 3 2" xfId="8116" xr:uid="{00000000-0005-0000-0000-0000081B0000}"/>
    <cellStyle name="Input 2 5 13 3 3" xfId="8117" xr:uid="{00000000-0005-0000-0000-0000091B0000}"/>
    <cellStyle name="Input 2 5 13 3 4" xfId="8118" xr:uid="{00000000-0005-0000-0000-00000A1B0000}"/>
    <cellStyle name="Input 2 5 13 3 5" xfId="8119" xr:uid="{00000000-0005-0000-0000-00000B1B0000}"/>
    <cellStyle name="Input 2 5 13 4" xfId="8120" xr:uid="{00000000-0005-0000-0000-00000C1B0000}"/>
    <cellStyle name="Input 2 5 13 4 2" xfId="8121" xr:uid="{00000000-0005-0000-0000-00000D1B0000}"/>
    <cellStyle name="Input 2 5 13 4 3" xfId="8122" xr:uid="{00000000-0005-0000-0000-00000E1B0000}"/>
    <cellStyle name="Input 2 5 13 4 4" xfId="8123" xr:uid="{00000000-0005-0000-0000-00000F1B0000}"/>
    <cellStyle name="Input 2 5 13 4 5" xfId="8124" xr:uid="{00000000-0005-0000-0000-0000101B0000}"/>
    <cellStyle name="Input 2 5 13 5" xfId="8125" xr:uid="{00000000-0005-0000-0000-0000111B0000}"/>
    <cellStyle name="Input 2 5 13 5 2" xfId="8126" xr:uid="{00000000-0005-0000-0000-0000121B0000}"/>
    <cellStyle name="Input 2 5 13 6" xfId="8127" xr:uid="{00000000-0005-0000-0000-0000131B0000}"/>
    <cellStyle name="Input 2 5 13 6 2" xfId="8128" xr:uid="{00000000-0005-0000-0000-0000141B0000}"/>
    <cellStyle name="Input 2 5 13 7" xfId="8129" xr:uid="{00000000-0005-0000-0000-0000151B0000}"/>
    <cellStyle name="Input 2 5 13 8" xfId="8130" xr:uid="{00000000-0005-0000-0000-0000161B0000}"/>
    <cellStyle name="Input 2 5 14" xfId="8131" xr:uid="{00000000-0005-0000-0000-0000171B0000}"/>
    <cellStyle name="Input 2 5 14 2" xfId="8132" xr:uid="{00000000-0005-0000-0000-0000181B0000}"/>
    <cellStyle name="Input 2 5 14 2 2" xfId="8133" xr:uid="{00000000-0005-0000-0000-0000191B0000}"/>
    <cellStyle name="Input 2 5 14 2 2 2" xfId="8134" xr:uid="{00000000-0005-0000-0000-00001A1B0000}"/>
    <cellStyle name="Input 2 5 14 2 2 3" xfId="8135" xr:uid="{00000000-0005-0000-0000-00001B1B0000}"/>
    <cellStyle name="Input 2 5 14 2 2 4" xfId="8136" xr:uid="{00000000-0005-0000-0000-00001C1B0000}"/>
    <cellStyle name="Input 2 5 14 2 2 5" xfId="8137" xr:uid="{00000000-0005-0000-0000-00001D1B0000}"/>
    <cellStyle name="Input 2 5 14 2 3" xfId="8138" xr:uid="{00000000-0005-0000-0000-00001E1B0000}"/>
    <cellStyle name="Input 2 5 14 2 3 2" xfId="8139" xr:uid="{00000000-0005-0000-0000-00001F1B0000}"/>
    <cellStyle name="Input 2 5 14 2 3 3" xfId="8140" xr:uid="{00000000-0005-0000-0000-0000201B0000}"/>
    <cellStyle name="Input 2 5 14 2 3 4" xfId="8141" xr:uid="{00000000-0005-0000-0000-0000211B0000}"/>
    <cellStyle name="Input 2 5 14 2 3 5" xfId="8142" xr:uid="{00000000-0005-0000-0000-0000221B0000}"/>
    <cellStyle name="Input 2 5 14 2 4" xfId="8143" xr:uid="{00000000-0005-0000-0000-0000231B0000}"/>
    <cellStyle name="Input 2 5 14 2 4 2" xfId="8144" xr:uid="{00000000-0005-0000-0000-0000241B0000}"/>
    <cellStyle name="Input 2 5 14 2 5" xfId="8145" xr:uid="{00000000-0005-0000-0000-0000251B0000}"/>
    <cellStyle name="Input 2 5 14 2 5 2" xfId="8146" xr:uid="{00000000-0005-0000-0000-0000261B0000}"/>
    <cellStyle name="Input 2 5 14 2 6" xfId="8147" xr:uid="{00000000-0005-0000-0000-0000271B0000}"/>
    <cellStyle name="Input 2 5 14 2 7" xfId="8148" xr:uid="{00000000-0005-0000-0000-0000281B0000}"/>
    <cellStyle name="Input 2 5 14 3" xfId="8149" xr:uid="{00000000-0005-0000-0000-0000291B0000}"/>
    <cellStyle name="Input 2 5 14 3 2" xfId="8150" xr:uid="{00000000-0005-0000-0000-00002A1B0000}"/>
    <cellStyle name="Input 2 5 14 3 3" xfId="8151" xr:uid="{00000000-0005-0000-0000-00002B1B0000}"/>
    <cellStyle name="Input 2 5 14 3 4" xfId="8152" xr:uid="{00000000-0005-0000-0000-00002C1B0000}"/>
    <cellStyle name="Input 2 5 14 3 5" xfId="8153" xr:uid="{00000000-0005-0000-0000-00002D1B0000}"/>
    <cellStyle name="Input 2 5 14 4" xfId="8154" xr:uid="{00000000-0005-0000-0000-00002E1B0000}"/>
    <cellStyle name="Input 2 5 14 4 2" xfId="8155" xr:uid="{00000000-0005-0000-0000-00002F1B0000}"/>
    <cellStyle name="Input 2 5 14 4 3" xfId="8156" xr:uid="{00000000-0005-0000-0000-0000301B0000}"/>
    <cellStyle name="Input 2 5 14 4 4" xfId="8157" xr:uid="{00000000-0005-0000-0000-0000311B0000}"/>
    <cellStyle name="Input 2 5 14 4 5" xfId="8158" xr:uid="{00000000-0005-0000-0000-0000321B0000}"/>
    <cellStyle name="Input 2 5 14 5" xfId="8159" xr:uid="{00000000-0005-0000-0000-0000331B0000}"/>
    <cellStyle name="Input 2 5 14 5 2" xfId="8160" xr:uid="{00000000-0005-0000-0000-0000341B0000}"/>
    <cellStyle name="Input 2 5 14 6" xfId="8161" xr:uid="{00000000-0005-0000-0000-0000351B0000}"/>
    <cellStyle name="Input 2 5 14 6 2" xfId="8162" xr:uid="{00000000-0005-0000-0000-0000361B0000}"/>
    <cellStyle name="Input 2 5 14 7" xfId="8163" xr:uid="{00000000-0005-0000-0000-0000371B0000}"/>
    <cellStyle name="Input 2 5 14 8" xfId="8164" xr:uid="{00000000-0005-0000-0000-0000381B0000}"/>
    <cellStyle name="Input 2 5 15" xfId="8165" xr:uid="{00000000-0005-0000-0000-0000391B0000}"/>
    <cellStyle name="Input 2 5 15 2" xfId="8166" xr:uid="{00000000-0005-0000-0000-00003A1B0000}"/>
    <cellStyle name="Input 2 5 15 2 2" xfId="8167" xr:uid="{00000000-0005-0000-0000-00003B1B0000}"/>
    <cellStyle name="Input 2 5 15 2 3" xfId="8168" xr:uid="{00000000-0005-0000-0000-00003C1B0000}"/>
    <cellStyle name="Input 2 5 15 2 4" xfId="8169" xr:uid="{00000000-0005-0000-0000-00003D1B0000}"/>
    <cellStyle name="Input 2 5 15 2 5" xfId="8170" xr:uid="{00000000-0005-0000-0000-00003E1B0000}"/>
    <cellStyle name="Input 2 5 15 3" xfId="8171" xr:uid="{00000000-0005-0000-0000-00003F1B0000}"/>
    <cellStyle name="Input 2 5 15 3 2" xfId="8172" xr:uid="{00000000-0005-0000-0000-0000401B0000}"/>
    <cellStyle name="Input 2 5 15 3 3" xfId="8173" xr:uid="{00000000-0005-0000-0000-0000411B0000}"/>
    <cellStyle name="Input 2 5 15 3 4" xfId="8174" xr:uid="{00000000-0005-0000-0000-0000421B0000}"/>
    <cellStyle name="Input 2 5 15 3 5" xfId="8175" xr:uid="{00000000-0005-0000-0000-0000431B0000}"/>
    <cellStyle name="Input 2 5 15 4" xfId="8176" xr:uid="{00000000-0005-0000-0000-0000441B0000}"/>
    <cellStyle name="Input 2 5 15 4 2" xfId="8177" xr:uid="{00000000-0005-0000-0000-0000451B0000}"/>
    <cellStyle name="Input 2 5 15 5" xfId="8178" xr:uid="{00000000-0005-0000-0000-0000461B0000}"/>
    <cellStyle name="Input 2 5 15 5 2" xfId="8179" xr:uid="{00000000-0005-0000-0000-0000471B0000}"/>
    <cellStyle name="Input 2 5 15 6" xfId="8180" xr:uid="{00000000-0005-0000-0000-0000481B0000}"/>
    <cellStyle name="Input 2 5 15 7" xfId="8181" xr:uid="{00000000-0005-0000-0000-0000491B0000}"/>
    <cellStyle name="Input 2 5 16" xfId="8182" xr:uid="{00000000-0005-0000-0000-00004A1B0000}"/>
    <cellStyle name="Input 2 5 16 2" xfId="8183" xr:uid="{00000000-0005-0000-0000-00004B1B0000}"/>
    <cellStyle name="Input 2 5 16 3" xfId="8184" xr:uid="{00000000-0005-0000-0000-00004C1B0000}"/>
    <cellStyle name="Input 2 5 16 4" xfId="8185" xr:uid="{00000000-0005-0000-0000-00004D1B0000}"/>
    <cellStyle name="Input 2 5 16 5" xfId="8186" xr:uid="{00000000-0005-0000-0000-00004E1B0000}"/>
    <cellStyle name="Input 2 5 17" xfId="8187" xr:uid="{00000000-0005-0000-0000-00004F1B0000}"/>
    <cellStyle name="Input 2 5 17 2" xfId="8188" xr:uid="{00000000-0005-0000-0000-0000501B0000}"/>
    <cellStyle name="Input 2 5 17 3" xfId="8189" xr:uid="{00000000-0005-0000-0000-0000511B0000}"/>
    <cellStyle name="Input 2 5 17 4" xfId="8190" xr:uid="{00000000-0005-0000-0000-0000521B0000}"/>
    <cellStyle name="Input 2 5 17 5" xfId="8191" xr:uid="{00000000-0005-0000-0000-0000531B0000}"/>
    <cellStyle name="Input 2 5 18" xfId="8192" xr:uid="{00000000-0005-0000-0000-0000541B0000}"/>
    <cellStyle name="Input 2 5 18 2" xfId="8193" xr:uid="{00000000-0005-0000-0000-0000551B0000}"/>
    <cellStyle name="Input 2 5 19" xfId="8194" xr:uid="{00000000-0005-0000-0000-0000561B0000}"/>
    <cellStyle name="Input 2 5 19 2" xfId="8195" xr:uid="{00000000-0005-0000-0000-0000571B0000}"/>
    <cellStyle name="Input 2 5 2" xfId="1083" xr:uid="{00000000-0005-0000-0000-0000581B0000}"/>
    <cellStyle name="Input 2 5 2 2" xfId="1084" xr:uid="{00000000-0005-0000-0000-0000591B0000}"/>
    <cellStyle name="Input 2 5 2 2 2" xfId="8196" xr:uid="{00000000-0005-0000-0000-00005A1B0000}"/>
    <cellStyle name="Input 2 5 2 2 2 2" xfId="8197" xr:uid="{00000000-0005-0000-0000-00005B1B0000}"/>
    <cellStyle name="Input 2 5 2 2 2 3" xfId="8198" xr:uid="{00000000-0005-0000-0000-00005C1B0000}"/>
    <cellStyle name="Input 2 5 2 2 2 4" xfId="8199" xr:uid="{00000000-0005-0000-0000-00005D1B0000}"/>
    <cellStyle name="Input 2 5 2 2 2 5" xfId="8200" xr:uid="{00000000-0005-0000-0000-00005E1B0000}"/>
    <cellStyle name="Input 2 5 2 2 3" xfId="8201" xr:uid="{00000000-0005-0000-0000-00005F1B0000}"/>
    <cellStyle name="Input 2 5 2 2 3 2" xfId="8202" xr:uid="{00000000-0005-0000-0000-0000601B0000}"/>
    <cellStyle name="Input 2 5 2 2 3 3" xfId="8203" xr:uid="{00000000-0005-0000-0000-0000611B0000}"/>
    <cellStyle name="Input 2 5 2 2 3 4" xfId="8204" xr:uid="{00000000-0005-0000-0000-0000621B0000}"/>
    <cellStyle name="Input 2 5 2 2 3 5" xfId="8205" xr:uid="{00000000-0005-0000-0000-0000631B0000}"/>
    <cellStyle name="Input 2 5 2 2 4" xfId="8206" xr:uid="{00000000-0005-0000-0000-0000641B0000}"/>
    <cellStyle name="Input 2 5 2 2 4 2" xfId="8207" xr:uid="{00000000-0005-0000-0000-0000651B0000}"/>
    <cellStyle name="Input 2 5 2 2 5" xfId="8208" xr:uid="{00000000-0005-0000-0000-0000661B0000}"/>
    <cellStyle name="Input 2 5 2 2 5 2" xfId="8209" xr:uid="{00000000-0005-0000-0000-0000671B0000}"/>
    <cellStyle name="Input 2 5 2 2 6" xfId="8210" xr:uid="{00000000-0005-0000-0000-0000681B0000}"/>
    <cellStyle name="Input 2 5 2 2 7" xfId="8211" xr:uid="{00000000-0005-0000-0000-0000691B0000}"/>
    <cellStyle name="Input 2 5 2 3" xfId="8212" xr:uid="{00000000-0005-0000-0000-00006A1B0000}"/>
    <cellStyle name="Input 2 5 2 3 2" xfId="8213" xr:uid="{00000000-0005-0000-0000-00006B1B0000}"/>
    <cellStyle name="Input 2 5 2 3 3" xfId="8214" xr:uid="{00000000-0005-0000-0000-00006C1B0000}"/>
    <cellStyle name="Input 2 5 2 3 4" xfId="8215" xr:uid="{00000000-0005-0000-0000-00006D1B0000}"/>
    <cellStyle name="Input 2 5 2 3 5" xfId="8216" xr:uid="{00000000-0005-0000-0000-00006E1B0000}"/>
    <cellStyle name="Input 2 5 2 4" xfId="8217" xr:uid="{00000000-0005-0000-0000-00006F1B0000}"/>
    <cellStyle name="Input 2 5 2 4 2" xfId="8218" xr:uid="{00000000-0005-0000-0000-0000701B0000}"/>
    <cellStyle name="Input 2 5 2 4 3" xfId="8219" xr:uid="{00000000-0005-0000-0000-0000711B0000}"/>
    <cellStyle name="Input 2 5 2 4 4" xfId="8220" xr:uid="{00000000-0005-0000-0000-0000721B0000}"/>
    <cellStyle name="Input 2 5 2 4 5" xfId="8221" xr:uid="{00000000-0005-0000-0000-0000731B0000}"/>
    <cellStyle name="Input 2 5 2 5" xfId="8222" xr:uid="{00000000-0005-0000-0000-0000741B0000}"/>
    <cellStyle name="Input 2 5 2 5 2" xfId="8223" xr:uid="{00000000-0005-0000-0000-0000751B0000}"/>
    <cellStyle name="Input 2 5 2 6" xfId="8224" xr:uid="{00000000-0005-0000-0000-0000761B0000}"/>
    <cellStyle name="Input 2 5 2 6 2" xfId="8225" xr:uid="{00000000-0005-0000-0000-0000771B0000}"/>
    <cellStyle name="Input 2 5 2 7" xfId="8226" xr:uid="{00000000-0005-0000-0000-0000781B0000}"/>
    <cellStyle name="Input 2 5 2 8" xfId="8227" xr:uid="{00000000-0005-0000-0000-0000791B0000}"/>
    <cellStyle name="Input 2 5 20" xfId="8228" xr:uid="{00000000-0005-0000-0000-00007A1B0000}"/>
    <cellStyle name="Input 2 5 21" xfId="8229" xr:uid="{00000000-0005-0000-0000-00007B1B0000}"/>
    <cellStyle name="Input 2 5 3" xfId="1085" xr:uid="{00000000-0005-0000-0000-00007C1B0000}"/>
    <cellStyle name="Input 2 5 3 2" xfId="1086" xr:uid="{00000000-0005-0000-0000-00007D1B0000}"/>
    <cellStyle name="Input 2 5 3 2 2" xfId="8230" xr:uid="{00000000-0005-0000-0000-00007E1B0000}"/>
    <cellStyle name="Input 2 5 3 2 2 2" xfId="8231" xr:uid="{00000000-0005-0000-0000-00007F1B0000}"/>
    <cellStyle name="Input 2 5 3 2 2 3" xfId="8232" xr:uid="{00000000-0005-0000-0000-0000801B0000}"/>
    <cellStyle name="Input 2 5 3 2 2 4" xfId="8233" xr:uid="{00000000-0005-0000-0000-0000811B0000}"/>
    <cellStyle name="Input 2 5 3 2 2 5" xfId="8234" xr:uid="{00000000-0005-0000-0000-0000821B0000}"/>
    <cellStyle name="Input 2 5 3 2 3" xfId="8235" xr:uid="{00000000-0005-0000-0000-0000831B0000}"/>
    <cellStyle name="Input 2 5 3 2 3 2" xfId="8236" xr:uid="{00000000-0005-0000-0000-0000841B0000}"/>
    <cellStyle name="Input 2 5 3 2 3 3" xfId="8237" xr:uid="{00000000-0005-0000-0000-0000851B0000}"/>
    <cellStyle name="Input 2 5 3 2 3 4" xfId="8238" xr:uid="{00000000-0005-0000-0000-0000861B0000}"/>
    <cellStyle name="Input 2 5 3 2 3 5" xfId="8239" xr:uid="{00000000-0005-0000-0000-0000871B0000}"/>
    <cellStyle name="Input 2 5 3 2 4" xfId="8240" xr:uid="{00000000-0005-0000-0000-0000881B0000}"/>
    <cellStyle name="Input 2 5 3 2 4 2" xfId="8241" xr:uid="{00000000-0005-0000-0000-0000891B0000}"/>
    <cellStyle name="Input 2 5 3 2 5" xfId="8242" xr:uid="{00000000-0005-0000-0000-00008A1B0000}"/>
    <cellStyle name="Input 2 5 3 2 5 2" xfId="8243" xr:uid="{00000000-0005-0000-0000-00008B1B0000}"/>
    <cellStyle name="Input 2 5 3 2 6" xfId="8244" xr:uid="{00000000-0005-0000-0000-00008C1B0000}"/>
    <cellStyle name="Input 2 5 3 2 7" xfId="8245" xr:uid="{00000000-0005-0000-0000-00008D1B0000}"/>
    <cellStyle name="Input 2 5 3 3" xfId="8246" xr:uid="{00000000-0005-0000-0000-00008E1B0000}"/>
    <cellStyle name="Input 2 5 3 3 2" xfId="8247" xr:uid="{00000000-0005-0000-0000-00008F1B0000}"/>
    <cellStyle name="Input 2 5 3 3 3" xfId="8248" xr:uid="{00000000-0005-0000-0000-0000901B0000}"/>
    <cellStyle name="Input 2 5 3 3 4" xfId="8249" xr:uid="{00000000-0005-0000-0000-0000911B0000}"/>
    <cellStyle name="Input 2 5 3 3 5" xfId="8250" xr:uid="{00000000-0005-0000-0000-0000921B0000}"/>
    <cellStyle name="Input 2 5 3 4" xfId="8251" xr:uid="{00000000-0005-0000-0000-0000931B0000}"/>
    <cellStyle name="Input 2 5 3 4 2" xfId="8252" xr:uid="{00000000-0005-0000-0000-0000941B0000}"/>
    <cellStyle name="Input 2 5 3 4 3" xfId="8253" xr:uid="{00000000-0005-0000-0000-0000951B0000}"/>
    <cellStyle name="Input 2 5 3 4 4" xfId="8254" xr:uid="{00000000-0005-0000-0000-0000961B0000}"/>
    <cellStyle name="Input 2 5 3 4 5" xfId="8255" xr:uid="{00000000-0005-0000-0000-0000971B0000}"/>
    <cellStyle name="Input 2 5 3 5" xfId="8256" xr:uid="{00000000-0005-0000-0000-0000981B0000}"/>
    <cellStyle name="Input 2 5 3 5 2" xfId="8257" xr:uid="{00000000-0005-0000-0000-0000991B0000}"/>
    <cellStyle name="Input 2 5 3 6" xfId="8258" xr:uid="{00000000-0005-0000-0000-00009A1B0000}"/>
    <cellStyle name="Input 2 5 3 6 2" xfId="8259" xr:uid="{00000000-0005-0000-0000-00009B1B0000}"/>
    <cellStyle name="Input 2 5 3 7" xfId="8260" xr:uid="{00000000-0005-0000-0000-00009C1B0000}"/>
    <cellStyle name="Input 2 5 3 8" xfId="8261" xr:uid="{00000000-0005-0000-0000-00009D1B0000}"/>
    <cellStyle name="Input 2 5 4" xfId="1087" xr:uid="{00000000-0005-0000-0000-00009E1B0000}"/>
    <cellStyle name="Input 2 5 4 2" xfId="1088" xr:uid="{00000000-0005-0000-0000-00009F1B0000}"/>
    <cellStyle name="Input 2 5 4 2 2" xfId="8262" xr:uid="{00000000-0005-0000-0000-0000A01B0000}"/>
    <cellStyle name="Input 2 5 4 2 2 2" xfId="8263" xr:uid="{00000000-0005-0000-0000-0000A11B0000}"/>
    <cellStyle name="Input 2 5 4 2 2 3" xfId="8264" xr:uid="{00000000-0005-0000-0000-0000A21B0000}"/>
    <cellStyle name="Input 2 5 4 2 2 4" xfId="8265" xr:uid="{00000000-0005-0000-0000-0000A31B0000}"/>
    <cellStyle name="Input 2 5 4 2 2 5" xfId="8266" xr:uid="{00000000-0005-0000-0000-0000A41B0000}"/>
    <cellStyle name="Input 2 5 4 2 3" xfId="8267" xr:uid="{00000000-0005-0000-0000-0000A51B0000}"/>
    <cellStyle name="Input 2 5 4 2 3 2" xfId="8268" xr:uid="{00000000-0005-0000-0000-0000A61B0000}"/>
    <cellStyle name="Input 2 5 4 2 3 3" xfId="8269" xr:uid="{00000000-0005-0000-0000-0000A71B0000}"/>
    <cellStyle name="Input 2 5 4 2 3 4" xfId="8270" xr:uid="{00000000-0005-0000-0000-0000A81B0000}"/>
    <cellStyle name="Input 2 5 4 2 3 5" xfId="8271" xr:uid="{00000000-0005-0000-0000-0000A91B0000}"/>
    <cellStyle name="Input 2 5 4 2 4" xfId="8272" xr:uid="{00000000-0005-0000-0000-0000AA1B0000}"/>
    <cellStyle name="Input 2 5 4 2 4 2" xfId="8273" xr:uid="{00000000-0005-0000-0000-0000AB1B0000}"/>
    <cellStyle name="Input 2 5 4 2 5" xfId="8274" xr:uid="{00000000-0005-0000-0000-0000AC1B0000}"/>
    <cellStyle name="Input 2 5 4 2 5 2" xfId="8275" xr:uid="{00000000-0005-0000-0000-0000AD1B0000}"/>
    <cellStyle name="Input 2 5 4 2 6" xfId="8276" xr:uid="{00000000-0005-0000-0000-0000AE1B0000}"/>
    <cellStyle name="Input 2 5 4 2 7" xfId="8277" xr:uid="{00000000-0005-0000-0000-0000AF1B0000}"/>
    <cellStyle name="Input 2 5 4 3" xfId="8278" xr:uid="{00000000-0005-0000-0000-0000B01B0000}"/>
    <cellStyle name="Input 2 5 4 3 2" xfId="8279" xr:uid="{00000000-0005-0000-0000-0000B11B0000}"/>
    <cellStyle name="Input 2 5 4 3 3" xfId="8280" xr:uid="{00000000-0005-0000-0000-0000B21B0000}"/>
    <cellStyle name="Input 2 5 4 3 4" xfId="8281" xr:uid="{00000000-0005-0000-0000-0000B31B0000}"/>
    <cellStyle name="Input 2 5 4 3 5" xfId="8282" xr:uid="{00000000-0005-0000-0000-0000B41B0000}"/>
    <cellStyle name="Input 2 5 4 4" xfId="8283" xr:uid="{00000000-0005-0000-0000-0000B51B0000}"/>
    <cellStyle name="Input 2 5 4 4 2" xfId="8284" xr:uid="{00000000-0005-0000-0000-0000B61B0000}"/>
    <cellStyle name="Input 2 5 4 4 3" xfId="8285" xr:uid="{00000000-0005-0000-0000-0000B71B0000}"/>
    <cellStyle name="Input 2 5 4 4 4" xfId="8286" xr:uid="{00000000-0005-0000-0000-0000B81B0000}"/>
    <cellStyle name="Input 2 5 4 4 5" xfId="8287" xr:uid="{00000000-0005-0000-0000-0000B91B0000}"/>
    <cellStyle name="Input 2 5 4 5" xfId="8288" xr:uid="{00000000-0005-0000-0000-0000BA1B0000}"/>
    <cellStyle name="Input 2 5 4 5 2" xfId="8289" xr:uid="{00000000-0005-0000-0000-0000BB1B0000}"/>
    <cellStyle name="Input 2 5 4 6" xfId="8290" xr:uid="{00000000-0005-0000-0000-0000BC1B0000}"/>
    <cellStyle name="Input 2 5 4 6 2" xfId="8291" xr:uid="{00000000-0005-0000-0000-0000BD1B0000}"/>
    <cellStyle name="Input 2 5 4 7" xfId="8292" xr:uid="{00000000-0005-0000-0000-0000BE1B0000}"/>
    <cellStyle name="Input 2 5 4 8" xfId="8293" xr:uid="{00000000-0005-0000-0000-0000BF1B0000}"/>
    <cellStyle name="Input 2 5 5" xfId="1089" xr:uid="{00000000-0005-0000-0000-0000C01B0000}"/>
    <cellStyle name="Input 2 5 5 2" xfId="1090" xr:uid="{00000000-0005-0000-0000-0000C11B0000}"/>
    <cellStyle name="Input 2 5 5 2 2" xfId="8294" xr:uid="{00000000-0005-0000-0000-0000C21B0000}"/>
    <cellStyle name="Input 2 5 5 2 2 2" xfId="8295" xr:uid="{00000000-0005-0000-0000-0000C31B0000}"/>
    <cellStyle name="Input 2 5 5 2 2 3" xfId="8296" xr:uid="{00000000-0005-0000-0000-0000C41B0000}"/>
    <cellStyle name="Input 2 5 5 2 2 4" xfId="8297" xr:uid="{00000000-0005-0000-0000-0000C51B0000}"/>
    <cellStyle name="Input 2 5 5 2 2 5" xfId="8298" xr:uid="{00000000-0005-0000-0000-0000C61B0000}"/>
    <cellStyle name="Input 2 5 5 2 3" xfId="8299" xr:uid="{00000000-0005-0000-0000-0000C71B0000}"/>
    <cellStyle name="Input 2 5 5 2 3 2" xfId="8300" xr:uid="{00000000-0005-0000-0000-0000C81B0000}"/>
    <cellStyle name="Input 2 5 5 2 3 3" xfId="8301" xr:uid="{00000000-0005-0000-0000-0000C91B0000}"/>
    <cellStyle name="Input 2 5 5 2 3 4" xfId="8302" xr:uid="{00000000-0005-0000-0000-0000CA1B0000}"/>
    <cellStyle name="Input 2 5 5 2 3 5" xfId="8303" xr:uid="{00000000-0005-0000-0000-0000CB1B0000}"/>
    <cellStyle name="Input 2 5 5 2 4" xfId="8304" xr:uid="{00000000-0005-0000-0000-0000CC1B0000}"/>
    <cellStyle name="Input 2 5 5 2 4 2" xfId="8305" xr:uid="{00000000-0005-0000-0000-0000CD1B0000}"/>
    <cellStyle name="Input 2 5 5 2 5" xfId="8306" xr:uid="{00000000-0005-0000-0000-0000CE1B0000}"/>
    <cellStyle name="Input 2 5 5 2 5 2" xfId="8307" xr:uid="{00000000-0005-0000-0000-0000CF1B0000}"/>
    <cellStyle name="Input 2 5 5 2 6" xfId="8308" xr:uid="{00000000-0005-0000-0000-0000D01B0000}"/>
    <cellStyle name="Input 2 5 5 2 7" xfId="8309" xr:uid="{00000000-0005-0000-0000-0000D11B0000}"/>
    <cellStyle name="Input 2 5 5 3" xfId="8310" xr:uid="{00000000-0005-0000-0000-0000D21B0000}"/>
    <cellStyle name="Input 2 5 5 3 2" xfId="8311" xr:uid="{00000000-0005-0000-0000-0000D31B0000}"/>
    <cellStyle name="Input 2 5 5 3 3" xfId="8312" xr:uid="{00000000-0005-0000-0000-0000D41B0000}"/>
    <cellStyle name="Input 2 5 5 3 4" xfId="8313" xr:uid="{00000000-0005-0000-0000-0000D51B0000}"/>
    <cellStyle name="Input 2 5 5 3 5" xfId="8314" xr:uid="{00000000-0005-0000-0000-0000D61B0000}"/>
    <cellStyle name="Input 2 5 5 4" xfId="8315" xr:uid="{00000000-0005-0000-0000-0000D71B0000}"/>
    <cellStyle name="Input 2 5 5 4 2" xfId="8316" xr:uid="{00000000-0005-0000-0000-0000D81B0000}"/>
    <cellStyle name="Input 2 5 5 4 3" xfId="8317" xr:uid="{00000000-0005-0000-0000-0000D91B0000}"/>
    <cellStyle name="Input 2 5 5 4 4" xfId="8318" xr:uid="{00000000-0005-0000-0000-0000DA1B0000}"/>
    <cellStyle name="Input 2 5 5 4 5" xfId="8319" xr:uid="{00000000-0005-0000-0000-0000DB1B0000}"/>
    <cellStyle name="Input 2 5 5 5" xfId="8320" xr:uid="{00000000-0005-0000-0000-0000DC1B0000}"/>
    <cellStyle name="Input 2 5 5 5 2" xfId="8321" xr:uid="{00000000-0005-0000-0000-0000DD1B0000}"/>
    <cellStyle name="Input 2 5 5 6" xfId="8322" xr:uid="{00000000-0005-0000-0000-0000DE1B0000}"/>
    <cellStyle name="Input 2 5 5 6 2" xfId="8323" xr:uid="{00000000-0005-0000-0000-0000DF1B0000}"/>
    <cellStyle name="Input 2 5 5 7" xfId="8324" xr:uid="{00000000-0005-0000-0000-0000E01B0000}"/>
    <cellStyle name="Input 2 5 5 8" xfId="8325" xr:uid="{00000000-0005-0000-0000-0000E11B0000}"/>
    <cellStyle name="Input 2 5 6" xfId="1091" xr:uid="{00000000-0005-0000-0000-0000E21B0000}"/>
    <cellStyle name="Input 2 5 6 2" xfId="8326" xr:uid="{00000000-0005-0000-0000-0000E31B0000}"/>
    <cellStyle name="Input 2 5 6 2 2" xfId="8327" xr:uid="{00000000-0005-0000-0000-0000E41B0000}"/>
    <cellStyle name="Input 2 5 6 2 2 2" xfId="8328" xr:uid="{00000000-0005-0000-0000-0000E51B0000}"/>
    <cellStyle name="Input 2 5 6 2 2 3" xfId="8329" xr:uid="{00000000-0005-0000-0000-0000E61B0000}"/>
    <cellStyle name="Input 2 5 6 2 2 4" xfId="8330" xr:uid="{00000000-0005-0000-0000-0000E71B0000}"/>
    <cellStyle name="Input 2 5 6 2 2 5" xfId="8331" xr:uid="{00000000-0005-0000-0000-0000E81B0000}"/>
    <cellStyle name="Input 2 5 6 2 3" xfId="8332" xr:uid="{00000000-0005-0000-0000-0000E91B0000}"/>
    <cellStyle name="Input 2 5 6 2 3 2" xfId="8333" xr:uid="{00000000-0005-0000-0000-0000EA1B0000}"/>
    <cellStyle name="Input 2 5 6 2 3 3" xfId="8334" xr:uid="{00000000-0005-0000-0000-0000EB1B0000}"/>
    <cellStyle name="Input 2 5 6 2 3 4" xfId="8335" xr:uid="{00000000-0005-0000-0000-0000EC1B0000}"/>
    <cellStyle name="Input 2 5 6 2 3 5" xfId="8336" xr:uid="{00000000-0005-0000-0000-0000ED1B0000}"/>
    <cellStyle name="Input 2 5 6 2 4" xfId="8337" xr:uid="{00000000-0005-0000-0000-0000EE1B0000}"/>
    <cellStyle name="Input 2 5 6 2 4 2" xfId="8338" xr:uid="{00000000-0005-0000-0000-0000EF1B0000}"/>
    <cellStyle name="Input 2 5 6 2 5" xfId="8339" xr:uid="{00000000-0005-0000-0000-0000F01B0000}"/>
    <cellStyle name="Input 2 5 6 2 5 2" xfId="8340" xr:uid="{00000000-0005-0000-0000-0000F11B0000}"/>
    <cellStyle name="Input 2 5 6 2 6" xfId="8341" xr:uid="{00000000-0005-0000-0000-0000F21B0000}"/>
    <cellStyle name="Input 2 5 6 2 7" xfId="8342" xr:uid="{00000000-0005-0000-0000-0000F31B0000}"/>
    <cellStyle name="Input 2 5 6 3" xfId="8343" xr:uid="{00000000-0005-0000-0000-0000F41B0000}"/>
    <cellStyle name="Input 2 5 6 3 2" xfId="8344" xr:uid="{00000000-0005-0000-0000-0000F51B0000}"/>
    <cellStyle name="Input 2 5 6 3 3" xfId="8345" xr:uid="{00000000-0005-0000-0000-0000F61B0000}"/>
    <cellStyle name="Input 2 5 6 3 4" xfId="8346" xr:uid="{00000000-0005-0000-0000-0000F71B0000}"/>
    <cellStyle name="Input 2 5 6 3 5" xfId="8347" xr:uid="{00000000-0005-0000-0000-0000F81B0000}"/>
    <cellStyle name="Input 2 5 6 4" xfId="8348" xr:uid="{00000000-0005-0000-0000-0000F91B0000}"/>
    <cellStyle name="Input 2 5 6 4 2" xfId="8349" xr:uid="{00000000-0005-0000-0000-0000FA1B0000}"/>
    <cellStyle name="Input 2 5 6 4 3" xfId="8350" xr:uid="{00000000-0005-0000-0000-0000FB1B0000}"/>
    <cellStyle name="Input 2 5 6 4 4" xfId="8351" xr:uid="{00000000-0005-0000-0000-0000FC1B0000}"/>
    <cellStyle name="Input 2 5 6 4 5" xfId="8352" xr:uid="{00000000-0005-0000-0000-0000FD1B0000}"/>
    <cellStyle name="Input 2 5 6 5" xfId="8353" xr:uid="{00000000-0005-0000-0000-0000FE1B0000}"/>
    <cellStyle name="Input 2 5 6 5 2" xfId="8354" xr:uid="{00000000-0005-0000-0000-0000FF1B0000}"/>
    <cellStyle name="Input 2 5 6 6" xfId="8355" xr:uid="{00000000-0005-0000-0000-0000001C0000}"/>
    <cellStyle name="Input 2 5 6 6 2" xfId="8356" xr:uid="{00000000-0005-0000-0000-0000011C0000}"/>
    <cellStyle name="Input 2 5 6 7" xfId="8357" xr:uid="{00000000-0005-0000-0000-0000021C0000}"/>
    <cellStyle name="Input 2 5 6 8" xfId="8358" xr:uid="{00000000-0005-0000-0000-0000031C0000}"/>
    <cellStyle name="Input 2 5 7" xfId="8359" xr:uid="{00000000-0005-0000-0000-0000041C0000}"/>
    <cellStyle name="Input 2 5 7 2" xfId="8360" xr:uid="{00000000-0005-0000-0000-0000051C0000}"/>
    <cellStyle name="Input 2 5 7 2 2" xfId="8361" xr:uid="{00000000-0005-0000-0000-0000061C0000}"/>
    <cellStyle name="Input 2 5 7 2 2 2" xfId="8362" xr:uid="{00000000-0005-0000-0000-0000071C0000}"/>
    <cellStyle name="Input 2 5 7 2 2 3" xfId="8363" xr:uid="{00000000-0005-0000-0000-0000081C0000}"/>
    <cellStyle name="Input 2 5 7 2 2 4" xfId="8364" xr:uid="{00000000-0005-0000-0000-0000091C0000}"/>
    <cellStyle name="Input 2 5 7 2 2 5" xfId="8365" xr:uid="{00000000-0005-0000-0000-00000A1C0000}"/>
    <cellStyle name="Input 2 5 7 2 3" xfId="8366" xr:uid="{00000000-0005-0000-0000-00000B1C0000}"/>
    <cellStyle name="Input 2 5 7 2 3 2" xfId="8367" xr:uid="{00000000-0005-0000-0000-00000C1C0000}"/>
    <cellStyle name="Input 2 5 7 2 3 3" xfId="8368" xr:uid="{00000000-0005-0000-0000-00000D1C0000}"/>
    <cellStyle name="Input 2 5 7 2 3 4" xfId="8369" xr:uid="{00000000-0005-0000-0000-00000E1C0000}"/>
    <cellStyle name="Input 2 5 7 2 3 5" xfId="8370" xr:uid="{00000000-0005-0000-0000-00000F1C0000}"/>
    <cellStyle name="Input 2 5 7 2 4" xfId="8371" xr:uid="{00000000-0005-0000-0000-0000101C0000}"/>
    <cellStyle name="Input 2 5 7 2 4 2" xfId="8372" xr:uid="{00000000-0005-0000-0000-0000111C0000}"/>
    <cellStyle name="Input 2 5 7 2 5" xfId="8373" xr:uid="{00000000-0005-0000-0000-0000121C0000}"/>
    <cellStyle name="Input 2 5 7 2 5 2" xfId="8374" xr:uid="{00000000-0005-0000-0000-0000131C0000}"/>
    <cellStyle name="Input 2 5 7 2 6" xfId="8375" xr:uid="{00000000-0005-0000-0000-0000141C0000}"/>
    <cellStyle name="Input 2 5 7 2 7" xfId="8376" xr:uid="{00000000-0005-0000-0000-0000151C0000}"/>
    <cellStyle name="Input 2 5 7 3" xfId="8377" xr:uid="{00000000-0005-0000-0000-0000161C0000}"/>
    <cellStyle name="Input 2 5 7 3 2" xfId="8378" xr:uid="{00000000-0005-0000-0000-0000171C0000}"/>
    <cellStyle name="Input 2 5 7 3 3" xfId="8379" xr:uid="{00000000-0005-0000-0000-0000181C0000}"/>
    <cellStyle name="Input 2 5 7 3 4" xfId="8380" xr:uid="{00000000-0005-0000-0000-0000191C0000}"/>
    <cellStyle name="Input 2 5 7 3 5" xfId="8381" xr:uid="{00000000-0005-0000-0000-00001A1C0000}"/>
    <cellStyle name="Input 2 5 7 4" xfId="8382" xr:uid="{00000000-0005-0000-0000-00001B1C0000}"/>
    <cellStyle name="Input 2 5 7 4 2" xfId="8383" xr:uid="{00000000-0005-0000-0000-00001C1C0000}"/>
    <cellStyle name="Input 2 5 7 4 3" xfId="8384" xr:uid="{00000000-0005-0000-0000-00001D1C0000}"/>
    <cellStyle name="Input 2 5 7 4 4" xfId="8385" xr:uid="{00000000-0005-0000-0000-00001E1C0000}"/>
    <cellStyle name="Input 2 5 7 4 5" xfId="8386" xr:uid="{00000000-0005-0000-0000-00001F1C0000}"/>
    <cellStyle name="Input 2 5 7 5" xfId="8387" xr:uid="{00000000-0005-0000-0000-0000201C0000}"/>
    <cellStyle name="Input 2 5 7 5 2" xfId="8388" xr:uid="{00000000-0005-0000-0000-0000211C0000}"/>
    <cellStyle name="Input 2 5 7 6" xfId="8389" xr:uid="{00000000-0005-0000-0000-0000221C0000}"/>
    <cellStyle name="Input 2 5 7 6 2" xfId="8390" xr:uid="{00000000-0005-0000-0000-0000231C0000}"/>
    <cellStyle name="Input 2 5 7 7" xfId="8391" xr:uid="{00000000-0005-0000-0000-0000241C0000}"/>
    <cellStyle name="Input 2 5 7 8" xfId="8392" xr:uid="{00000000-0005-0000-0000-0000251C0000}"/>
    <cellStyle name="Input 2 5 8" xfId="8393" xr:uid="{00000000-0005-0000-0000-0000261C0000}"/>
    <cellStyle name="Input 2 5 8 2" xfId="8394" xr:uid="{00000000-0005-0000-0000-0000271C0000}"/>
    <cellStyle name="Input 2 5 8 2 2" xfId="8395" xr:uid="{00000000-0005-0000-0000-0000281C0000}"/>
    <cellStyle name="Input 2 5 8 2 2 2" xfId="8396" xr:uid="{00000000-0005-0000-0000-0000291C0000}"/>
    <cellStyle name="Input 2 5 8 2 2 3" xfId="8397" xr:uid="{00000000-0005-0000-0000-00002A1C0000}"/>
    <cellStyle name="Input 2 5 8 2 2 4" xfId="8398" xr:uid="{00000000-0005-0000-0000-00002B1C0000}"/>
    <cellStyle name="Input 2 5 8 2 2 5" xfId="8399" xr:uid="{00000000-0005-0000-0000-00002C1C0000}"/>
    <cellStyle name="Input 2 5 8 2 3" xfId="8400" xr:uid="{00000000-0005-0000-0000-00002D1C0000}"/>
    <cellStyle name="Input 2 5 8 2 3 2" xfId="8401" xr:uid="{00000000-0005-0000-0000-00002E1C0000}"/>
    <cellStyle name="Input 2 5 8 2 3 3" xfId="8402" xr:uid="{00000000-0005-0000-0000-00002F1C0000}"/>
    <cellStyle name="Input 2 5 8 2 3 4" xfId="8403" xr:uid="{00000000-0005-0000-0000-0000301C0000}"/>
    <cellStyle name="Input 2 5 8 2 3 5" xfId="8404" xr:uid="{00000000-0005-0000-0000-0000311C0000}"/>
    <cellStyle name="Input 2 5 8 2 4" xfId="8405" xr:uid="{00000000-0005-0000-0000-0000321C0000}"/>
    <cellStyle name="Input 2 5 8 2 4 2" xfId="8406" xr:uid="{00000000-0005-0000-0000-0000331C0000}"/>
    <cellStyle name="Input 2 5 8 2 5" xfId="8407" xr:uid="{00000000-0005-0000-0000-0000341C0000}"/>
    <cellStyle name="Input 2 5 8 2 5 2" xfId="8408" xr:uid="{00000000-0005-0000-0000-0000351C0000}"/>
    <cellStyle name="Input 2 5 8 2 6" xfId="8409" xr:uid="{00000000-0005-0000-0000-0000361C0000}"/>
    <cellStyle name="Input 2 5 8 2 7" xfId="8410" xr:uid="{00000000-0005-0000-0000-0000371C0000}"/>
    <cellStyle name="Input 2 5 8 3" xfId="8411" xr:uid="{00000000-0005-0000-0000-0000381C0000}"/>
    <cellStyle name="Input 2 5 8 3 2" xfId="8412" xr:uid="{00000000-0005-0000-0000-0000391C0000}"/>
    <cellStyle name="Input 2 5 8 3 3" xfId="8413" xr:uid="{00000000-0005-0000-0000-00003A1C0000}"/>
    <cellStyle name="Input 2 5 8 3 4" xfId="8414" xr:uid="{00000000-0005-0000-0000-00003B1C0000}"/>
    <cellStyle name="Input 2 5 8 3 5" xfId="8415" xr:uid="{00000000-0005-0000-0000-00003C1C0000}"/>
    <cellStyle name="Input 2 5 8 4" xfId="8416" xr:uid="{00000000-0005-0000-0000-00003D1C0000}"/>
    <cellStyle name="Input 2 5 8 4 2" xfId="8417" xr:uid="{00000000-0005-0000-0000-00003E1C0000}"/>
    <cellStyle name="Input 2 5 8 4 3" xfId="8418" xr:uid="{00000000-0005-0000-0000-00003F1C0000}"/>
    <cellStyle name="Input 2 5 8 4 4" xfId="8419" xr:uid="{00000000-0005-0000-0000-0000401C0000}"/>
    <cellStyle name="Input 2 5 8 4 5" xfId="8420" xr:uid="{00000000-0005-0000-0000-0000411C0000}"/>
    <cellStyle name="Input 2 5 8 5" xfId="8421" xr:uid="{00000000-0005-0000-0000-0000421C0000}"/>
    <cellStyle name="Input 2 5 8 5 2" xfId="8422" xr:uid="{00000000-0005-0000-0000-0000431C0000}"/>
    <cellStyle name="Input 2 5 8 6" xfId="8423" xr:uid="{00000000-0005-0000-0000-0000441C0000}"/>
    <cellStyle name="Input 2 5 8 6 2" xfId="8424" xr:uid="{00000000-0005-0000-0000-0000451C0000}"/>
    <cellStyle name="Input 2 5 8 7" xfId="8425" xr:uid="{00000000-0005-0000-0000-0000461C0000}"/>
    <cellStyle name="Input 2 5 8 8" xfId="8426" xr:uid="{00000000-0005-0000-0000-0000471C0000}"/>
    <cellStyle name="Input 2 5 9" xfId="8427" xr:uid="{00000000-0005-0000-0000-0000481C0000}"/>
    <cellStyle name="Input 2 5 9 2" xfId="8428" xr:uid="{00000000-0005-0000-0000-0000491C0000}"/>
    <cellStyle name="Input 2 5 9 2 2" xfId="8429" xr:uid="{00000000-0005-0000-0000-00004A1C0000}"/>
    <cellStyle name="Input 2 5 9 2 2 2" xfId="8430" xr:uid="{00000000-0005-0000-0000-00004B1C0000}"/>
    <cellStyle name="Input 2 5 9 2 2 3" xfId="8431" xr:uid="{00000000-0005-0000-0000-00004C1C0000}"/>
    <cellStyle name="Input 2 5 9 2 2 4" xfId="8432" xr:uid="{00000000-0005-0000-0000-00004D1C0000}"/>
    <cellStyle name="Input 2 5 9 2 2 5" xfId="8433" xr:uid="{00000000-0005-0000-0000-00004E1C0000}"/>
    <cellStyle name="Input 2 5 9 2 3" xfId="8434" xr:uid="{00000000-0005-0000-0000-00004F1C0000}"/>
    <cellStyle name="Input 2 5 9 2 3 2" xfId="8435" xr:uid="{00000000-0005-0000-0000-0000501C0000}"/>
    <cellStyle name="Input 2 5 9 2 3 3" xfId="8436" xr:uid="{00000000-0005-0000-0000-0000511C0000}"/>
    <cellStyle name="Input 2 5 9 2 3 4" xfId="8437" xr:uid="{00000000-0005-0000-0000-0000521C0000}"/>
    <cellStyle name="Input 2 5 9 2 3 5" xfId="8438" xr:uid="{00000000-0005-0000-0000-0000531C0000}"/>
    <cellStyle name="Input 2 5 9 2 4" xfId="8439" xr:uid="{00000000-0005-0000-0000-0000541C0000}"/>
    <cellStyle name="Input 2 5 9 2 4 2" xfId="8440" xr:uid="{00000000-0005-0000-0000-0000551C0000}"/>
    <cellStyle name="Input 2 5 9 2 5" xfId="8441" xr:uid="{00000000-0005-0000-0000-0000561C0000}"/>
    <cellStyle name="Input 2 5 9 2 5 2" xfId="8442" xr:uid="{00000000-0005-0000-0000-0000571C0000}"/>
    <cellStyle name="Input 2 5 9 2 6" xfId="8443" xr:uid="{00000000-0005-0000-0000-0000581C0000}"/>
    <cellStyle name="Input 2 5 9 2 7" xfId="8444" xr:uid="{00000000-0005-0000-0000-0000591C0000}"/>
    <cellStyle name="Input 2 5 9 3" xfId="8445" xr:uid="{00000000-0005-0000-0000-00005A1C0000}"/>
    <cellStyle name="Input 2 5 9 3 2" xfId="8446" xr:uid="{00000000-0005-0000-0000-00005B1C0000}"/>
    <cellStyle name="Input 2 5 9 3 3" xfId="8447" xr:uid="{00000000-0005-0000-0000-00005C1C0000}"/>
    <cellStyle name="Input 2 5 9 3 4" xfId="8448" xr:uid="{00000000-0005-0000-0000-00005D1C0000}"/>
    <cellStyle name="Input 2 5 9 3 5" xfId="8449" xr:uid="{00000000-0005-0000-0000-00005E1C0000}"/>
    <cellStyle name="Input 2 5 9 4" xfId="8450" xr:uid="{00000000-0005-0000-0000-00005F1C0000}"/>
    <cellStyle name="Input 2 5 9 4 2" xfId="8451" xr:uid="{00000000-0005-0000-0000-0000601C0000}"/>
    <cellStyle name="Input 2 5 9 4 3" xfId="8452" xr:uid="{00000000-0005-0000-0000-0000611C0000}"/>
    <cellStyle name="Input 2 5 9 4 4" xfId="8453" xr:uid="{00000000-0005-0000-0000-0000621C0000}"/>
    <cellStyle name="Input 2 5 9 4 5" xfId="8454" xr:uid="{00000000-0005-0000-0000-0000631C0000}"/>
    <cellStyle name="Input 2 5 9 5" xfId="8455" xr:uid="{00000000-0005-0000-0000-0000641C0000}"/>
    <cellStyle name="Input 2 5 9 5 2" xfId="8456" xr:uid="{00000000-0005-0000-0000-0000651C0000}"/>
    <cellStyle name="Input 2 5 9 6" xfId="8457" xr:uid="{00000000-0005-0000-0000-0000661C0000}"/>
    <cellStyle name="Input 2 5 9 6 2" xfId="8458" xr:uid="{00000000-0005-0000-0000-0000671C0000}"/>
    <cellStyle name="Input 2 5 9 7" xfId="8459" xr:uid="{00000000-0005-0000-0000-0000681C0000}"/>
    <cellStyle name="Input 2 5 9 8" xfId="8460" xr:uid="{00000000-0005-0000-0000-0000691C0000}"/>
    <cellStyle name="Input 2 6" xfId="1092" xr:uid="{00000000-0005-0000-0000-00006A1C0000}"/>
    <cellStyle name="Input 2 6 2" xfId="1093" xr:uid="{00000000-0005-0000-0000-00006B1C0000}"/>
    <cellStyle name="Input 2 7" xfId="1094" xr:uid="{00000000-0005-0000-0000-00006C1C0000}"/>
    <cellStyle name="Input 2 7 2" xfId="1095" xr:uid="{00000000-0005-0000-0000-00006D1C0000}"/>
    <cellStyle name="Input 2 8" xfId="1096" xr:uid="{00000000-0005-0000-0000-00006E1C0000}"/>
    <cellStyle name="Input 2 9" xfId="8461" xr:uid="{00000000-0005-0000-0000-00006F1C0000}"/>
    <cellStyle name="Input 2 9 2" xfId="8462" xr:uid="{00000000-0005-0000-0000-0000701C0000}"/>
    <cellStyle name="Input 2_T-straight with PEDs adjustor" xfId="8463" xr:uid="{00000000-0005-0000-0000-0000711C0000}"/>
    <cellStyle name="Input 3" xfId="1097" xr:uid="{00000000-0005-0000-0000-0000721C0000}"/>
    <cellStyle name="Input 3 2" xfId="1098" xr:uid="{00000000-0005-0000-0000-0000731C0000}"/>
    <cellStyle name="Input 3 2 2" xfId="1099" xr:uid="{00000000-0005-0000-0000-0000741C0000}"/>
    <cellStyle name="Input 3 2 2 10" xfId="8464" xr:uid="{00000000-0005-0000-0000-0000751C0000}"/>
    <cellStyle name="Input 3 2 2 10 2" xfId="8465" xr:uid="{00000000-0005-0000-0000-0000761C0000}"/>
    <cellStyle name="Input 3 2 2 10 2 2" xfId="8466" xr:uid="{00000000-0005-0000-0000-0000771C0000}"/>
    <cellStyle name="Input 3 2 2 10 2 2 2" xfId="8467" xr:uid="{00000000-0005-0000-0000-0000781C0000}"/>
    <cellStyle name="Input 3 2 2 10 2 2 3" xfId="8468" xr:uid="{00000000-0005-0000-0000-0000791C0000}"/>
    <cellStyle name="Input 3 2 2 10 2 2 4" xfId="8469" xr:uid="{00000000-0005-0000-0000-00007A1C0000}"/>
    <cellStyle name="Input 3 2 2 10 2 2 5" xfId="8470" xr:uid="{00000000-0005-0000-0000-00007B1C0000}"/>
    <cellStyle name="Input 3 2 2 10 2 3" xfId="8471" xr:uid="{00000000-0005-0000-0000-00007C1C0000}"/>
    <cellStyle name="Input 3 2 2 10 2 3 2" xfId="8472" xr:uid="{00000000-0005-0000-0000-00007D1C0000}"/>
    <cellStyle name="Input 3 2 2 10 2 3 3" xfId="8473" xr:uid="{00000000-0005-0000-0000-00007E1C0000}"/>
    <cellStyle name="Input 3 2 2 10 2 3 4" xfId="8474" xr:uid="{00000000-0005-0000-0000-00007F1C0000}"/>
    <cellStyle name="Input 3 2 2 10 2 3 5" xfId="8475" xr:uid="{00000000-0005-0000-0000-0000801C0000}"/>
    <cellStyle name="Input 3 2 2 10 2 4" xfId="8476" xr:uid="{00000000-0005-0000-0000-0000811C0000}"/>
    <cellStyle name="Input 3 2 2 10 2 4 2" xfId="8477" xr:uid="{00000000-0005-0000-0000-0000821C0000}"/>
    <cellStyle name="Input 3 2 2 10 2 5" xfId="8478" xr:uid="{00000000-0005-0000-0000-0000831C0000}"/>
    <cellStyle name="Input 3 2 2 10 2 5 2" xfId="8479" xr:uid="{00000000-0005-0000-0000-0000841C0000}"/>
    <cellStyle name="Input 3 2 2 10 2 6" xfId="8480" xr:uid="{00000000-0005-0000-0000-0000851C0000}"/>
    <cellStyle name="Input 3 2 2 10 2 7" xfId="8481" xr:uid="{00000000-0005-0000-0000-0000861C0000}"/>
    <cellStyle name="Input 3 2 2 10 3" xfId="8482" xr:uid="{00000000-0005-0000-0000-0000871C0000}"/>
    <cellStyle name="Input 3 2 2 10 3 2" xfId="8483" xr:uid="{00000000-0005-0000-0000-0000881C0000}"/>
    <cellStyle name="Input 3 2 2 10 3 3" xfId="8484" xr:uid="{00000000-0005-0000-0000-0000891C0000}"/>
    <cellStyle name="Input 3 2 2 10 3 4" xfId="8485" xr:uid="{00000000-0005-0000-0000-00008A1C0000}"/>
    <cellStyle name="Input 3 2 2 10 3 5" xfId="8486" xr:uid="{00000000-0005-0000-0000-00008B1C0000}"/>
    <cellStyle name="Input 3 2 2 10 4" xfId="8487" xr:uid="{00000000-0005-0000-0000-00008C1C0000}"/>
    <cellStyle name="Input 3 2 2 10 4 2" xfId="8488" xr:uid="{00000000-0005-0000-0000-00008D1C0000}"/>
    <cellStyle name="Input 3 2 2 10 4 3" xfId="8489" xr:uid="{00000000-0005-0000-0000-00008E1C0000}"/>
    <cellStyle name="Input 3 2 2 10 4 4" xfId="8490" xr:uid="{00000000-0005-0000-0000-00008F1C0000}"/>
    <cellStyle name="Input 3 2 2 10 4 5" xfId="8491" xr:uid="{00000000-0005-0000-0000-0000901C0000}"/>
    <cellStyle name="Input 3 2 2 10 5" xfId="8492" xr:uid="{00000000-0005-0000-0000-0000911C0000}"/>
    <cellStyle name="Input 3 2 2 10 5 2" xfId="8493" xr:uid="{00000000-0005-0000-0000-0000921C0000}"/>
    <cellStyle name="Input 3 2 2 10 6" xfId="8494" xr:uid="{00000000-0005-0000-0000-0000931C0000}"/>
    <cellStyle name="Input 3 2 2 10 6 2" xfId="8495" xr:uid="{00000000-0005-0000-0000-0000941C0000}"/>
    <cellStyle name="Input 3 2 2 10 7" xfId="8496" xr:uid="{00000000-0005-0000-0000-0000951C0000}"/>
    <cellStyle name="Input 3 2 2 10 8" xfId="8497" xr:uid="{00000000-0005-0000-0000-0000961C0000}"/>
    <cellStyle name="Input 3 2 2 11" xfId="8498" xr:uid="{00000000-0005-0000-0000-0000971C0000}"/>
    <cellStyle name="Input 3 2 2 11 2" xfId="8499" xr:uid="{00000000-0005-0000-0000-0000981C0000}"/>
    <cellStyle name="Input 3 2 2 11 2 2" xfId="8500" xr:uid="{00000000-0005-0000-0000-0000991C0000}"/>
    <cellStyle name="Input 3 2 2 11 2 2 2" xfId="8501" xr:uid="{00000000-0005-0000-0000-00009A1C0000}"/>
    <cellStyle name="Input 3 2 2 11 2 2 3" xfId="8502" xr:uid="{00000000-0005-0000-0000-00009B1C0000}"/>
    <cellStyle name="Input 3 2 2 11 2 2 4" xfId="8503" xr:uid="{00000000-0005-0000-0000-00009C1C0000}"/>
    <cellStyle name="Input 3 2 2 11 2 2 5" xfId="8504" xr:uid="{00000000-0005-0000-0000-00009D1C0000}"/>
    <cellStyle name="Input 3 2 2 11 2 3" xfId="8505" xr:uid="{00000000-0005-0000-0000-00009E1C0000}"/>
    <cellStyle name="Input 3 2 2 11 2 3 2" xfId="8506" xr:uid="{00000000-0005-0000-0000-00009F1C0000}"/>
    <cellStyle name="Input 3 2 2 11 2 3 3" xfId="8507" xr:uid="{00000000-0005-0000-0000-0000A01C0000}"/>
    <cellStyle name="Input 3 2 2 11 2 3 4" xfId="8508" xr:uid="{00000000-0005-0000-0000-0000A11C0000}"/>
    <cellStyle name="Input 3 2 2 11 2 3 5" xfId="8509" xr:uid="{00000000-0005-0000-0000-0000A21C0000}"/>
    <cellStyle name="Input 3 2 2 11 2 4" xfId="8510" xr:uid="{00000000-0005-0000-0000-0000A31C0000}"/>
    <cellStyle name="Input 3 2 2 11 2 4 2" xfId="8511" xr:uid="{00000000-0005-0000-0000-0000A41C0000}"/>
    <cellStyle name="Input 3 2 2 11 2 5" xfId="8512" xr:uid="{00000000-0005-0000-0000-0000A51C0000}"/>
    <cellStyle name="Input 3 2 2 11 2 5 2" xfId="8513" xr:uid="{00000000-0005-0000-0000-0000A61C0000}"/>
    <cellStyle name="Input 3 2 2 11 2 6" xfId="8514" xr:uid="{00000000-0005-0000-0000-0000A71C0000}"/>
    <cellStyle name="Input 3 2 2 11 2 7" xfId="8515" xr:uid="{00000000-0005-0000-0000-0000A81C0000}"/>
    <cellStyle name="Input 3 2 2 11 3" xfId="8516" xr:uid="{00000000-0005-0000-0000-0000A91C0000}"/>
    <cellStyle name="Input 3 2 2 11 3 2" xfId="8517" xr:uid="{00000000-0005-0000-0000-0000AA1C0000}"/>
    <cellStyle name="Input 3 2 2 11 3 3" xfId="8518" xr:uid="{00000000-0005-0000-0000-0000AB1C0000}"/>
    <cellStyle name="Input 3 2 2 11 3 4" xfId="8519" xr:uid="{00000000-0005-0000-0000-0000AC1C0000}"/>
    <cellStyle name="Input 3 2 2 11 3 5" xfId="8520" xr:uid="{00000000-0005-0000-0000-0000AD1C0000}"/>
    <cellStyle name="Input 3 2 2 11 4" xfId="8521" xr:uid="{00000000-0005-0000-0000-0000AE1C0000}"/>
    <cellStyle name="Input 3 2 2 11 4 2" xfId="8522" xr:uid="{00000000-0005-0000-0000-0000AF1C0000}"/>
    <cellStyle name="Input 3 2 2 11 4 3" xfId="8523" xr:uid="{00000000-0005-0000-0000-0000B01C0000}"/>
    <cellStyle name="Input 3 2 2 11 4 4" xfId="8524" xr:uid="{00000000-0005-0000-0000-0000B11C0000}"/>
    <cellStyle name="Input 3 2 2 11 4 5" xfId="8525" xr:uid="{00000000-0005-0000-0000-0000B21C0000}"/>
    <cellStyle name="Input 3 2 2 11 5" xfId="8526" xr:uid="{00000000-0005-0000-0000-0000B31C0000}"/>
    <cellStyle name="Input 3 2 2 11 5 2" xfId="8527" xr:uid="{00000000-0005-0000-0000-0000B41C0000}"/>
    <cellStyle name="Input 3 2 2 11 6" xfId="8528" xr:uid="{00000000-0005-0000-0000-0000B51C0000}"/>
    <cellStyle name="Input 3 2 2 11 6 2" xfId="8529" xr:uid="{00000000-0005-0000-0000-0000B61C0000}"/>
    <cellStyle name="Input 3 2 2 11 7" xfId="8530" xr:uid="{00000000-0005-0000-0000-0000B71C0000}"/>
    <cellStyle name="Input 3 2 2 11 8" xfId="8531" xr:uid="{00000000-0005-0000-0000-0000B81C0000}"/>
    <cellStyle name="Input 3 2 2 12" xfId="8532" xr:uid="{00000000-0005-0000-0000-0000B91C0000}"/>
    <cellStyle name="Input 3 2 2 12 2" xfId="8533" xr:uid="{00000000-0005-0000-0000-0000BA1C0000}"/>
    <cellStyle name="Input 3 2 2 12 2 2" xfId="8534" xr:uid="{00000000-0005-0000-0000-0000BB1C0000}"/>
    <cellStyle name="Input 3 2 2 12 2 2 2" xfId="8535" xr:uid="{00000000-0005-0000-0000-0000BC1C0000}"/>
    <cellStyle name="Input 3 2 2 12 2 2 3" xfId="8536" xr:uid="{00000000-0005-0000-0000-0000BD1C0000}"/>
    <cellStyle name="Input 3 2 2 12 2 2 4" xfId="8537" xr:uid="{00000000-0005-0000-0000-0000BE1C0000}"/>
    <cellStyle name="Input 3 2 2 12 2 2 5" xfId="8538" xr:uid="{00000000-0005-0000-0000-0000BF1C0000}"/>
    <cellStyle name="Input 3 2 2 12 2 3" xfId="8539" xr:uid="{00000000-0005-0000-0000-0000C01C0000}"/>
    <cellStyle name="Input 3 2 2 12 2 3 2" xfId="8540" xr:uid="{00000000-0005-0000-0000-0000C11C0000}"/>
    <cellStyle name="Input 3 2 2 12 2 3 3" xfId="8541" xr:uid="{00000000-0005-0000-0000-0000C21C0000}"/>
    <cellStyle name="Input 3 2 2 12 2 3 4" xfId="8542" xr:uid="{00000000-0005-0000-0000-0000C31C0000}"/>
    <cellStyle name="Input 3 2 2 12 2 3 5" xfId="8543" xr:uid="{00000000-0005-0000-0000-0000C41C0000}"/>
    <cellStyle name="Input 3 2 2 12 2 4" xfId="8544" xr:uid="{00000000-0005-0000-0000-0000C51C0000}"/>
    <cellStyle name="Input 3 2 2 12 2 4 2" xfId="8545" xr:uid="{00000000-0005-0000-0000-0000C61C0000}"/>
    <cellStyle name="Input 3 2 2 12 2 5" xfId="8546" xr:uid="{00000000-0005-0000-0000-0000C71C0000}"/>
    <cellStyle name="Input 3 2 2 12 2 5 2" xfId="8547" xr:uid="{00000000-0005-0000-0000-0000C81C0000}"/>
    <cellStyle name="Input 3 2 2 12 2 6" xfId="8548" xr:uid="{00000000-0005-0000-0000-0000C91C0000}"/>
    <cellStyle name="Input 3 2 2 12 2 7" xfId="8549" xr:uid="{00000000-0005-0000-0000-0000CA1C0000}"/>
    <cellStyle name="Input 3 2 2 12 3" xfId="8550" xr:uid="{00000000-0005-0000-0000-0000CB1C0000}"/>
    <cellStyle name="Input 3 2 2 12 3 2" xfId="8551" xr:uid="{00000000-0005-0000-0000-0000CC1C0000}"/>
    <cellStyle name="Input 3 2 2 12 3 3" xfId="8552" xr:uid="{00000000-0005-0000-0000-0000CD1C0000}"/>
    <cellStyle name="Input 3 2 2 12 3 4" xfId="8553" xr:uid="{00000000-0005-0000-0000-0000CE1C0000}"/>
    <cellStyle name="Input 3 2 2 12 3 5" xfId="8554" xr:uid="{00000000-0005-0000-0000-0000CF1C0000}"/>
    <cellStyle name="Input 3 2 2 12 4" xfId="8555" xr:uid="{00000000-0005-0000-0000-0000D01C0000}"/>
    <cellStyle name="Input 3 2 2 12 4 2" xfId="8556" xr:uid="{00000000-0005-0000-0000-0000D11C0000}"/>
    <cellStyle name="Input 3 2 2 12 4 3" xfId="8557" xr:uid="{00000000-0005-0000-0000-0000D21C0000}"/>
    <cellStyle name="Input 3 2 2 12 4 4" xfId="8558" xr:uid="{00000000-0005-0000-0000-0000D31C0000}"/>
    <cellStyle name="Input 3 2 2 12 4 5" xfId="8559" xr:uid="{00000000-0005-0000-0000-0000D41C0000}"/>
    <cellStyle name="Input 3 2 2 12 5" xfId="8560" xr:uid="{00000000-0005-0000-0000-0000D51C0000}"/>
    <cellStyle name="Input 3 2 2 12 5 2" xfId="8561" xr:uid="{00000000-0005-0000-0000-0000D61C0000}"/>
    <cellStyle name="Input 3 2 2 12 6" xfId="8562" xr:uid="{00000000-0005-0000-0000-0000D71C0000}"/>
    <cellStyle name="Input 3 2 2 12 6 2" xfId="8563" xr:uid="{00000000-0005-0000-0000-0000D81C0000}"/>
    <cellStyle name="Input 3 2 2 12 7" xfId="8564" xr:uid="{00000000-0005-0000-0000-0000D91C0000}"/>
    <cellStyle name="Input 3 2 2 12 8" xfId="8565" xr:uid="{00000000-0005-0000-0000-0000DA1C0000}"/>
    <cellStyle name="Input 3 2 2 13" xfId="8566" xr:uid="{00000000-0005-0000-0000-0000DB1C0000}"/>
    <cellStyle name="Input 3 2 2 13 2" xfId="8567" xr:uid="{00000000-0005-0000-0000-0000DC1C0000}"/>
    <cellStyle name="Input 3 2 2 13 2 2" xfId="8568" xr:uid="{00000000-0005-0000-0000-0000DD1C0000}"/>
    <cellStyle name="Input 3 2 2 13 2 2 2" xfId="8569" xr:uid="{00000000-0005-0000-0000-0000DE1C0000}"/>
    <cellStyle name="Input 3 2 2 13 2 2 3" xfId="8570" xr:uid="{00000000-0005-0000-0000-0000DF1C0000}"/>
    <cellStyle name="Input 3 2 2 13 2 2 4" xfId="8571" xr:uid="{00000000-0005-0000-0000-0000E01C0000}"/>
    <cellStyle name="Input 3 2 2 13 2 2 5" xfId="8572" xr:uid="{00000000-0005-0000-0000-0000E11C0000}"/>
    <cellStyle name="Input 3 2 2 13 2 3" xfId="8573" xr:uid="{00000000-0005-0000-0000-0000E21C0000}"/>
    <cellStyle name="Input 3 2 2 13 2 3 2" xfId="8574" xr:uid="{00000000-0005-0000-0000-0000E31C0000}"/>
    <cellStyle name="Input 3 2 2 13 2 3 3" xfId="8575" xr:uid="{00000000-0005-0000-0000-0000E41C0000}"/>
    <cellStyle name="Input 3 2 2 13 2 3 4" xfId="8576" xr:uid="{00000000-0005-0000-0000-0000E51C0000}"/>
    <cellStyle name="Input 3 2 2 13 2 3 5" xfId="8577" xr:uid="{00000000-0005-0000-0000-0000E61C0000}"/>
    <cellStyle name="Input 3 2 2 13 2 4" xfId="8578" xr:uid="{00000000-0005-0000-0000-0000E71C0000}"/>
    <cellStyle name="Input 3 2 2 13 2 4 2" xfId="8579" xr:uid="{00000000-0005-0000-0000-0000E81C0000}"/>
    <cellStyle name="Input 3 2 2 13 2 5" xfId="8580" xr:uid="{00000000-0005-0000-0000-0000E91C0000}"/>
    <cellStyle name="Input 3 2 2 13 2 5 2" xfId="8581" xr:uid="{00000000-0005-0000-0000-0000EA1C0000}"/>
    <cellStyle name="Input 3 2 2 13 2 6" xfId="8582" xr:uid="{00000000-0005-0000-0000-0000EB1C0000}"/>
    <cellStyle name="Input 3 2 2 13 2 7" xfId="8583" xr:uid="{00000000-0005-0000-0000-0000EC1C0000}"/>
    <cellStyle name="Input 3 2 2 13 3" xfId="8584" xr:uid="{00000000-0005-0000-0000-0000ED1C0000}"/>
    <cellStyle name="Input 3 2 2 13 3 2" xfId="8585" xr:uid="{00000000-0005-0000-0000-0000EE1C0000}"/>
    <cellStyle name="Input 3 2 2 13 3 3" xfId="8586" xr:uid="{00000000-0005-0000-0000-0000EF1C0000}"/>
    <cellStyle name="Input 3 2 2 13 3 4" xfId="8587" xr:uid="{00000000-0005-0000-0000-0000F01C0000}"/>
    <cellStyle name="Input 3 2 2 13 3 5" xfId="8588" xr:uid="{00000000-0005-0000-0000-0000F11C0000}"/>
    <cellStyle name="Input 3 2 2 13 4" xfId="8589" xr:uid="{00000000-0005-0000-0000-0000F21C0000}"/>
    <cellStyle name="Input 3 2 2 13 4 2" xfId="8590" xr:uid="{00000000-0005-0000-0000-0000F31C0000}"/>
    <cellStyle name="Input 3 2 2 13 4 3" xfId="8591" xr:uid="{00000000-0005-0000-0000-0000F41C0000}"/>
    <cellStyle name="Input 3 2 2 13 4 4" xfId="8592" xr:uid="{00000000-0005-0000-0000-0000F51C0000}"/>
    <cellStyle name="Input 3 2 2 13 4 5" xfId="8593" xr:uid="{00000000-0005-0000-0000-0000F61C0000}"/>
    <cellStyle name="Input 3 2 2 13 5" xfId="8594" xr:uid="{00000000-0005-0000-0000-0000F71C0000}"/>
    <cellStyle name="Input 3 2 2 13 5 2" xfId="8595" xr:uid="{00000000-0005-0000-0000-0000F81C0000}"/>
    <cellStyle name="Input 3 2 2 13 6" xfId="8596" xr:uid="{00000000-0005-0000-0000-0000F91C0000}"/>
    <cellStyle name="Input 3 2 2 13 6 2" xfId="8597" xr:uid="{00000000-0005-0000-0000-0000FA1C0000}"/>
    <cellStyle name="Input 3 2 2 13 7" xfId="8598" xr:uid="{00000000-0005-0000-0000-0000FB1C0000}"/>
    <cellStyle name="Input 3 2 2 13 8" xfId="8599" xr:uid="{00000000-0005-0000-0000-0000FC1C0000}"/>
    <cellStyle name="Input 3 2 2 14" xfId="8600" xr:uid="{00000000-0005-0000-0000-0000FD1C0000}"/>
    <cellStyle name="Input 3 2 2 14 2" xfId="8601" xr:uid="{00000000-0005-0000-0000-0000FE1C0000}"/>
    <cellStyle name="Input 3 2 2 14 2 2" xfId="8602" xr:uid="{00000000-0005-0000-0000-0000FF1C0000}"/>
    <cellStyle name="Input 3 2 2 14 2 2 2" xfId="8603" xr:uid="{00000000-0005-0000-0000-0000001D0000}"/>
    <cellStyle name="Input 3 2 2 14 2 2 3" xfId="8604" xr:uid="{00000000-0005-0000-0000-0000011D0000}"/>
    <cellStyle name="Input 3 2 2 14 2 2 4" xfId="8605" xr:uid="{00000000-0005-0000-0000-0000021D0000}"/>
    <cellStyle name="Input 3 2 2 14 2 2 5" xfId="8606" xr:uid="{00000000-0005-0000-0000-0000031D0000}"/>
    <cellStyle name="Input 3 2 2 14 2 3" xfId="8607" xr:uid="{00000000-0005-0000-0000-0000041D0000}"/>
    <cellStyle name="Input 3 2 2 14 2 3 2" xfId="8608" xr:uid="{00000000-0005-0000-0000-0000051D0000}"/>
    <cellStyle name="Input 3 2 2 14 2 3 3" xfId="8609" xr:uid="{00000000-0005-0000-0000-0000061D0000}"/>
    <cellStyle name="Input 3 2 2 14 2 3 4" xfId="8610" xr:uid="{00000000-0005-0000-0000-0000071D0000}"/>
    <cellStyle name="Input 3 2 2 14 2 3 5" xfId="8611" xr:uid="{00000000-0005-0000-0000-0000081D0000}"/>
    <cellStyle name="Input 3 2 2 14 2 4" xfId="8612" xr:uid="{00000000-0005-0000-0000-0000091D0000}"/>
    <cellStyle name="Input 3 2 2 14 2 4 2" xfId="8613" xr:uid="{00000000-0005-0000-0000-00000A1D0000}"/>
    <cellStyle name="Input 3 2 2 14 2 5" xfId="8614" xr:uid="{00000000-0005-0000-0000-00000B1D0000}"/>
    <cellStyle name="Input 3 2 2 14 2 5 2" xfId="8615" xr:uid="{00000000-0005-0000-0000-00000C1D0000}"/>
    <cellStyle name="Input 3 2 2 14 2 6" xfId="8616" xr:uid="{00000000-0005-0000-0000-00000D1D0000}"/>
    <cellStyle name="Input 3 2 2 14 2 7" xfId="8617" xr:uid="{00000000-0005-0000-0000-00000E1D0000}"/>
    <cellStyle name="Input 3 2 2 14 3" xfId="8618" xr:uid="{00000000-0005-0000-0000-00000F1D0000}"/>
    <cellStyle name="Input 3 2 2 14 3 2" xfId="8619" xr:uid="{00000000-0005-0000-0000-0000101D0000}"/>
    <cellStyle name="Input 3 2 2 14 3 3" xfId="8620" xr:uid="{00000000-0005-0000-0000-0000111D0000}"/>
    <cellStyle name="Input 3 2 2 14 3 4" xfId="8621" xr:uid="{00000000-0005-0000-0000-0000121D0000}"/>
    <cellStyle name="Input 3 2 2 14 3 5" xfId="8622" xr:uid="{00000000-0005-0000-0000-0000131D0000}"/>
    <cellStyle name="Input 3 2 2 14 4" xfId="8623" xr:uid="{00000000-0005-0000-0000-0000141D0000}"/>
    <cellStyle name="Input 3 2 2 14 4 2" xfId="8624" xr:uid="{00000000-0005-0000-0000-0000151D0000}"/>
    <cellStyle name="Input 3 2 2 14 4 3" xfId="8625" xr:uid="{00000000-0005-0000-0000-0000161D0000}"/>
    <cellStyle name="Input 3 2 2 14 4 4" xfId="8626" xr:uid="{00000000-0005-0000-0000-0000171D0000}"/>
    <cellStyle name="Input 3 2 2 14 4 5" xfId="8627" xr:uid="{00000000-0005-0000-0000-0000181D0000}"/>
    <cellStyle name="Input 3 2 2 14 5" xfId="8628" xr:uid="{00000000-0005-0000-0000-0000191D0000}"/>
    <cellStyle name="Input 3 2 2 14 5 2" xfId="8629" xr:uid="{00000000-0005-0000-0000-00001A1D0000}"/>
    <cellStyle name="Input 3 2 2 14 6" xfId="8630" xr:uid="{00000000-0005-0000-0000-00001B1D0000}"/>
    <cellStyle name="Input 3 2 2 14 6 2" xfId="8631" xr:uid="{00000000-0005-0000-0000-00001C1D0000}"/>
    <cellStyle name="Input 3 2 2 14 7" xfId="8632" xr:uid="{00000000-0005-0000-0000-00001D1D0000}"/>
    <cellStyle name="Input 3 2 2 14 8" xfId="8633" xr:uid="{00000000-0005-0000-0000-00001E1D0000}"/>
    <cellStyle name="Input 3 2 2 15" xfId="8634" xr:uid="{00000000-0005-0000-0000-00001F1D0000}"/>
    <cellStyle name="Input 3 2 2 15 2" xfId="8635" xr:uid="{00000000-0005-0000-0000-0000201D0000}"/>
    <cellStyle name="Input 3 2 2 15 2 2" xfId="8636" xr:uid="{00000000-0005-0000-0000-0000211D0000}"/>
    <cellStyle name="Input 3 2 2 15 2 3" xfId="8637" xr:uid="{00000000-0005-0000-0000-0000221D0000}"/>
    <cellStyle name="Input 3 2 2 15 2 4" xfId="8638" xr:uid="{00000000-0005-0000-0000-0000231D0000}"/>
    <cellStyle name="Input 3 2 2 15 2 5" xfId="8639" xr:uid="{00000000-0005-0000-0000-0000241D0000}"/>
    <cellStyle name="Input 3 2 2 15 3" xfId="8640" xr:uid="{00000000-0005-0000-0000-0000251D0000}"/>
    <cellStyle name="Input 3 2 2 15 3 2" xfId="8641" xr:uid="{00000000-0005-0000-0000-0000261D0000}"/>
    <cellStyle name="Input 3 2 2 15 3 3" xfId="8642" xr:uid="{00000000-0005-0000-0000-0000271D0000}"/>
    <cellStyle name="Input 3 2 2 15 3 4" xfId="8643" xr:uid="{00000000-0005-0000-0000-0000281D0000}"/>
    <cellStyle name="Input 3 2 2 15 3 5" xfId="8644" xr:uid="{00000000-0005-0000-0000-0000291D0000}"/>
    <cellStyle name="Input 3 2 2 15 4" xfId="8645" xr:uid="{00000000-0005-0000-0000-00002A1D0000}"/>
    <cellStyle name="Input 3 2 2 15 4 2" xfId="8646" xr:uid="{00000000-0005-0000-0000-00002B1D0000}"/>
    <cellStyle name="Input 3 2 2 15 5" xfId="8647" xr:uid="{00000000-0005-0000-0000-00002C1D0000}"/>
    <cellStyle name="Input 3 2 2 15 5 2" xfId="8648" xr:uid="{00000000-0005-0000-0000-00002D1D0000}"/>
    <cellStyle name="Input 3 2 2 15 6" xfId="8649" xr:uid="{00000000-0005-0000-0000-00002E1D0000}"/>
    <cellStyle name="Input 3 2 2 15 7" xfId="8650" xr:uid="{00000000-0005-0000-0000-00002F1D0000}"/>
    <cellStyle name="Input 3 2 2 16" xfId="8651" xr:uid="{00000000-0005-0000-0000-0000301D0000}"/>
    <cellStyle name="Input 3 2 2 16 2" xfId="8652" xr:uid="{00000000-0005-0000-0000-0000311D0000}"/>
    <cellStyle name="Input 3 2 2 16 3" xfId="8653" xr:uid="{00000000-0005-0000-0000-0000321D0000}"/>
    <cellStyle name="Input 3 2 2 16 4" xfId="8654" xr:uid="{00000000-0005-0000-0000-0000331D0000}"/>
    <cellStyle name="Input 3 2 2 16 5" xfId="8655" xr:uid="{00000000-0005-0000-0000-0000341D0000}"/>
    <cellStyle name="Input 3 2 2 17" xfId="8656" xr:uid="{00000000-0005-0000-0000-0000351D0000}"/>
    <cellStyle name="Input 3 2 2 17 2" xfId="8657" xr:uid="{00000000-0005-0000-0000-0000361D0000}"/>
    <cellStyle name="Input 3 2 2 17 3" xfId="8658" xr:uid="{00000000-0005-0000-0000-0000371D0000}"/>
    <cellStyle name="Input 3 2 2 17 4" xfId="8659" xr:uid="{00000000-0005-0000-0000-0000381D0000}"/>
    <cellStyle name="Input 3 2 2 17 5" xfId="8660" xr:uid="{00000000-0005-0000-0000-0000391D0000}"/>
    <cellStyle name="Input 3 2 2 18" xfId="8661" xr:uid="{00000000-0005-0000-0000-00003A1D0000}"/>
    <cellStyle name="Input 3 2 2 18 2" xfId="8662" xr:uid="{00000000-0005-0000-0000-00003B1D0000}"/>
    <cellStyle name="Input 3 2 2 19" xfId="8663" xr:uid="{00000000-0005-0000-0000-00003C1D0000}"/>
    <cellStyle name="Input 3 2 2 19 2" xfId="8664" xr:uid="{00000000-0005-0000-0000-00003D1D0000}"/>
    <cellStyle name="Input 3 2 2 2" xfId="1100" xr:uid="{00000000-0005-0000-0000-00003E1D0000}"/>
    <cellStyle name="Input 3 2 2 2 2" xfId="1101" xr:uid="{00000000-0005-0000-0000-00003F1D0000}"/>
    <cellStyle name="Input 3 2 2 2 2 2" xfId="8665" xr:uid="{00000000-0005-0000-0000-0000401D0000}"/>
    <cellStyle name="Input 3 2 2 2 2 2 2" xfId="8666" xr:uid="{00000000-0005-0000-0000-0000411D0000}"/>
    <cellStyle name="Input 3 2 2 2 2 2 3" xfId="8667" xr:uid="{00000000-0005-0000-0000-0000421D0000}"/>
    <cellStyle name="Input 3 2 2 2 2 2 4" xfId="8668" xr:uid="{00000000-0005-0000-0000-0000431D0000}"/>
    <cellStyle name="Input 3 2 2 2 2 2 5" xfId="8669" xr:uid="{00000000-0005-0000-0000-0000441D0000}"/>
    <cellStyle name="Input 3 2 2 2 2 3" xfId="8670" xr:uid="{00000000-0005-0000-0000-0000451D0000}"/>
    <cellStyle name="Input 3 2 2 2 2 3 2" xfId="8671" xr:uid="{00000000-0005-0000-0000-0000461D0000}"/>
    <cellStyle name="Input 3 2 2 2 2 3 3" xfId="8672" xr:uid="{00000000-0005-0000-0000-0000471D0000}"/>
    <cellStyle name="Input 3 2 2 2 2 3 4" xfId="8673" xr:uid="{00000000-0005-0000-0000-0000481D0000}"/>
    <cellStyle name="Input 3 2 2 2 2 3 5" xfId="8674" xr:uid="{00000000-0005-0000-0000-0000491D0000}"/>
    <cellStyle name="Input 3 2 2 2 2 4" xfId="8675" xr:uid="{00000000-0005-0000-0000-00004A1D0000}"/>
    <cellStyle name="Input 3 2 2 2 2 4 2" xfId="8676" xr:uid="{00000000-0005-0000-0000-00004B1D0000}"/>
    <cellStyle name="Input 3 2 2 2 2 5" xfId="8677" xr:uid="{00000000-0005-0000-0000-00004C1D0000}"/>
    <cellStyle name="Input 3 2 2 2 2 5 2" xfId="8678" xr:uid="{00000000-0005-0000-0000-00004D1D0000}"/>
    <cellStyle name="Input 3 2 2 2 2 6" xfId="8679" xr:uid="{00000000-0005-0000-0000-00004E1D0000}"/>
    <cellStyle name="Input 3 2 2 2 2 7" xfId="8680" xr:uid="{00000000-0005-0000-0000-00004F1D0000}"/>
    <cellStyle name="Input 3 2 2 2 3" xfId="8681" xr:uid="{00000000-0005-0000-0000-0000501D0000}"/>
    <cellStyle name="Input 3 2 2 2 3 2" xfId="8682" xr:uid="{00000000-0005-0000-0000-0000511D0000}"/>
    <cellStyle name="Input 3 2 2 2 3 3" xfId="8683" xr:uid="{00000000-0005-0000-0000-0000521D0000}"/>
    <cellStyle name="Input 3 2 2 2 3 4" xfId="8684" xr:uid="{00000000-0005-0000-0000-0000531D0000}"/>
    <cellStyle name="Input 3 2 2 2 3 5" xfId="8685" xr:uid="{00000000-0005-0000-0000-0000541D0000}"/>
    <cellStyle name="Input 3 2 2 2 4" xfId="8686" xr:uid="{00000000-0005-0000-0000-0000551D0000}"/>
    <cellStyle name="Input 3 2 2 2 4 2" xfId="8687" xr:uid="{00000000-0005-0000-0000-0000561D0000}"/>
    <cellStyle name="Input 3 2 2 2 4 3" xfId="8688" xr:uid="{00000000-0005-0000-0000-0000571D0000}"/>
    <cellStyle name="Input 3 2 2 2 4 4" xfId="8689" xr:uid="{00000000-0005-0000-0000-0000581D0000}"/>
    <cellStyle name="Input 3 2 2 2 4 5" xfId="8690" xr:uid="{00000000-0005-0000-0000-0000591D0000}"/>
    <cellStyle name="Input 3 2 2 2 5" xfId="8691" xr:uid="{00000000-0005-0000-0000-00005A1D0000}"/>
    <cellStyle name="Input 3 2 2 2 5 2" xfId="8692" xr:uid="{00000000-0005-0000-0000-00005B1D0000}"/>
    <cellStyle name="Input 3 2 2 2 6" xfId="8693" xr:uid="{00000000-0005-0000-0000-00005C1D0000}"/>
    <cellStyle name="Input 3 2 2 2 6 2" xfId="8694" xr:uid="{00000000-0005-0000-0000-00005D1D0000}"/>
    <cellStyle name="Input 3 2 2 2 7" xfId="8695" xr:uid="{00000000-0005-0000-0000-00005E1D0000}"/>
    <cellStyle name="Input 3 2 2 2 8" xfId="8696" xr:uid="{00000000-0005-0000-0000-00005F1D0000}"/>
    <cellStyle name="Input 3 2 2 20" xfId="8697" xr:uid="{00000000-0005-0000-0000-0000601D0000}"/>
    <cellStyle name="Input 3 2 2 21" xfId="8698" xr:uid="{00000000-0005-0000-0000-0000611D0000}"/>
    <cellStyle name="Input 3 2 2 3" xfId="1102" xr:uid="{00000000-0005-0000-0000-0000621D0000}"/>
    <cellStyle name="Input 3 2 2 3 2" xfId="1103" xr:uid="{00000000-0005-0000-0000-0000631D0000}"/>
    <cellStyle name="Input 3 2 2 3 2 2" xfId="8699" xr:uid="{00000000-0005-0000-0000-0000641D0000}"/>
    <cellStyle name="Input 3 2 2 3 2 2 2" xfId="8700" xr:uid="{00000000-0005-0000-0000-0000651D0000}"/>
    <cellStyle name="Input 3 2 2 3 2 2 3" xfId="8701" xr:uid="{00000000-0005-0000-0000-0000661D0000}"/>
    <cellStyle name="Input 3 2 2 3 2 2 4" xfId="8702" xr:uid="{00000000-0005-0000-0000-0000671D0000}"/>
    <cellStyle name="Input 3 2 2 3 2 2 5" xfId="8703" xr:uid="{00000000-0005-0000-0000-0000681D0000}"/>
    <cellStyle name="Input 3 2 2 3 2 3" xfId="8704" xr:uid="{00000000-0005-0000-0000-0000691D0000}"/>
    <cellStyle name="Input 3 2 2 3 2 3 2" xfId="8705" xr:uid="{00000000-0005-0000-0000-00006A1D0000}"/>
    <cellStyle name="Input 3 2 2 3 2 3 3" xfId="8706" xr:uid="{00000000-0005-0000-0000-00006B1D0000}"/>
    <cellStyle name="Input 3 2 2 3 2 3 4" xfId="8707" xr:uid="{00000000-0005-0000-0000-00006C1D0000}"/>
    <cellStyle name="Input 3 2 2 3 2 3 5" xfId="8708" xr:uid="{00000000-0005-0000-0000-00006D1D0000}"/>
    <cellStyle name="Input 3 2 2 3 2 4" xfId="8709" xr:uid="{00000000-0005-0000-0000-00006E1D0000}"/>
    <cellStyle name="Input 3 2 2 3 2 4 2" xfId="8710" xr:uid="{00000000-0005-0000-0000-00006F1D0000}"/>
    <cellStyle name="Input 3 2 2 3 2 5" xfId="8711" xr:uid="{00000000-0005-0000-0000-0000701D0000}"/>
    <cellStyle name="Input 3 2 2 3 2 5 2" xfId="8712" xr:uid="{00000000-0005-0000-0000-0000711D0000}"/>
    <cellStyle name="Input 3 2 2 3 2 6" xfId="8713" xr:uid="{00000000-0005-0000-0000-0000721D0000}"/>
    <cellStyle name="Input 3 2 2 3 2 7" xfId="8714" xr:uid="{00000000-0005-0000-0000-0000731D0000}"/>
    <cellStyle name="Input 3 2 2 3 3" xfId="8715" xr:uid="{00000000-0005-0000-0000-0000741D0000}"/>
    <cellStyle name="Input 3 2 2 3 3 2" xfId="8716" xr:uid="{00000000-0005-0000-0000-0000751D0000}"/>
    <cellStyle name="Input 3 2 2 3 3 3" xfId="8717" xr:uid="{00000000-0005-0000-0000-0000761D0000}"/>
    <cellStyle name="Input 3 2 2 3 3 4" xfId="8718" xr:uid="{00000000-0005-0000-0000-0000771D0000}"/>
    <cellStyle name="Input 3 2 2 3 3 5" xfId="8719" xr:uid="{00000000-0005-0000-0000-0000781D0000}"/>
    <cellStyle name="Input 3 2 2 3 4" xfId="8720" xr:uid="{00000000-0005-0000-0000-0000791D0000}"/>
    <cellStyle name="Input 3 2 2 3 4 2" xfId="8721" xr:uid="{00000000-0005-0000-0000-00007A1D0000}"/>
    <cellStyle name="Input 3 2 2 3 4 3" xfId="8722" xr:uid="{00000000-0005-0000-0000-00007B1D0000}"/>
    <cellStyle name="Input 3 2 2 3 4 4" xfId="8723" xr:uid="{00000000-0005-0000-0000-00007C1D0000}"/>
    <cellStyle name="Input 3 2 2 3 4 5" xfId="8724" xr:uid="{00000000-0005-0000-0000-00007D1D0000}"/>
    <cellStyle name="Input 3 2 2 3 5" xfId="8725" xr:uid="{00000000-0005-0000-0000-00007E1D0000}"/>
    <cellStyle name="Input 3 2 2 3 5 2" xfId="8726" xr:uid="{00000000-0005-0000-0000-00007F1D0000}"/>
    <cellStyle name="Input 3 2 2 3 6" xfId="8727" xr:uid="{00000000-0005-0000-0000-0000801D0000}"/>
    <cellStyle name="Input 3 2 2 3 6 2" xfId="8728" xr:uid="{00000000-0005-0000-0000-0000811D0000}"/>
    <cellStyle name="Input 3 2 2 3 7" xfId="8729" xr:uid="{00000000-0005-0000-0000-0000821D0000}"/>
    <cellStyle name="Input 3 2 2 3 8" xfId="8730" xr:uid="{00000000-0005-0000-0000-0000831D0000}"/>
    <cellStyle name="Input 3 2 2 4" xfId="1104" xr:uid="{00000000-0005-0000-0000-0000841D0000}"/>
    <cellStyle name="Input 3 2 2 4 2" xfId="1105" xr:uid="{00000000-0005-0000-0000-0000851D0000}"/>
    <cellStyle name="Input 3 2 2 4 2 2" xfId="8731" xr:uid="{00000000-0005-0000-0000-0000861D0000}"/>
    <cellStyle name="Input 3 2 2 4 2 2 2" xfId="8732" xr:uid="{00000000-0005-0000-0000-0000871D0000}"/>
    <cellStyle name="Input 3 2 2 4 2 2 3" xfId="8733" xr:uid="{00000000-0005-0000-0000-0000881D0000}"/>
    <cellStyle name="Input 3 2 2 4 2 2 4" xfId="8734" xr:uid="{00000000-0005-0000-0000-0000891D0000}"/>
    <cellStyle name="Input 3 2 2 4 2 2 5" xfId="8735" xr:uid="{00000000-0005-0000-0000-00008A1D0000}"/>
    <cellStyle name="Input 3 2 2 4 2 3" xfId="8736" xr:uid="{00000000-0005-0000-0000-00008B1D0000}"/>
    <cellStyle name="Input 3 2 2 4 2 3 2" xfId="8737" xr:uid="{00000000-0005-0000-0000-00008C1D0000}"/>
    <cellStyle name="Input 3 2 2 4 2 3 3" xfId="8738" xr:uid="{00000000-0005-0000-0000-00008D1D0000}"/>
    <cellStyle name="Input 3 2 2 4 2 3 4" xfId="8739" xr:uid="{00000000-0005-0000-0000-00008E1D0000}"/>
    <cellStyle name="Input 3 2 2 4 2 3 5" xfId="8740" xr:uid="{00000000-0005-0000-0000-00008F1D0000}"/>
    <cellStyle name="Input 3 2 2 4 2 4" xfId="8741" xr:uid="{00000000-0005-0000-0000-0000901D0000}"/>
    <cellStyle name="Input 3 2 2 4 2 4 2" xfId="8742" xr:uid="{00000000-0005-0000-0000-0000911D0000}"/>
    <cellStyle name="Input 3 2 2 4 2 5" xfId="8743" xr:uid="{00000000-0005-0000-0000-0000921D0000}"/>
    <cellStyle name="Input 3 2 2 4 2 5 2" xfId="8744" xr:uid="{00000000-0005-0000-0000-0000931D0000}"/>
    <cellStyle name="Input 3 2 2 4 2 6" xfId="8745" xr:uid="{00000000-0005-0000-0000-0000941D0000}"/>
    <cellStyle name="Input 3 2 2 4 2 7" xfId="8746" xr:uid="{00000000-0005-0000-0000-0000951D0000}"/>
    <cellStyle name="Input 3 2 2 4 3" xfId="8747" xr:uid="{00000000-0005-0000-0000-0000961D0000}"/>
    <cellStyle name="Input 3 2 2 4 3 2" xfId="8748" xr:uid="{00000000-0005-0000-0000-0000971D0000}"/>
    <cellStyle name="Input 3 2 2 4 3 3" xfId="8749" xr:uid="{00000000-0005-0000-0000-0000981D0000}"/>
    <cellStyle name="Input 3 2 2 4 3 4" xfId="8750" xr:uid="{00000000-0005-0000-0000-0000991D0000}"/>
    <cellStyle name="Input 3 2 2 4 3 5" xfId="8751" xr:uid="{00000000-0005-0000-0000-00009A1D0000}"/>
    <cellStyle name="Input 3 2 2 4 4" xfId="8752" xr:uid="{00000000-0005-0000-0000-00009B1D0000}"/>
    <cellStyle name="Input 3 2 2 4 4 2" xfId="8753" xr:uid="{00000000-0005-0000-0000-00009C1D0000}"/>
    <cellStyle name="Input 3 2 2 4 4 3" xfId="8754" xr:uid="{00000000-0005-0000-0000-00009D1D0000}"/>
    <cellStyle name="Input 3 2 2 4 4 4" xfId="8755" xr:uid="{00000000-0005-0000-0000-00009E1D0000}"/>
    <cellStyle name="Input 3 2 2 4 4 5" xfId="8756" xr:uid="{00000000-0005-0000-0000-00009F1D0000}"/>
    <cellStyle name="Input 3 2 2 4 5" xfId="8757" xr:uid="{00000000-0005-0000-0000-0000A01D0000}"/>
    <cellStyle name="Input 3 2 2 4 5 2" xfId="8758" xr:uid="{00000000-0005-0000-0000-0000A11D0000}"/>
    <cellStyle name="Input 3 2 2 4 6" xfId="8759" xr:uid="{00000000-0005-0000-0000-0000A21D0000}"/>
    <cellStyle name="Input 3 2 2 4 6 2" xfId="8760" xr:uid="{00000000-0005-0000-0000-0000A31D0000}"/>
    <cellStyle name="Input 3 2 2 4 7" xfId="8761" xr:uid="{00000000-0005-0000-0000-0000A41D0000}"/>
    <cellStyle name="Input 3 2 2 4 8" xfId="8762" xr:uid="{00000000-0005-0000-0000-0000A51D0000}"/>
    <cellStyle name="Input 3 2 2 5" xfId="1106" xr:uid="{00000000-0005-0000-0000-0000A61D0000}"/>
    <cellStyle name="Input 3 2 2 5 2" xfId="1107" xr:uid="{00000000-0005-0000-0000-0000A71D0000}"/>
    <cellStyle name="Input 3 2 2 5 2 2" xfId="8763" xr:uid="{00000000-0005-0000-0000-0000A81D0000}"/>
    <cellStyle name="Input 3 2 2 5 2 2 2" xfId="8764" xr:uid="{00000000-0005-0000-0000-0000A91D0000}"/>
    <cellStyle name="Input 3 2 2 5 2 2 3" xfId="8765" xr:uid="{00000000-0005-0000-0000-0000AA1D0000}"/>
    <cellStyle name="Input 3 2 2 5 2 2 4" xfId="8766" xr:uid="{00000000-0005-0000-0000-0000AB1D0000}"/>
    <cellStyle name="Input 3 2 2 5 2 2 5" xfId="8767" xr:uid="{00000000-0005-0000-0000-0000AC1D0000}"/>
    <cellStyle name="Input 3 2 2 5 2 3" xfId="8768" xr:uid="{00000000-0005-0000-0000-0000AD1D0000}"/>
    <cellStyle name="Input 3 2 2 5 2 3 2" xfId="8769" xr:uid="{00000000-0005-0000-0000-0000AE1D0000}"/>
    <cellStyle name="Input 3 2 2 5 2 3 3" xfId="8770" xr:uid="{00000000-0005-0000-0000-0000AF1D0000}"/>
    <cellStyle name="Input 3 2 2 5 2 3 4" xfId="8771" xr:uid="{00000000-0005-0000-0000-0000B01D0000}"/>
    <cellStyle name="Input 3 2 2 5 2 3 5" xfId="8772" xr:uid="{00000000-0005-0000-0000-0000B11D0000}"/>
    <cellStyle name="Input 3 2 2 5 2 4" xfId="8773" xr:uid="{00000000-0005-0000-0000-0000B21D0000}"/>
    <cellStyle name="Input 3 2 2 5 2 4 2" xfId="8774" xr:uid="{00000000-0005-0000-0000-0000B31D0000}"/>
    <cellStyle name="Input 3 2 2 5 2 5" xfId="8775" xr:uid="{00000000-0005-0000-0000-0000B41D0000}"/>
    <cellStyle name="Input 3 2 2 5 2 5 2" xfId="8776" xr:uid="{00000000-0005-0000-0000-0000B51D0000}"/>
    <cellStyle name="Input 3 2 2 5 2 6" xfId="8777" xr:uid="{00000000-0005-0000-0000-0000B61D0000}"/>
    <cellStyle name="Input 3 2 2 5 2 7" xfId="8778" xr:uid="{00000000-0005-0000-0000-0000B71D0000}"/>
    <cellStyle name="Input 3 2 2 5 3" xfId="8779" xr:uid="{00000000-0005-0000-0000-0000B81D0000}"/>
    <cellStyle name="Input 3 2 2 5 3 2" xfId="8780" xr:uid="{00000000-0005-0000-0000-0000B91D0000}"/>
    <cellStyle name="Input 3 2 2 5 3 3" xfId="8781" xr:uid="{00000000-0005-0000-0000-0000BA1D0000}"/>
    <cellStyle name="Input 3 2 2 5 3 4" xfId="8782" xr:uid="{00000000-0005-0000-0000-0000BB1D0000}"/>
    <cellStyle name="Input 3 2 2 5 3 5" xfId="8783" xr:uid="{00000000-0005-0000-0000-0000BC1D0000}"/>
    <cellStyle name="Input 3 2 2 5 4" xfId="8784" xr:uid="{00000000-0005-0000-0000-0000BD1D0000}"/>
    <cellStyle name="Input 3 2 2 5 4 2" xfId="8785" xr:uid="{00000000-0005-0000-0000-0000BE1D0000}"/>
    <cellStyle name="Input 3 2 2 5 4 3" xfId="8786" xr:uid="{00000000-0005-0000-0000-0000BF1D0000}"/>
    <cellStyle name="Input 3 2 2 5 4 4" xfId="8787" xr:uid="{00000000-0005-0000-0000-0000C01D0000}"/>
    <cellStyle name="Input 3 2 2 5 4 5" xfId="8788" xr:uid="{00000000-0005-0000-0000-0000C11D0000}"/>
    <cellStyle name="Input 3 2 2 5 5" xfId="8789" xr:uid="{00000000-0005-0000-0000-0000C21D0000}"/>
    <cellStyle name="Input 3 2 2 5 5 2" xfId="8790" xr:uid="{00000000-0005-0000-0000-0000C31D0000}"/>
    <cellStyle name="Input 3 2 2 5 6" xfId="8791" xr:uid="{00000000-0005-0000-0000-0000C41D0000}"/>
    <cellStyle name="Input 3 2 2 5 6 2" xfId="8792" xr:uid="{00000000-0005-0000-0000-0000C51D0000}"/>
    <cellStyle name="Input 3 2 2 5 7" xfId="8793" xr:uid="{00000000-0005-0000-0000-0000C61D0000}"/>
    <cellStyle name="Input 3 2 2 5 8" xfId="8794" xr:uid="{00000000-0005-0000-0000-0000C71D0000}"/>
    <cellStyle name="Input 3 2 2 6" xfId="1108" xr:uid="{00000000-0005-0000-0000-0000C81D0000}"/>
    <cellStyle name="Input 3 2 2 6 2" xfId="8795" xr:uid="{00000000-0005-0000-0000-0000C91D0000}"/>
    <cellStyle name="Input 3 2 2 6 2 2" xfId="8796" xr:uid="{00000000-0005-0000-0000-0000CA1D0000}"/>
    <cellStyle name="Input 3 2 2 6 2 2 2" xfId="8797" xr:uid="{00000000-0005-0000-0000-0000CB1D0000}"/>
    <cellStyle name="Input 3 2 2 6 2 2 3" xfId="8798" xr:uid="{00000000-0005-0000-0000-0000CC1D0000}"/>
    <cellStyle name="Input 3 2 2 6 2 2 4" xfId="8799" xr:uid="{00000000-0005-0000-0000-0000CD1D0000}"/>
    <cellStyle name="Input 3 2 2 6 2 2 5" xfId="8800" xr:uid="{00000000-0005-0000-0000-0000CE1D0000}"/>
    <cellStyle name="Input 3 2 2 6 2 3" xfId="8801" xr:uid="{00000000-0005-0000-0000-0000CF1D0000}"/>
    <cellStyle name="Input 3 2 2 6 2 3 2" xfId="8802" xr:uid="{00000000-0005-0000-0000-0000D01D0000}"/>
    <cellStyle name="Input 3 2 2 6 2 3 3" xfId="8803" xr:uid="{00000000-0005-0000-0000-0000D11D0000}"/>
    <cellStyle name="Input 3 2 2 6 2 3 4" xfId="8804" xr:uid="{00000000-0005-0000-0000-0000D21D0000}"/>
    <cellStyle name="Input 3 2 2 6 2 3 5" xfId="8805" xr:uid="{00000000-0005-0000-0000-0000D31D0000}"/>
    <cellStyle name="Input 3 2 2 6 2 4" xfId="8806" xr:uid="{00000000-0005-0000-0000-0000D41D0000}"/>
    <cellStyle name="Input 3 2 2 6 2 4 2" xfId="8807" xr:uid="{00000000-0005-0000-0000-0000D51D0000}"/>
    <cellStyle name="Input 3 2 2 6 2 5" xfId="8808" xr:uid="{00000000-0005-0000-0000-0000D61D0000}"/>
    <cellStyle name="Input 3 2 2 6 2 5 2" xfId="8809" xr:uid="{00000000-0005-0000-0000-0000D71D0000}"/>
    <cellStyle name="Input 3 2 2 6 2 6" xfId="8810" xr:uid="{00000000-0005-0000-0000-0000D81D0000}"/>
    <cellStyle name="Input 3 2 2 6 2 7" xfId="8811" xr:uid="{00000000-0005-0000-0000-0000D91D0000}"/>
    <cellStyle name="Input 3 2 2 6 3" xfId="8812" xr:uid="{00000000-0005-0000-0000-0000DA1D0000}"/>
    <cellStyle name="Input 3 2 2 6 3 2" xfId="8813" xr:uid="{00000000-0005-0000-0000-0000DB1D0000}"/>
    <cellStyle name="Input 3 2 2 6 3 3" xfId="8814" xr:uid="{00000000-0005-0000-0000-0000DC1D0000}"/>
    <cellStyle name="Input 3 2 2 6 3 4" xfId="8815" xr:uid="{00000000-0005-0000-0000-0000DD1D0000}"/>
    <cellStyle name="Input 3 2 2 6 3 5" xfId="8816" xr:uid="{00000000-0005-0000-0000-0000DE1D0000}"/>
    <cellStyle name="Input 3 2 2 6 4" xfId="8817" xr:uid="{00000000-0005-0000-0000-0000DF1D0000}"/>
    <cellStyle name="Input 3 2 2 6 4 2" xfId="8818" xr:uid="{00000000-0005-0000-0000-0000E01D0000}"/>
    <cellStyle name="Input 3 2 2 6 4 3" xfId="8819" xr:uid="{00000000-0005-0000-0000-0000E11D0000}"/>
    <cellStyle name="Input 3 2 2 6 4 4" xfId="8820" xr:uid="{00000000-0005-0000-0000-0000E21D0000}"/>
    <cellStyle name="Input 3 2 2 6 4 5" xfId="8821" xr:uid="{00000000-0005-0000-0000-0000E31D0000}"/>
    <cellStyle name="Input 3 2 2 6 5" xfId="8822" xr:uid="{00000000-0005-0000-0000-0000E41D0000}"/>
    <cellStyle name="Input 3 2 2 6 5 2" xfId="8823" xr:uid="{00000000-0005-0000-0000-0000E51D0000}"/>
    <cellStyle name="Input 3 2 2 6 6" xfId="8824" xr:uid="{00000000-0005-0000-0000-0000E61D0000}"/>
    <cellStyle name="Input 3 2 2 6 6 2" xfId="8825" xr:uid="{00000000-0005-0000-0000-0000E71D0000}"/>
    <cellStyle name="Input 3 2 2 6 7" xfId="8826" xr:uid="{00000000-0005-0000-0000-0000E81D0000}"/>
    <cellStyle name="Input 3 2 2 6 8" xfId="8827" xr:uid="{00000000-0005-0000-0000-0000E91D0000}"/>
    <cellStyle name="Input 3 2 2 7" xfId="8828" xr:uid="{00000000-0005-0000-0000-0000EA1D0000}"/>
    <cellStyle name="Input 3 2 2 7 2" xfId="8829" xr:uid="{00000000-0005-0000-0000-0000EB1D0000}"/>
    <cellStyle name="Input 3 2 2 7 2 2" xfId="8830" xr:uid="{00000000-0005-0000-0000-0000EC1D0000}"/>
    <cellStyle name="Input 3 2 2 7 2 2 2" xfId="8831" xr:uid="{00000000-0005-0000-0000-0000ED1D0000}"/>
    <cellStyle name="Input 3 2 2 7 2 2 3" xfId="8832" xr:uid="{00000000-0005-0000-0000-0000EE1D0000}"/>
    <cellStyle name="Input 3 2 2 7 2 2 4" xfId="8833" xr:uid="{00000000-0005-0000-0000-0000EF1D0000}"/>
    <cellStyle name="Input 3 2 2 7 2 2 5" xfId="8834" xr:uid="{00000000-0005-0000-0000-0000F01D0000}"/>
    <cellStyle name="Input 3 2 2 7 2 3" xfId="8835" xr:uid="{00000000-0005-0000-0000-0000F11D0000}"/>
    <cellStyle name="Input 3 2 2 7 2 3 2" xfId="8836" xr:uid="{00000000-0005-0000-0000-0000F21D0000}"/>
    <cellStyle name="Input 3 2 2 7 2 3 3" xfId="8837" xr:uid="{00000000-0005-0000-0000-0000F31D0000}"/>
    <cellStyle name="Input 3 2 2 7 2 3 4" xfId="8838" xr:uid="{00000000-0005-0000-0000-0000F41D0000}"/>
    <cellStyle name="Input 3 2 2 7 2 3 5" xfId="8839" xr:uid="{00000000-0005-0000-0000-0000F51D0000}"/>
    <cellStyle name="Input 3 2 2 7 2 4" xfId="8840" xr:uid="{00000000-0005-0000-0000-0000F61D0000}"/>
    <cellStyle name="Input 3 2 2 7 2 4 2" xfId="8841" xr:uid="{00000000-0005-0000-0000-0000F71D0000}"/>
    <cellStyle name="Input 3 2 2 7 2 5" xfId="8842" xr:uid="{00000000-0005-0000-0000-0000F81D0000}"/>
    <cellStyle name="Input 3 2 2 7 2 5 2" xfId="8843" xr:uid="{00000000-0005-0000-0000-0000F91D0000}"/>
    <cellStyle name="Input 3 2 2 7 2 6" xfId="8844" xr:uid="{00000000-0005-0000-0000-0000FA1D0000}"/>
    <cellStyle name="Input 3 2 2 7 2 7" xfId="8845" xr:uid="{00000000-0005-0000-0000-0000FB1D0000}"/>
    <cellStyle name="Input 3 2 2 7 3" xfId="8846" xr:uid="{00000000-0005-0000-0000-0000FC1D0000}"/>
    <cellStyle name="Input 3 2 2 7 3 2" xfId="8847" xr:uid="{00000000-0005-0000-0000-0000FD1D0000}"/>
    <cellStyle name="Input 3 2 2 7 3 3" xfId="8848" xr:uid="{00000000-0005-0000-0000-0000FE1D0000}"/>
    <cellStyle name="Input 3 2 2 7 3 4" xfId="8849" xr:uid="{00000000-0005-0000-0000-0000FF1D0000}"/>
    <cellStyle name="Input 3 2 2 7 3 5" xfId="8850" xr:uid="{00000000-0005-0000-0000-0000001E0000}"/>
    <cellStyle name="Input 3 2 2 7 4" xfId="8851" xr:uid="{00000000-0005-0000-0000-0000011E0000}"/>
    <cellStyle name="Input 3 2 2 7 4 2" xfId="8852" xr:uid="{00000000-0005-0000-0000-0000021E0000}"/>
    <cellStyle name="Input 3 2 2 7 4 3" xfId="8853" xr:uid="{00000000-0005-0000-0000-0000031E0000}"/>
    <cellStyle name="Input 3 2 2 7 4 4" xfId="8854" xr:uid="{00000000-0005-0000-0000-0000041E0000}"/>
    <cellStyle name="Input 3 2 2 7 4 5" xfId="8855" xr:uid="{00000000-0005-0000-0000-0000051E0000}"/>
    <cellStyle name="Input 3 2 2 7 5" xfId="8856" xr:uid="{00000000-0005-0000-0000-0000061E0000}"/>
    <cellStyle name="Input 3 2 2 7 5 2" xfId="8857" xr:uid="{00000000-0005-0000-0000-0000071E0000}"/>
    <cellStyle name="Input 3 2 2 7 6" xfId="8858" xr:uid="{00000000-0005-0000-0000-0000081E0000}"/>
    <cellStyle name="Input 3 2 2 7 6 2" xfId="8859" xr:uid="{00000000-0005-0000-0000-0000091E0000}"/>
    <cellStyle name="Input 3 2 2 7 7" xfId="8860" xr:uid="{00000000-0005-0000-0000-00000A1E0000}"/>
    <cellStyle name="Input 3 2 2 7 8" xfId="8861" xr:uid="{00000000-0005-0000-0000-00000B1E0000}"/>
    <cellStyle name="Input 3 2 2 8" xfId="8862" xr:uid="{00000000-0005-0000-0000-00000C1E0000}"/>
    <cellStyle name="Input 3 2 2 8 2" xfId="8863" xr:uid="{00000000-0005-0000-0000-00000D1E0000}"/>
    <cellStyle name="Input 3 2 2 8 2 2" xfId="8864" xr:uid="{00000000-0005-0000-0000-00000E1E0000}"/>
    <cellStyle name="Input 3 2 2 8 2 2 2" xfId="8865" xr:uid="{00000000-0005-0000-0000-00000F1E0000}"/>
    <cellStyle name="Input 3 2 2 8 2 2 3" xfId="8866" xr:uid="{00000000-0005-0000-0000-0000101E0000}"/>
    <cellStyle name="Input 3 2 2 8 2 2 4" xfId="8867" xr:uid="{00000000-0005-0000-0000-0000111E0000}"/>
    <cellStyle name="Input 3 2 2 8 2 2 5" xfId="8868" xr:uid="{00000000-0005-0000-0000-0000121E0000}"/>
    <cellStyle name="Input 3 2 2 8 2 3" xfId="8869" xr:uid="{00000000-0005-0000-0000-0000131E0000}"/>
    <cellStyle name="Input 3 2 2 8 2 3 2" xfId="8870" xr:uid="{00000000-0005-0000-0000-0000141E0000}"/>
    <cellStyle name="Input 3 2 2 8 2 3 3" xfId="8871" xr:uid="{00000000-0005-0000-0000-0000151E0000}"/>
    <cellStyle name="Input 3 2 2 8 2 3 4" xfId="8872" xr:uid="{00000000-0005-0000-0000-0000161E0000}"/>
    <cellStyle name="Input 3 2 2 8 2 3 5" xfId="8873" xr:uid="{00000000-0005-0000-0000-0000171E0000}"/>
    <cellStyle name="Input 3 2 2 8 2 4" xfId="8874" xr:uid="{00000000-0005-0000-0000-0000181E0000}"/>
    <cellStyle name="Input 3 2 2 8 2 4 2" xfId="8875" xr:uid="{00000000-0005-0000-0000-0000191E0000}"/>
    <cellStyle name="Input 3 2 2 8 2 5" xfId="8876" xr:uid="{00000000-0005-0000-0000-00001A1E0000}"/>
    <cellStyle name="Input 3 2 2 8 2 5 2" xfId="8877" xr:uid="{00000000-0005-0000-0000-00001B1E0000}"/>
    <cellStyle name="Input 3 2 2 8 2 6" xfId="8878" xr:uid="{00000000-0005-0000-0000-00001C1E0000}"/>
    <cellStyle name="Input 3 2 2 8 2 7" xfId="8879" xr:uid="{00000000-0005-0000-0000-00001D1E0000}"/>
    <cellStyle name="Input 3 2 2 8 3" xfId="8880" xr:uid="{00000000-0005-0000-0000-00001E1E0000}"/>
    <cellStyle name="Input 3 2 2 8 3 2" xfId="8881" xr:uid="{00000000-0005-0000-0000-00001F1E0000}"/>
    <cellStyle name="Input 3 2 2 8 3 3" xfId="8882" xr:uid="{00000000-0005-0000-0000-0000201E0000}"/>
    <cellStyle name="Input 3 2 2 8 3 4" xfId="8883" xr:uid="{00000000-0005-0000-0000-0000211E0000}"/>
    <cellStyle name="Input 3 2 2 8 3 5" xfId="8884" xr:uid="{00000000-0005-0000-0000-0000221E0000}"/>
    <cellStyle name="Input 3 2 2 8 4" xfId="8885" xr:uid="{00000000-0005-0000-0000-0000231E0000}"/>
    <cellStyle name="Input 3 2 2 8 4 2" xfId="8886" xr:uid="{00000000-0005-0000-0000-0000241E0000}"/>
    <cellStyle name="Input 3 2 2 8 4 3" xfId="8887" xr:uid="{00000000-0005-0000-0000-0000251E0000}"/>
    <cellStyle name="Input 3 2 2 8 4 4" xfId="8888" xr:uid="{00000000-0005-0000-0000-0000261E0000}"/>
    <cellStyle name="Input 3 2 2 8 4 5" xfId="8889" xr:uid="{00000000-0005-0000-0000-0000271E0000}"/>
    <cellStyle name="Input 3 2 2 8 5" xfId="8890" xr:uid="{00000000-0005-0000-0000-0000281E0000}"/>
    <cellStyle name="Input 3 2 2 8 5 2" xfId="8891" xr:uid="{00000000-0005-0000-0000-0000291E0000}"/>
    <cellStyle name="Input 3 2 2 8 6" xfId="8892" xr:uid="{00000000-0005-0000-0000-00002A1E0000}"/>
    <cellStyle name="Input 3 2 2 8 6 2" xfId="8893" xr:uid="{00000000-0005-0000-0000-00002B1E0000}"/>
    <cellStyle name="Input 3 2 2 8 7" xfId="8894" xr:uid="{00000000-0005-0000-0000-00002C1E0000}"/>
    <cellStyle name="Input 3 2 2 8 8" xfId="8895" xr:uid="{00000000-0005-0000-0000-00002D1E0000}"/>
    <cellStyle name="Input 3 2 2 9" xfId="8896" xr:uid="{00000000-0005-0000-0000-00002E1E0000}"/>
    <cellStyle name="Input 3 2 2 9 2" xfId="8897" xr:uid="{00000000-0005-0000-0000-00002F1E0000}"/>
    <cellStyle name="Input 3 2 2 9 2 2" xfId="8898" xr:uid="{00000000-0005-0000-0000-0000301E0000}"/>
    <cellStyle name="Input 3 2 2 9 2 2 2" xfId="8899" xr:uid="{00000000-0005-0000-0000-0000311E0000}"/>
    <cellStyle name="Input 3 2 2 9 2 2 3" xfId="8900" xr:uid="{00000000-0005-0000-0000-0000321E0000}"/>
    <cellStyle name="Input 3 2 2 9 2 2 4" xfId="8901" xr:uid="{00000000-0005-0000-0000-0000331E0000}"/>
    <cellStyle name="Input 3 2 2 9 2 2 5" xfId="8902" xr:uid="{00000000-0005-0000-0000-0000341E0000}"/>
    <cellStyle name="Input 3 2 2 9 2 3" xfId="8903" xr:uid="{00000000-0005-0000-0000-0000351E0000}"/>
    <cellStyle name="Input 3 2 2 9 2 3 2" xfId="8904" xr:uid="{00000000-0005-0000-0000-0000361E0000}"/>
    <cellStyle name="Input 3 2 2 9 2 3 3" xfId="8905" xr:uid="{00000000-0005-0000-0000-0000371E0000}"/>
    <cellStyle name="Input 3 2 2 9 2 3 4" xfId="8906" xr:uid="{00000000-0005-0000-0000-0000381E0000}"/>
    <cellStyle name="Input 3 2 2 9 2 3 5" xfId="8907" xr:uid="{00000000-0005-0000-0000-0000391E0000}"/>
    <cellStyle name="Input 3 2 2 9 2 4" xfId="8908" xr:uid="{00000000-0005-0000-0000-00003A1E0000}"/>
    <cellStyle name="Input 3 2 2 9 2 4 2" xfId="8909" xr:uid="{00000000-0005-0000-0000-00003B1E0000}"/>
    <cellStyle name="Input 3 2 2 9 2 5" xfId="8910" xr:uid="{00000000-0005-0000-0000-00003C1E0000}"/>
    <cellStyle name="Input 3 2 2 9 2 5 2" xfId="8911" xr:uid="{00000000-0005-0000-0000-00003D1E0000}"/>
    <cellStyle name="Input 3 2 2 9 2 6" xfId="8912" xr:uid="{00000000-0005-0000-0000-00003E1E0000}"/>
    <cellStyle name="Input 3 2 2 9 2 7" xfId="8913" xr:uid="{00000000-0005-0000-0000-00003F1E0000}"/>
    <cellStyle name="Input 3 2 2 9 3" xfId="8914" xr:uid="{00000000-0005-0000-0000-0000401E0000}"/>
    <cellStyle name="Input 3 2 2 9 3 2" xfId="8915" xr:uid="{00000000-0005-0000-0000-0000411E0000}"/>
    <cellStyle name="Input 3 2 2 9 3 3" xfId="8916" xr:uid="{00000000-0005-0000-0000-0000421E0000}"/>
    <cellStyle name="Input 3 2 2 9 3 4" xfId="8917" xr:uid="{00000000-0005-0000-0000-0000431E0000}"/>
    <cellStyle name="Input 3 2 2 9 3 5" xfId="8918" xr:uid="{00000000-0005-0000-0000-0000441E0000}"/>
    <cellStyle name="Input 3 2 2 9 4" xfId="8919" xr:uid="{00000000-0005-0000-0000-0000451E0000}"/>
    <cellStyle name="Input 3 2 2 9 4 2" xfId="8920" xr:uid="{00000000-0005-0000-0000-0000461E0000}"/>
    <cellStyle name="Input 3 2 2 9 4 3" xfId="8921" xr:uid="{00000000-0005-0000-0000-0000471E0000}"/>
    <cellStyle name="Input 3 2 2 9 4 4" xfId="8922" xr:uid="{00000000-0005-0000-0000-0000481E0000}"/>
    <cellStyle name="Input 3 2 2 9 4 5" xfId="8923" xr:uid="{00000000-0005-0000-0000-0000491E0000}"/>
    <cellStyle name="Input 3 2 2 9 5" xfId="8924" xr:uid="{00000000-0005-0000-0000-00004A1E0000}"/>
    <cellStyle name="Input 3 2 2 9 5 2" xfId="8925" xr:uid="{00000000-0005-0000-0000-00004B1E0000}"/>
    <cellStyle name="Input 3 2 2 9 6" xfId="8926" xr:uid="{00000000-0005-0000-0000-00004C1E0000}"/>
    <cellStyle name="Input 3 2 2 9 6 2" xfId="8927" xr:uid="{00000000-0005-0000-0000-00004D1E0000}"/>
    <cellStyle name="Input 3 2 2 9 7" xfId="8928" xr:uid="{00000000-0005-0000-0000-00004E1E0000}"/>
    <cellStyle name="Input 3 2 2 9 8" xfId="8929" xr:uid="{00000000-0005-0000-0000-00004F1E0000}"/>
    <cellStyle name="Input 3 2 3" xfId="1109" xr:uid="{00000000-0005-0000-0000-0000501E0000}"/>
    <cellStyle name="Input 3 2 3 2" xfId="1110" xr:uid="{00000000-0005-0000-0000-0000511E0000}"/>
    <cellStyle name="Input 3 2 4" xfId="1111" xr:uid="{00000000-0005-0000-0000-0000521E0000}"/>
    <cellStyle name="Input 3 2 4 2" xfId="1112" xr:uid="{00000000-0005-0000-0000-0000531E0000}"/>
    <cellStyle name="Input 3 2 5" xfId="1113" xr:uid="{00000000-0005-0000-0000-0000541E0000}"/>
    <cellStyle name="Input 3 2 6" xfId="8930" xr:uid="{00000000-0005-0000-0000-0000551E0000}"/>
    <cellStyle name="Input 3 2 6 2" xfId="8931" xr:uid="{00000000-0005-0000-0000-0000561E0000}"/>
    <cellStyle name="Input 3 2_T-straight with PEDs adjustor" xfId="8932" xr:uid="{00000000-0005-0000-0000-0000571E0000}"/>
    <cellStyle name="Input 3 3" xfId="1114" xr:uid="{00000000-0005-0000-0000-0000581E0000}"/>
    <cellStyle name="Input 3 3 10" xfId="8933" xr:uid="{00000000-0005-0000-0000-0000591E0000}"/>
    <cellStyle name="Input 3 3 10 2" xfId="8934" xr:uid="{00000000-0005-0000-0000-00005A1E0000}"/>
    <cellStyle name="Input 3 3 10 2 2" xfId="8935" xr:uid="{00000000-0005-0000-0000-00005B1E0000}"/>
    <cellStyle name="Input 3 3 10 2 2 2" xfId="8936" xr:uid="{00000000-0005-0000-0000-00005C1E0000}"/>
    <cellStyle name="Input 3 3 10 2 2 3" xfId="8937" xr:uid="{00000000-0005-0000-0000-00005D1E0000}"/>
    <cellStyle name="Input 3 3 10 2 2 4" xfId="8938" xr:uid="{00000000-0005-0000-0000-00005E1E0000}"/>
    <cellStyle name="Input 3 3 10 2 2 5" xfId="8939" xr:uid="{00000000-0005-0000-0000-00005F1E0000}"/>
    <cellStyle name="Input 3 3 10 2 3" xfId="8940" xr:uid="{00000000-0005-0000-0000-0000601E0000}"/>
    <cellStyle name="Input 3 3 10 2 3 2" xfId="8941" xr:uid="{00000000-0005-0000-0000-0000611E0000}"/>
    <cellStyle name="Input 3 3 10 2 3 3" xfId="8942" xr:uid="{00000000-0005-0000-0000-0000621E0000}"/>
    <cellStyle name="Input 3 3 10 2 3 4" xfId="8943" xr:uid="{00000000-0005-0000-0000-0000631E0000}"/>
    <cellStyle name="Input 3 3 10 2 3 5" xfId="8944" xr:uid="{00000000-0005-0000-0000-0000641E0000}"/>
    <cellStyle name="Input 3 3 10 2 4" xfId="8945" xr:uid="{00000000-0005-0000-0000-0000651E0000}"/>
    <cellStyle name="Input 3 3 10 2 4 2" xfId="8946" xr:uid="{00000000-0005-0000-0000-0000661E0000}"/>
    <cellStyle name="Input 3 3 10 2 5" xfId="8947" xr:uid="{00000000-0005-0000-0000-0000671E0000}"/>
    <cellStyle name="Input 3 3 10 2 5 2" xfId="8948" xr:uid="{00000000-0005-0000-0000-0000681E0000}"/>
    <cellStyle name="Input 3 3 10 2 6" xfId="8949" xr:uid="{00000000-0005-0000-0000-0000691E0000}"/>
    <cellStyle name="Input 3 3 10 2 7" xfId="8950" xr:uid="{00000000-0005-0000-0000-00006A1E0000}"/>
    <cellStyle name="Input 3 3 10 3" xfId="8951" xr:uid="{00000000-0005-0000-0000-00006B1E0000}"/>
    <cellStyle name="Input 3 3 10 3 2" xfId="8952" xr:uid="{00000000-0005-0000-0000-00006C1E0000}"/>
    <cellStyle name="Input 3 3 10 3 3" xfId="8953" xr:uid="{00000000-0005-0000-0000-00006D1E0000}"/>
    <cellStyle name="Input 3 3 10 3 4" xfId="8954" xr:uid="{00000000-0005-0000-0000-00006E1E0000}"/>
    <cellStyle name="Input 3 3 10 3 5" xfId="8955" xr:uid="{00000000-0005-0000-0000-00006F1E0000}"/>
    <cellStyle name="Input 3 3 10 4" xfId="8956" xr:uid="{00000000-0005-0000-0000-0000701E0000}"/>
    <cellStyle name="Input 3 3 10 4 2" xfId="8957" xr:uid="{00000000-0005-0000-0000-0000711E0000}"/>
    <cellStyle name="Input 3 3 10 4 3" xfId="8958" xr:uid="{00000000-0005-0000-0000-0000721E0000}"/>
    <cellStyle name="Input 3 3 10 4 4" xfId="8959" xr:uid="{00000000-0005-0000-0000-0000731E0000}"/>
    <cellStyle name="Input 3 3 10 4 5" xfId="8960" xr:uid="{00000000-0005-0000-0000-0000741E0000}"/>
    <cellStyle name="Input 3 3 10 5" xfId="8961" xr:uid="{00000000-0005-0000-0000-0000751E0000}"/>
    <cellStyle name="Input 3 3 10 5 2" xfId="8962" xr:uid="{00000000-0005-0000-0000-0000761E0000}"/>
    <cellStyle name="Input 3 3 10 6" xfId="8963" xr:uid="{00000000-0005-0000-0000-0000771E0000}"/>
    <cellStyle name="Input 3 3 10 6 2" xfId="8964" xr:uid="{00000000-0005-0000-0000-0000781E0000}"/>
    <cellStyle name="Input 3 3 10 7" xfId="8965" xr:uid="{00000000-0005-0000-0000-0000791E0000}"/>
    <cellStyle name="Input 3 3 10 8" xfId="8966" xr:uid="{00000000-0005-0000-0000-00007A1E0000}"/>
    <cellStyle name="Input 3 3 11" xfId="8967" xr:uid="{00000000-0005-0000-0000-00007B1E0000}"/>
    <cellStyle name="Input 3 3 11 2" xfId="8968" xr:uid="{00000000-0005-0000-0000-00007C1E0000}"/>
    <cellStyle name="Input 3 3 11 2 2" xfId="8969" xr:uid="{00000000-0005-0000-0000-00007D1E0000}"/>
    <cellStyle name="Input 3 3 11 2 2 2" xfId="8970" xr:uid="{00000000-0005-0000-0000-00007E1E0000}"/>
    <cellStyle name="Input 3 3 11 2 2 3" xfId="8971" xr:uid="{00000000-0005-0000-0000-00007F1E0000}"/>
    <cellStyle name="Input 3 3 11 2 2 4" xfId="8972" xr:uid="{00000000-0005-0000-0000-0000801E0000}"/>
    <cellStyle name="Input 3 3 11 2 2 5" xfId="8973" xr:uid="{00000000-0005-0000-0000-0000811E0000}"/>
    <cellStyle name="Input 3 3 11 2 3" xfId="8974" xr:uid="{00000000-0005-0000-0000-0000821E0000}"/>
    <cellStyle name="Input 3 3 11 2 3 2" xfId="8975" xr:uid="{00000000-0005-0000-0000-0000831E0000}"/>
    <cellStyle name="Input 3 3 11 2 3 3" xfId="8976" xr:uid="{00000000-0005-0000-0000-0000841E0000}"/>
    <cellStyle name="Input 3 3 11 2 3 4" xfId="8977" xr:uid="{00000000-0005-0000-0000-0000851E0000}"/>
    <cellStyle name="Input 3 3 11 2 3 5" xfId="8978" xr:uid="{00000000-0005-0000-0000-0000861E0000}"/>
    <cellStyle name="Input 3 3 11 2 4" xfId="8979" xr:uid="{00000000-0005-0000-0000-0000871E0000}"/>
    <cellStyle name="Input 3 3 11 2 4 2" xfId="8980" xr:uid="{00000000-0005-0000-0000-0000881E0000}"/>
    <cellStyle name="Input 3 3 11 2 5" xfId="8981" xr:uid="{00000000-0005-0000-0000-0000891E0000}"/>
    <cellStyle name="Input 3 3 11 2 5 2" xfId="8982" xr:uid="{00000000-0005-0000-0000-00008A1E0000}"/>
    <cellStyle name="Input 3 3 11 2 6" xfId="8983" xr:uid="{00000000-0005-0000-0000-00008B1E0000}"/>
    <cellStyle name="Input 3 3 11 2 7" xfId="8984" xr:uid="{00000000-0005-0000-0000-00008C1E0000}"/>
    <cellStyle name="Input 3 3 11 3" xfId="8985" xr:uid="{00000000-0005-0000-0000-00008D1E0000}"/>
    <cellStyle name="Input 3 3 11 3 2" xfId="8986" xr:uid="{00000000-0005-0000-0000-00008E1E0000}"/>
    <cellStyle name="Input 3 3 11 3 3" xfId="8987" xr:uid="{00000000-0005-0000-0000-00008F1E0000}"/>
    <cellStyle name="Input 3 3 11 3 4" xfId="8988" xr:uid="{00000000-0005-0000-0000-0000901E0000}"/>
    <cellStyle name="Input 3 3 11 3 5" xfId="8989" xr:uid="{00000000-0005-0000-0000-0000911E0000}"/>
    <cellStyle name="Input 3 3 11 4" xfId="8990" xr:uid="{00000000-0005-0000-0000-0000921E0000}"/>
    <cellStyle name="Input 3 3 11 4 2" xfId="8991" xr:uid="{00000000-0005-0000-0000-0000931E0000}"/>
    <cellStyle name="Input 3 3 11 4 3" xfId="8992" xr:uid="{00000000-0005-0000-0000-0000941E0000}"/>
    <cellStyle name="Input 3 3 11 4 4" xfId="8993" xr:uid="{00000000-0005-0000-0000-0000951E0000}"/>
    <cellStyle name="Input 3 3 11 4 5" xfId="8994" xr:uid="{00000000-0005-0000-0000-0000961E0000}"/>
    <cellStyle name="Input 3 3 11 5" xfId="8995" xr:uid="{00000000-0005-0000-0000-0000971E0000}"/>
    <cellStyle name="Input 3 3 11 5 2" xfId="8996" xr:uid="{00000000-0005-0000-0000-0000981E0000}"/>
    <cellStyle name="Input 3 3 11 6" xfId="8997" xr:uid="{00000000-0005-0000-0000-0000991E0000}"/>
    <cellStyle name="Input 3 3 11 6 2" xfId="8998" xr:uid="{00000000-0005-0000-0000-00009A1E0000}"/>
    <cellStyle name="Input 3 3 11 7" xfId="8999" xr:uid="{00000000-0005-0000-0000-00009B1E0000}"/>
    <cellStyle name="Input 3 3 11 8" xfId="9000" xr:uid="{00000000-0005-0000-0000-00009C1E0000}"/>
    <cellStyle name="Input 3 3 12" xfId="9001" xr:uid="{00000000-0005-0000-0000-00009D1E0000}"/>
    <cellStyle name="Input 3 3 12 2" xfId="9002" xr:uid="{00000000-0005-0000-0000-00009E1E0000}"/>
    <cellStyle name="Input 3 3 12 2 2" xfId="9003" xr:uid="{00000000-0005-0000-0000-00009F1E0000}"/>
    <cellStyle name="Input 3 3 12 2 2 2" xfId="9004" xr:uid="{00000000-0005-0000-0000-0000A01E0000}"/>
    <cellStyle name="Input 3 3 12 2 2 3" xfId="9005" xr:uid="{00000000-0005-0000-0000-0000A11E0000}"/>
    <cellStyle name="Input 3 3 12 2 2 4" xfId="9006" xr:uid="{00000000-0005-0000-0000-0000A21E0000}"/>
    <cellStyle name="Input 3 3 12 2 2 5" xfId="9007" xr:uid="{00000000-0005-0000-0000-0000A31E0000}"/>
    <cellStyle name="Input 3 3 12 2 3" xfId="9008" xr:uid="{00000000-0005-0000-0000-0000A41E0000}"/>
    <cellStyle name="Input 3 3 12 2 3 2" xfId="9009" xr:uid="{00000000-0005-0000-0000-0000A51E0000}"/>
    <cellStyle name="Input 3 3 12 2 3 3" xfId="9010" xr:uid="{00000000-0005-0000-0000-0000A61E0000}"/>
    <cellStyle name="Input 3 3 12 2 3 4" xfId="9011" xr:uid="{00000000-0005-0000-0000-0000A71E0000}"/>
    <cellStyle name="Input 3 3 12 2 3 5" xfId="9012" xr:uid="{00000000-0005-0000-0000-0000A81E0000}"/>
    <cellStyle name="Input 3 3 12 2 4" xfId="9013" xr:uid="{00000000-0005-0000-0000-0000A91E0000}"/>
    <cellStyle name="Input 3 3 12 2 4 2" xfId="9014" xr:uid="{00000000-0005-0000-0000-0000AA1E0000}"/>
    <cellStyle name="Input 3 3 12 2 5" xfId="9015" xr:uid="{00000000-0005-0000-0000-0000AB1E0000}"/>
    <cellStyle name="Input 3 3 12 2 5 2" xfId="9016" xr:uid="{00000000-0005-0000-0000-0000AC1E0000}"/>
    <cellStyle name="Input 3 3 12 2 6" xfId="9017" xr:uid="{00000000-0005-0000-0000-0000AD1E0000}"/>
    <cellStyle name="Input 3 3 12 2 7" xfId="9018" xr:uid="{00000000-0005-0000-0000-0000AE1E0000}"/>
    <cellStyle name="Input 3 3 12 3" xfId="9019" xr:uid="{00000000-0005-0000-0000-0000AF1E0000}"/>
    <cellStyle name="Input 3 3 12 3 2" xfId="9020" xr:uid="{00000000-0005-0000-0000-0000B01E0000}"/>
    <cellStyle name="Input 3 3 12 3 3" xfId="9021" xr:uid="{00000000-0005-0000-0000-0000B11E0000}"/>
    <cellStyle name="Input 3 3 12 3 4" xfId="9022" xr:uid="{00000000-0005-0000-0000-0000B21E0000}"/>
    <cellStyle name="Input 3 3 12 3 5" xfId="9023" xr:uid="{00000000-0005-0000-0000-0000B31E0000}"/>
    <cellStyle name="Input 3 3 12 4" xfId="9024" xr:uid="{00000000-0005-0000-0000-0000B41E0000}"/>
    <cellStyle name="Input 3 3 12 4 2" xfId="9025" xr:uid="{00000000-0005-0000-0000-0000B51E0000}"/>
    <cellStyle name="Input 3 3 12 4 3" xfId="9026" xr:uid="{00000000-0005-0000-0000-0000B61E0000}"/>
    <cellStyle name="Input 3 3 12 4 4" xfId="9027" xr:uid="{00000000-0005-0000-0000-0000B71E0000}"/>
    <cellStyle name="Input 3 3 12 4 5" xfId="9028" xr:uid="{00000000-0005-0000-0000-0000B81E0000}"/>
    <cellStyle name="Input 3 3 12 5" xfId="9029" xr:uid="{00000000-0005-0000-0000-0000B91E0000}"/>
    <cellStyle name="Input 3 3 12 5 2" xfId="9030" xr:uid="{00000000-0005-0000-0000-0000BA1E0000}"/>
    <cellStyle name="Input 3 3 12 6" xfId="9031" xr:uid="{00000000-0005-0000-0000-0000BB1E0000}"/>
    <cellStyle name="Input 3 3 12 6 2" xfId="9032" xr:uid="{00000000-0005-0000-0000-0000BC1E0000}"/>
    <cellStyle name="Input 3 3 12 7" xfId="9033" xr:uid="{00000000-0005-0000-0000-0000BD1E0000}"/>
    <cellStyle name="Input 3 3 12 8" xfId="9034" xr:uid="{00000000-0005-0000-0000-0000BE1E0000}"/>
    <cellStyle name="Input 3 3 13" xfId="9035" xr:uid="{00000000-0005-0000-0000-0000BF1E0000}"/>
    <cellStyle name="Input 3 3 13 2" xfId="9036" xr:uid="{00000000-0005-0000-0000-0000C01E0000}"/>
    <cellStyle name="Input 3 3 13 2 2" xfId="9037" xr:uid="{00000000-0005-0000-0000-0000C11E0000}"/>
    <cellStyle name="Input 3 3 13 2 2 2" xfId="9038" xr:uid="{00000000-0005-0000-0000-0000C21E0000}"/>
    <cellStyle name="Input 3 3 13 2 2 3" xfId="9039" xr:uid="{00000000-0005-0000-0000-0000C31E0000}"/>
    <cellStyle name="Input 3 3 13 2 2 4" xfId="9040" xr:uid="{00000000-0005-0000-0000-0000C41E0000}"/>
    <cellStyle name="Input 3 3 13 2 2 5" xfId="9041" xr:uid="{00000000-0005-0000-0000-0000C51E0000}"/>
    <cellStyle name="Input 3 3 13 2 3" xfId="9042" xr:uid="{00000000-0005-0000-0000-0000C61E0000}"/>
    <cellStyle name="Input 3 3 13 2 3 2" xfId="9043" xr:uid="{00000000-0005-0000-0000-0000C71E0000}"/>
    <cellStyle name="Input 3 3 13 2 3 3" xfId="9044" xr:uid="{00000000-0005-0000-0000-0000C81E0000}"/>
    <cellStyle name="Input 3 3 13 2 3 4" xfId="9045" xr:uid="{00000000-0005-0000-0000-0000C91E0000}"/>
    <cellStyle name="Input 3 3 13 2 3 5" xfId="9046" xr:uid="{00000000-0005-0000-0000-0000CA1E0000}"/>
    <cellStyle name="Input 3 3 13 2 4" xfId="9047" xr:uid="{00000000-0005-0000-0000-0000CB1E0000}"/>
    <cellStyle name="Input 3 3 13 2 4 2" xfId="9048" xr:uid="{00000000-0005-0000-0000-0000CC1E0000}"/>
    <cellStyle name="Input 3 3 13 2 5" xfId="9049" xr:uid="{00000000-0005-0000-0000-0000CD1E0000}"/>
    <cellStyle name="Input 3 3 13 2 5 2" xfId="9050" xr:uid="{00000000-0005-0000-0000-0000CE1E0000}"/>
    <cellStyle name="Input 3 3 13 2 6" xfId="9051" xr:uid="{00000000-0005-0000-0000-0000CF1E0000}"/>
    <cellStyle name="Input 3 3 13 2 7" xfId="9052" xr:uid="{00000000-0005-0000-0000-0000D01E0000}"/>
    <cellStyle name="Input 3 3 13 3" xfId="9053" xr:uid="{00000000-0005-0000-0000-0000D11E0000}"/>
    <cellStyle name="Input 3 3 13 3 2" xfId="9054" xr:uid="{00000000-0005-0000-0000-0000D21E0000}"/>
    <cellStyle name="Input 3 3 13 3 3" xfId="9055" xr:uid="{00000000-0005-0000-0000-0000D31E0000}"/>
    <cellStyle name="Input 3 3 13 3 4" xfId="9056" xr:uid="{00000000-0005-0000-0000-0000D41E0000}"/>
    <cellStyle name="Input 3 3 13 3 5" xfId="9057" xr:uid="{00000000-0005-0000-0000-0000D51E0000}"/>
    <cellStyle name="Input 3 3 13 4" xfId="9058" xr:uid="{00000000-0005-0000-0000-0000D61E0000}"/>
    <cellStyle name="Input 3 3 13 4 2" xfId="9059" xr:uid="{00000000-0005-0000-0000-0000D71E0000}"/>
    <cellStyle name="Input 3 3 13 4 3" xfId="9060" xr:uid="{00000000-0005-0000-0000-0000D81E0000}"/>
    <cellStyle name="Input 3 3 13 4 4" xfId="9061" xr:uid="{00000000-0005-0000-0000-0000D91E0000}"/>
    <cellStyle name="Input 3 3 13 4 5" xfId="9062" xr:uid="{00000000-0005-0000-0000-0000DA1E0000}"/>
    <cellStyle name="Input 3 3 13 5" xfId="9063" xr:uid="{00000000-0005-0000-0000-0000DB1E0000}"/>
    <cellStyle name="Input 3 3 13 5 2" xfId="9064" xr:uid="{00000000-0005-0000-0000-0000DC1E0000}"/>
    <cellStyle name="Input 3 3 13 6" xfId="9065" xr:uid="{00000000-0005-0000-0000-0000DD1E0000}"/>
    <cellStyle name="Input 3 3 13 6 2" xfId="9066" xr:uid="{00000000-0005-0000-0000-0000DE1E0000}"/>
    <cellStyle name="Input 3 3 13 7" xfId="9067" xr:uid="{00000000-0005-0000-0000-0000DF1E0000}"/>
    <cellStyle name="Input 3 3 13 8" xfId="9068" xr:uid="{00000000-0005-0000-0000-0000E01E0000}"/>
    <cellStyle name="Input 3 3 14" xfId="9069" xr:uid="{00000000-0005-0000-0000-0000E11E0000}"/>
    <cellStyle name="Input 3 3 14 2" xfId="9070" xr:uid="{00000000-0005-0000-0000-0000E21E0000}"/>
    <cellStyle name="Input 3 3 14 2 2" xfId="9071" xr:uid="{00000000-0005-0000-0000-0000E31E0000}"/>
    <cellStyle name="Input 3 3 14 2 2 2" xfId="9072" xr:uid="{00000000-0005-0000-0000-0000E41E0000}"/>
    <cellStyle name="Input 3 3 14 2 2 3" xfId="9073" xr:uid="{00000000-0005-0000-0000-0000E51E0000}"/>
    <cellStyle name="Input 3 3 14 2 2 4" xfId="9074" xr:uid="{00000000-0005-0000-0000-0000E61E0000}"/>
    <cellStyle name="Input 3 3 14 2 2 5" xfId="9075" xr:uid="{00000000-0005-0000-0000-0000E71E0000}"/>
    <cellStyle name="Input 3 3 14 2 3" xfId="9076" xr:uid="{00000000-0005-0000-0000-0000E81E0000}"/>
    <cellStyle name="Input 3 3 14 2 3 2" xfId="9077" xr:uid="{00000000-0005-0000-0000-0000E91E0000}"/>
    <cellStyle name="Input 3 3 14 2 3 3" xfId="9078" xr:uid="{00000000-0005-0000-0000-0000EA1E0000}"/>
    <cellStyle name="Input 3 3 14 2 3 4" xfId="9079" xr:uid="{00000000-0005-0000-0000-0000EB1E0000}"/>
    <cellStyle name="Input 3 3 14 2 3 5" xfId="9080" xr:uid="{00000000-0005-0000-0000-0000EC1E0000}"/>
    <cellStyle name="Input 3 3 14 2 4" xfId="9081" xr:uid="{00000000-0005-0000-0000-0000ED1E0000}"/>
    <cellStyle name="Input 3 3 14 2 4 2" xfId="9082" xr:uid="{00000000-0005-0000-0000-0000EE1E0000}"/>
    <cellStyle name="Input 3 3 14 2 5" xfId="9083" xr:uid="{00000000-0005-0000-0000-0000EF1E0000}"/>
    <cellStyle name="Input 3 3 14 2 5 2" xfId="9084" xr:uid="{00000000-0005-0000-0000-0000F01E0000}"/>
    <cellStyle name="Input 3 3 14 2 6" xfId="9085" xr:uid="{00000000-0005-0000-0000-0000F11E0000}"/>
    <cellStyle name="Input 3 3 14 2 7" xfId="9086" xr:uid="{00000000-0005-0000-0000-0000F21E0000}"/>
    <cellStyle name="Input 3 3 14 3" xfId="9087" xr:uid="{00000000-0005-0000-0000-0000F31E0000}"/>
    <cellStyle name="Input 3 3 14 3 2" xfId="9088" xr:uid="{00000000-0005-0000-0000-0000F41E0000}"/>
    <cellStyle name="Input 3 3 14 3 3" xfId="9089" xr:uid="{00000000-0005-0000-0000-0000F51E0000}"/>
    <cellStyle name="Input 3 3 14 3 4" xfId="9090" xr:uid="{00000000-0005-0000-0000-0000F61E0000}"/>
    <cellStyle name="Input 3 3 14 3 5" xfId="9091" xr:uid="{00000000-0005-0000-0000-0000F71E0000}"/>
    <cellStyle name="Input 3 3 14 4" xfId="9092" xr:uid="{00000000-0005-0000-0000-0000F81E0000}"/>
    <cellStyle name="Input 3 3 14 4 2" xfId="9093" xr:uid="{00000000-0005-0000-0000-0000F91E0000}"/>
    <cellStyle name="Input 3 3 14 4 3" xfId="9094" xr:uid="{00000000-0005-0000-0000-0000FA1E0000}"/>
    <cellStyle name="Input 3 3 14 4 4" xfId="9095" xr:uid="{00000000-0005-0000-0000-0000FB1E0000}"/>
    <cellStyle name="Input 3 3 14 4 5" xfId="9096" xr:uid="{00000000-0005-0000-0000-0000FC1E0000}"/>
    <cellStyle name="Input 3 3 14 5" xfId="9097" xr:uid="{00000000-0005-0000-0000-0000FD1E0000}"/>
    <cellStyle name="Input 3 3 14 5 2" xfId="9098" xr:uid="{00000000-0005-0000-0000-0000FE1E0000}"/>
    <cellStyle name="Input 3 3 14 6" xfId="9099" xr:uid="{00000000-0005-0000-0000-0000FF1E0000}"/>
    <cellStyle name="Input 3 3 14 6 2" xfId="9100" xr:uid="{00000000-0005-0000-0000-0000001F0000}"/>
    <cellStyle name="Input 3 3 14 7" xfId="9101" xr:uid="{00000000-0005-0000-0000-0000011F0000}"/>
    <cellStyle name="Input 3 3 14 8" xfId="9102" xr:uid="{00000000-0005-0000-0000-0000021F0000}"/>
    <cellStyle name="Input 3 3 15" xfId="9103" xr:uid="{00000000-0005-0000-0000-0000031F0000}"/>
    <cellStyle name="Input 3 3 15 2" xfId="9104" xr:uid="{00000000-0005-0000-0000-0000041F0000}"/>
    <cellStyle name="Input 3 3 15 2 2" xfId="9105" xr:uid="{00000000-0005-0000-0000-0000051F0000}"/>
    <cellStyle name="Input 3 3 15 2 3" xfId="9106" xr:uid="{00000000-0005-0000-0000-0000061F0000}"/>
    <cellStyle name="Input 3 3 15 2 4" xfId="9107" xr:uid="{00000000-0005-0000-0000-0000071F0000}"/>
    <cellStyle name="Input 3 3 15 2 5" xfId="9108" xr:uid="{00000000-0005-0000-0000-0000081F0000}"/>
    <cellStyle name="Input 3 3 15 3" xfId="9109" xr:uid="{00000000-0005-0000-0000-0000091F0000}"/>
    <cellStyle name="Input 3 3 15 3 2" xfId="9110" xr:uid="{00000000-0005-0000-0000-00000A1F0000}"/>
    <cellStyle name="Input 3 3 15 3 3" xfId="9111" xr:uid="{00000000-0005-0000-0000-00000B1F0000}"/>
    <cellStyle name="Input 3 3 15 3 4" xfId="9112" xr:uid="{00000000-0005-0000-0000-00000C1F0000}"/>
    <cellStyle name="Input 3 3 15 3 5" xfId="9113" xr:uid="{00000000-0005-0000-0000-00000D1F0000}"/>
    <cellStyle name="Input 3 3 15 4" xfId="9114" xr:uid="{00000000-0005-0000-0000-00000E1F0000}"/>
    <cellStyle name="Input 3 3 15 4 2" xfId="9115" xr:uid="{00000000-0005-0000-0000-00000F1F0000}"/>
    <cellStyle name="Input 3 3 15 5" xfId="9116" xr:uid="{00000000-0005-0000-0000-0000101F0000}"/>
    <cellStyle name="Input 3 3 15 5 2" xfId="9117" xr:uid="{00000000-0005-0000-0000-0000111F0000}"/>
    <cellStyle name="Input 3 3 15 6" xfId="9118" xr:uid="{00000000-0005-0000-0000-0000121F0000}"/>
    <cellStyle name="Input 3 3 15 7" xfId="9119" xr:uid="{00000000-0005-0000-0000-0000131F0000}"/>
    <cellStyle name="Input 3 3 16" xfId="9120" xr:uid="{00000000-0005-0000-0000-0000141F0000}"/>
    <cellStyle name="Input 3 3 16 2" xfId="9121" xr:uid="{00000000-0005-0000-0000-0000151F0000}"/>
    <cellStyle name="Input 3 3 16 3" xfId="9122" xr:uid="{00000000-0005-0000-0000-0000161F0000}"/>
    <cellStyle name="Input 3 3 16 4" xfId="9123" xr:uid="{00000000-0005-0000-0000-0000171F0000}"/>
    <cellStyle name="Input 3 3 16 5" xfId="9124" xr:uid="{00000000-0005-0000-0000-0000181F0000}"/>
    <cellStyle name="Input 3 3 17" xfId="9125" xr:uid="{00000000-0005-0000-0000-0000191F0000}"/>
    <cellStyle name="Input 3 3 17 2" xfId="9126" xr:uid="{00000000-0005-0000-0000-00001A1F0000}"/>
    <cellStyle name="Input 3 3 17 3" xfId="9127" xr:uid="{00000000-0005-0000-0000-00001B1F0000}"/>
    <cellStyle name="Input 3 3 17 4" xfId="9128" xr:uid="{00000000-0005-0000-0000-00001C1F0000}"/>
    <cellStyle name="Input 3 3 17 5" xfId="9129" xr:uid="{00000000-0005-0000-0000-00001D1F0000}"/>
    <cellStyle name="Input 3 3 18" xfId="9130" xr:uid="{00000000-0005-0000-0000-00001E1F0000}"/>
    <cellStyle name="Input 3 3 18 2" xfId="9131" xr:uid="{00000000-0005-0000-0000-00001F1F0000}"/>
    <cellStyle name="Input 3 3 19" xfId="9132" xr:uid="{00000000-0005-0000-0000-0000201F0000}"/>
    <cellStyle name="Input 3 3 19 2" xfId="9133" xr:uid="{00000000-0005-0000-0000-0000211F0000}"/>
    <cellStyle name="Input 3 3 2" xfId="1115" xr:uid="{00000000-0005-0000-0000-0000221F0000}"/>
    <cellStyle name="Input 3 3 2 2" xfId="1116" xr:uid="{00000000-0005-0000-0000-0000231F0000}"/>
    <cellStyle name="Input 3 3 2 2 2" xfId="9134" xr:uid="{00000000-0005-0000-0000-0000241F0000}"/>
    <cellStyle name="Input 3 3 2 2 2 2" xfId="9135" xr:uid="{00000000-0005-0000-0000-0000251F0000}"/>
    <cellStyle name="Input 3 3 2 2 2 3" xfId="9136" xr:uid="{00000000-0005-0000-0000-0000261F0000}"/>
    <cellStyle name="Input 3 3 2 2 2 4" xfId="9137" xr:uid="{00000000-0005-0000-0000-0000271F0000}"/>
    <cellStyle name="Input 3 3 2 2 2 5" xfId="9138" xr:uid="{00000000-0005-0000-0000-0000281F0000}"/>
    <cellStyle name="Input 3 3 2 2 3" xfId="9139" xr:uid="{00000000-0005-0000-0000-0000291F0000}"/>
    <cellStyle name="Input 3 3 2 2 3 2" xfId="9140" xr:uid="{00000000-0005-0000-0000-00002A1F0000}"/>
    <cellStyle name="Input 3 3 2 2 3 3" xfId="9141" xr:uid="{00000000-0005-0000-0000-00002B1F0000}"/>
    <cellStyle name="Input 3 3 2 2 3 4" xfId="9142" xr:uid="{00000000-0005-0000-0000-00002C1F0000}"/>
    <cellStyle name="Input 3 3 2 2 3 5" xfId="9143" xr:uid="{00000000-0005-0000-0000-00002D1F0000}"/>
    <cellStyle name="Input 3 3 2 2 4" xfId="9144" xr:uid="{00000000-0005-0000-0000-00002E1F0000}"/>
    <cellStyle name="Input 3 3 2 2 4 2" xfId="9145" xr:uid="{00000000-0005-0000-0000-00002F1F0000}"/>
    <cellStyle name="Input 3 3 2 2 5" xfId="9146" xr:uid="{00000000-0005-0000-0000-0000301F0000}"/>
    <cellStyle name="Input 3 3 2 2 5 2" xfId="9147" xr:uid="{00000000-0005-0000-0000-0000311F0000}"/>
    <cellStyle name="Input 3 3 2 2 6" xfId="9148" xr:uid="{00000000-0005-0000-0000-0000321F0000}"/>
    <cellStyle name="Input 3 3 2 2 7" xfId="9149" xr:uid="{00000000-0005-0000-0000-0000331F0000}"/>
    <cellStyle name="Input 3 3 2 3" xfId="9150" xr:uid="{00000000-0005-0000-0000-0000341F0000}"/>
    <cellStyle name="Input 3 3 2 3 2" xfId="9151" xr:uid="{00000000-0005-0000-0000-0000351F0000}"/>
    <cellStyle name="Input 3 3 2 3 3" xfId="9152" xr:uid="{00000000-0005-0000-0000-0000361F0000}"/>
    <cellStyle name="Input 3 3 2 3 4" xfId="9153" xr:uid="{00000000-0005-0000-0000-0000371F0000}"/>
    <cellStyle name="Input 3 3 2 3 5" xfId="9154" xr:uid="{00000000-0005-0000-0000-0000381F0000}"/>
    <cellStyle name="Input 3 3 2 4" xfId="9155" xr:uid="{00000000-0005-0000-0000-0000391F0000}"/>
    <cellStyle name="Input 3 3 2 4 2" xfId="9156" xr:uid="{00000000-0005-0000-0000-00003A1F0000}"/>
    <cellStyle name="Input 3 3 2 4 3" xfId="9157" xr:uid="{00000000-0005-0000-0000-00003B1F0000}"/>
    <cellStyle name="Input 3 3 2 4 4" xfId="9158" xr:uid="{00000000-0005-0000-0000-00003C1F0000}"/>
    <cellStyle name="Input 3 3 2 4 5" xfId="9159" xr:uid="{00000000-0005-0000-0000-00003D1F0000}"/>
    <cellStyle name="Input 3 3 2 5" xfId="9160" xr:uid="{00000000-0005-0000-0000-00003E1F0000}"/>
    <cellStyle name="Input 3 3 2 5 2" xfId="9161" xr:uid="{00000000-0005-0000-0000-00003F1F0000}"/>
    <cellStyle name="Input 3 3 2 6" xfId="9162" xr:uid="{00000000-0005-0000-0000-0000401F0000}"/>
    <cellStyle name="Input 3 3 2 6 2" xfId="9163" xr:uid="{00000000-0005-0000-0000-0000411F0000}"/>
    <cellStyle name="Input 3 3 2 7" xfId="9164" xr:uid="{00000000-0005-0000-0000-0000421F0000}"/>
    <cellStyle name="Input 3 3 2 8" xfId="9165" xr:uid="{00000000-0005-0000-0000-0000431F0000}"/>
    <cellStyle name="Input 3 3 20" xfId="9166" xr:uid="{00000000-0005-0000-0000-0000441F0000}"/>
    <cellStyle name="Input 3 3 21" xfId="9167" xr:uid="{00000000-0005-0000-0000-0000451F0000}"/>
    <cellStyle name="Input 3 3 3" xfId="1117" xr:uid="{00000000-0005-0000-0000-0000461F0000}"/>
    <cellStyle name="Input 3 3 3 2" xfId="1118" xr:uid="{00000000-0005-0000-0000-0000471F0000}"/>
    <cellStyle name="Input 3 3 3 2 2" xfId="9168" xr:uid="{00000000-0005-0000-0000-0000481F0000}"/>
    <cellStyle name="Input 3 3 3 2 2 2" xfId="9169" xr:uid="{00000000-0005-0000-0000-0000491F0000}"/>
    <cellStyle name="Input 3 3 3 2 2 3" xfId="9170" xr:uid="{00000000-0005-0000-0000-00004A1F0000}"/>
    <cellStyle name="Input 3 3 3 2 2 4" xfId="9171" xr:uid="{00000000-0005-0000-0000-00004B1F0000}"/>
    <cellStyle name="Input 3 3 3 2 2 5" xfId="9172" xr:uid="{00000000-0005-0000-0000-00004C1F0000}"/>
    <cellStyle name="Input 3 3 3 2 3" xfId="9173" xr:uid="{00000000-0005-0000-0000-00004D1F0000}"/>
    <cellStyle name="Input 3 3 3 2 3 2" xfId="9174" xr:uid="{00000000-0005-0000-0000-00004E1F0000}"/>
    <cellStyle name="Input 3 3 3 2 3 3" xfId="9175" xr:uid="{00000000-0005-0000-0000-00004F1F0000}"/>
    <cellStyle name="Input 3 3 3 2 3 4" xfId="9176" xr:uid="{00000000-0005-0000-0000-0000501F0000}"/>
    <cellStyle name="Input 3 3 3 2 3 5" xfId="9177" xr:uid="{00000000-0005-0000-0000-0000511F0000}"/>
    <cellStyle name="Input 3 3 3 2 4" xfId="9178" xr:uid="{00000000-0005-0000-0000-0000521F0000}"/>
    <cellStyle name="Input 3 3 3 2 4 2" xfId="9179" xr:uid="{00000000-0005-0000-0000-0000531F0000}"/>
    <cellStyle name="Input 3 3 3 2 5" xfId="9180" xr:uid="{00000000-0005-0000-0000-0000541F0000}"/>
    <cellStyle name="Input 3 3 3 2 5 2" xfId="9181" xr:uid="{00000000-0005-0000-0000-0000551F0000}"/>
    <cellStyle name="Input 3 3 3 2 6" xfId="9182" xr:uid="{00000000-0005-0000-0000-0000561F0000}"/>
    <cellStyle name="Input 3 3 3 2 7" xfId="9183" xr:uid="{00000000-0005-0000-0000-0000571F0000}"/>
    <cellStyle name="Input 3 3 3 3" xfId="9184" xr:uid="{00000000-0005-0000-0000-0000581F0000}"/>
    <cellStyle name="Input 3 3 3 3 2" xfId="9185" xr:uid="{00000000-0005-0000-0000-0000591F0000}"/>
    <cellStyle name="Input 3 3 3 3 3" xfId="9186" xr:uid="{00000000-0005-0000-0000-00005A1F0000}"/>
    <cellStyle name="Input 3 3 3 3 4" xfId="9187" xr:uid="{00000000-0005-0000-0000-00005B1F0000}"/>
    <cellStyle name="Input 3 3 3 3 5" xfId="9188" xr:uid="{00000000-0005-0000-0000-00005C1F0000}"/>
    <cellStyle name="Input 3 3 3 4" xfId="9189" xr:uid="{00000000-0005-0000-0000-00005D1F0000}"/>
    <cellStyle name="Input 3 3 3 4 2" xfId="9190" xr:uid="{00000000-0005-0000-0000-00005E1F0000}"/>
    <cellStyle name="Input 3 3 3 4 3" xfId="9191" xr:uid="{00000000-0005-0000-0000-00005F1F0000}"/>
    <cellStyle name="Input 3 3 3 4 4" xfId="9192" xr:uid="{00000000-0005-0000-0000-0000601F0000}"/>
    <cellStyle name="Input 3 3 3 4 5" xfId="9193" xr:uid="{00000000-0005-0000-0000-0000611F0000}"/>
    <cellStyle name="Input 3 3 3 5" xfId="9194" xr:uid="{00000000-0005-0000-0000-0000621F0000}"/>
    <cellStyle name="Input 3 3 3 5 2" xfId="9195" xr:uid="{00000000-0005-0000-0000-0000631F0000}"/>
    <cellStyle name="Input 3 3 3 6" xfId="9196" xr:uid="{00000000-0005-0000-0000-0000641F0000}"/>
    <cellStyle name="Input 3 3 3 6 2" xfId="9197" xr:uid="{00000000-0005-0000-0000-0000651F0000}"/>
    <cellStyle name="Input 3 3 3 7" xfId="9198" xr:uid="{00000000-0005-0000-0000-0000661F0000}"/>
    <cellStyle name="Input 3 3 3 8" xfId="9199" xr:uid="{00000000-0005-0000-0000-0000671F0000}"/>
    <cellStyle name="Input 3 3 4" xfId="1119" xr:uid="{00000000-0005-0000-0000-0000681F0000}"/>
    <cellStyle name="Input 3 3 4 2" xfId="1120" xr:uid="{00000000-0005-0000-0000-0000691F0000}"/>
    <cellStyle name="Input 3 3 4 2 2" xfId="9200" xr:uid="{00000000-0005-0000-0000-00006A1F0000}"/>
    <cellStyle name="Input 3 3 4 2 2 2" xfId="9201" xr:uid="{00000000-0005-0000-0000-00006B1F0000}"/>
    <cellStyle name="Input 3 3 4 2 2 3" xfId="9202" xr:uid="{00000000-0005-0000-0000-00006C1F0000}"/>
    <cellStyle name="Input 3 3 4 2 2 4" xfId="9203" xr:uid="{00000000-0005-0000-0000-00006D1F0000}"/>
    <cellStyle name="Input 3 3 4 2 2 5" xfId="9204" xr:uid="{00000000-0005-0000-0000-00006E1F0000}"/>
    <cellStyle name="Input 3 3 4 2 3" xfId="9205" xr:uid="{00000000-0005-0000-0000-00006F1F0000}"/>
    <cellStyle name="Input 3 3 4 2 3 2" xfId="9206" xr:uid="{00000000-0005-0000-0000-0000701F0000}"/>
    <cellStyle name="Input 3 3 4 2 3 3" xfId="9207" xr:uid="{00000000-0005-0000-0000-0000711F0000}"/>
    <cellStyle name="Input 3 3 4 2 3 4" xfId="9208" xr:uid="{00000000-0005-0000-0000-0000721F0000}"/>
    <cellStyle name="Input 3 3 4 2 3 5" xfId="9209" xr:uid="{00000000-0005-0000-0000-0000731F0000}"/>
    <cellStyle name="Input 3 3 4 2 4" xfId="9210" xr:uid="{00000000-0005-0000-0000-0000741F0000}"/>
    <cellStyle name="Input 3 3 4 2 4 2" xfId="9211" xr:uid="{00000000-0005-0000-0000-0000751F0000}"/>
    <cellStyle name="Input 3 3 4 2 5" xfId="9212" xr:uid="{00000000-0005-0000-0000-0000761F0000}"/>
    <cellStyle name="Input 3 3 4 2 5 2" xfId="9213" xr:uid="{00000000-0005-0000-0000-0000771F0000}"/>
    <cellStyle name="Input 3 3 4 2 6" xfId="9214" xr:uid="{00000000-0005-0000-0000-0000781F0000}"/>
    <cellStyle name="Input 3 3 4 2 7" xfId="9215" xr:uid="{00000000-0005-0000-0000-0000791F0000}"/>
    <cellStyle name="Input 3 3 4 3" xfId="9216" xr:uid="{00000000-0005-0000-0000-00007A1F0000}"/>
    <cellStyle name="Input 3 3 4 3 2" xfId="9217" xr:uid="{00000000-0005-0000-0000-00007B1F0000}"/>
    <cellStyle name="Input 3 3 4 3 3" xfId="9218" xr:uid="{00000000-0005-0000-0000-00007C1F0000}"/>
    <cellStyle name="Input 3 3 4 3 4" xfId="9219" xr:uid="{00000000-0005-0000-0000-00007D1F0000}"/>
    <cellStyle name="Input 3 3 4 3 5" xfId="9220" xr:uid="{00000000-0005-0000-0000-00007E1F0000}"/>
    <cellStyle name="Input 3 3 4 4" xfId="9221" xr:uid="{00000000-0005-0000-0000-00007F1F0000}"/>
    <cellStyle name="Input 3 3 4 4 2" xfId="9222" xr:uid="{00000000-0005-0000-0000-0000801F0000}"/>
    <cellStyle name="Input 3 3 4 4 3" xfId="9223" xr:uid="{00000000-0005-0000-0000-0000811F0000}"/>
    <cellStyle name="Input 3 3 4 4 4" xfId="9224" xr:uid="{00000000-0005-0000-0000-0000821F0000}"/>
    <cellStyle name="Input 3 3 4 4 5" xfId="9225" xr:uid="{00000000-0005-0000-0000-0000831F0000}"/>
    <cellStyle name="Input 3 3 4 5" xfId="9226" xr:uid="{00000000-0005-0000-0000-0000841F0000}"/>
    <cellStyle name="Input 3 3 4 5 2" xfId="9227" xr:uid="{00000000-0005-0000-0000-0000851F0000}"/>
    <cellStyle name="Input 3 3 4 6" xfId="9228" xr:uid="{00000000-0005-0000-0000-0000861F0000}"/>
    <cellStyle name="Input 3 3 4 6 2" xfId="9229" xr:uid="{00000000-0005-0000-0000-0000871F0000}"/>
    <cellStyle name="Input 3 3 4 7" xfId="9230" xr:uid="{00000000-0005-0000-0000-0000881F0000}"/>
    <cellStyle name="Input 3 3 4 8" xfId="9231" xr:uid="{00000000-0005-0000-0000-0000891F0000}"/>
    <cellStyle name="Input 3 3 5" xfId="1121" xr:uid="{00000000-0005-0000-0000-00008A1F0000}"/>
    <cellStyle name="Input 3 3 5 2" xfId="1122" xr:uid="{00000000-0005-0000-0000-00008B1F0000}"/>
    <cellStyle name="Input 3 3 5 2 2" xfId="9232" xr:uid="{00000000-0005-0000-0000-00008C1F0000}"/>
    <cellStyle name="Input 3 3 5 2 2 2" xfId="9233" xr:uid="{00000000-0005-0000-0000-00008D1F0000}"/>
    <cellStyle name="Input 3 3 5 2 2 3" xfId="9234" xr:uid="{00000000-0005-0000-0000-00008E1F0000}"/>
    <cellStyle name="Input 3 3 5 2 2 4" xfId="9235" xr:uid="{00000000-0005-0000-0000-00008F1F0000}"/>
    <cellStyle name="Input 3 3 5 2 2 5" xfId="9236" xr:uid="{00000000-0005-0000-0000-0000901F0000}"/>
    <cellStyle name="Input 3 3 5 2 3" xfId="9237" xr:uid="{00000000-0005-0000-0000-0000911F0000}"/>
    <cellStyle name="Input 3 3 5 2 3 2" xfId="9238" xr:uid="{00000000-0005-0000-0000-0000921F0000}"/>
    <cellStyle name="Input 3 3 5 2 3 3" xfId="9239" xr:uid="{00000000-0005-0000-0000-0000931F0000}"/>
    <cellStyle name="Input 3 3 5 2 3 4" xfId="9240" xr:uid="{00000000-0005-0000-0000-0000941F0000}"/>
    <cellStyle name="Input 3 3 5 2 3 5" xfId="9241" xr:uid="{00000000-0005-0000-0000-0000951F0000}"/>
    <cellStyle name="Input 3 3 5 2 4" xfId="9242" xr:uid="{00000000-0005-0000-0000-0000961F0000}"/>
    <cellStyle name="Input 3 3 5 2 4 2" xfId="9243" xr:uid="{00000000-0005-0000-0000-0000971F0000}"/>
    <cellStyle name="Input 3 3 5 2 5" xfId="9244" xr:uid="{00000000-0005-0000-0000-0000981F0000}"/>
    <cellStyle name="Input 3 3 5 2 5 2" xfId="9245" xr:uid="{00000000-0005-0000-0000-0000991F0000}"/>
    <cellStyle name="Input 3 3 5 2 6" xfId="9246" xr:uid="{00000000-0005-0000-0000-00009A1F0000}"/>
    <cellStyle name="Input 3 3 5 2 7" xfId="9247" xr:uid="{00000000-0005-0000-0000-00009B1F0000}"/>
    <cellStyle name="Input 3 3 5 3" xfId="9248" xr:uid="{00000000-0005-0000-0000-00009C1F0000}"/>
    <cellStyle name="Input 3 3 5 3 2" xfId="9249" xr:uid="{00000000-0005-0000-0000-00009D1F0000}"/>
    <cellStyle name="Input 3 3 5 3 3" xfId="9250" xr:uid="{00000000-0005-0000-0000-00009E1F0000}"/>
    <cellStyle name="Input 3 3 5 3 4" xfId="9251" xr:uid="{00000000-0005-0000-0000-00009F1F0000}"/>
    <cellStyle name="Input 3 3 5 3 5" xfId="9252" xr:uid="{00000000-0005-0000-0000-0000A01F0000}"/>
    <cellStyle name="Input 3 3 5 4" xfId="9253" xr:uid="{00000000-0005-0000-0000-0000A11F0000}"/>
    <cellStyle name="Input 3 3 5 4 2" xfId="9254" xr:uid="{00000000-0005-0000-0000-0000A21F0000}"/>
    <cellStyle name="Input 3 3 5 4 3" xfId="9255" xr:uid="{00000000-0005-0000-0000-0000A31F0000}"/>
    <cellStyle name="Input 3 3 5 4 4" xfId="9256" xr:uid="{00000000-0005-0000-0000-0000A41F0000}"/>
    <cellStyle name="Input 3 3 5 4 5" xfId="9257" xr:uid="{00000000-0005-0000-0000-0000A51F0000}"/>
    <cellStyle name="Input 3 3 5 5" xfId="9258" xr:uid="{00000000-0005-0000-0000-0000A61F0000}"/>
    <cellStyle name="Input 3 3 5 5 2" xfId="9259" xr:uid="{00000000-0005-0000-0000-0000A71F0000}"/>
    <cellStyle name="Input 3 3 5 6" xfId="9260" xr:uid="{00000000-0005-0000-0000-0000A81F0000}"/>
    <cellStyle name="Input 3 3 5 6 2" xfId="9261" xr:uid="{00000000-0005-0000-0000-0000A91F0000}"/>
    <cellStyle name="Input 3 3 5 7" xfId="9262" xr:uid="{00000000-0005-0000-0000-0000AA1F0000}"/>
    <cellStyle name="Input 3 3 5 8" xfId="9263" xr:uid="{00000000-0005-0000-0000-0000AB1F0000}"/>
    <cellStyle name="Input 3 3 6" xfId="1123" xr:uid="{00000000-0005-0000-0000-0000AC1F0000}"/>
    <cellStyle name="Input 3 3 6 2" xfId="9264" xr:uid="{00000000-0005-0000-0000-0000AD1F0000}"/>
    <cellStyle name="Input 3 3 6 2 2" xfId="9265" xr:uid="{00000000-0005-0000-0000-0000AE1F0000}"/>
    <cellStyle name="Input 3 3 6 2 2 2" xfId="9266" xr:uid="{00000000-0005-0000-0000-0000AF1F0000}"/>
    <cellStyle name="Input 3 3 6 2 2 3" xfId="9267" xr:uid="{00000000-0005-0000-0000-0000B01F0000}"/>
    <cellStyle name="Input 3 3 6 2 2 4" xfId="9268" xr:uid="{00000000-0005-0000-0000-0000B11F0000}"/>
    <cellStyle name="Input 3 3 6 2 2 5" xfId="9269" xr:uid="{00000000-0005-0000-0000-0000B21F0000}"/>
    <cellStyle name="Input 3 3 6 2 3" xfId="9270" xr:uid="{00000000-0005-0000-0000-0000B31F0000}"/>
    <cellStyle name="Input 3 3 6 2 3 2" xfId="9271" xr:uid="{00000000-0005-0000-0000-0000B41F0000}"/>
    <cellStyle name="Input 3 3 6 2 3 3" xfId="9272" xr:uid="{00000000-0005-0000-0000-0000B51F0000}"/>
    <cellStyle name="Input 3 3 6 2 3 4" xfId="9273" xr:uid="{00000000-0005-0000-0000-0000B61F0000}"/>
    <cellStyle name="Input 3 3 6 2 3 5" xfId="9274" xr:uid="{00000000-0005-0000-0000-0000B71F0000}"/>
    <cellStyle name="Input 3 3 6 2 4" xfId="9275" xr:uid="{00000000-0005-0000-0000-0000B81F0000}"/>
    <cellStyle name="Input 3 3 6 2 4 2" xfId="9276" xr:uid="{00000000-0005-0000-0000-0000B91F0000}"/>
    <cellStyle name="Input 3 3 6 2 5" xfId="9277" xr:uid="{00000000-0005-0000-0000-0000BA1F0000}"/>
    <cellStyle name="Input 3 3 6 2 5 2" xfId="9278" xr:uid="{00000000-0005-0000-0000-0000BB1F0000}"/>
    <cellStyle name="Input 3 3 6 2 6" xfId="9279" xr:uid="{00000000-0005-0000-0000-0000BC1F0000}"/>
    <cellStyle name="Input 3 3 6 2 7" xfId="9280" xr:uid="{00000000-0005-0000-0000-0000BD1F0000}"/>
    <cellStyle name="Input 3 3 6 3" xfId="9281" xr:uid="{00000000-0005-0000-0000-0000BE1F0000}"/>
    <cellStyle name="Input 3 3 6 3 2" xfId="9282" xr:uid="{00000000-0005-0000-0000-0000BF1F0000}"/>
    <cellStyle name="Input 3 3 6 3 3" xfId="9283" xr:uid="{00000000-0005-0000-0000-0000C01F0000}"/>
    <cellStyle name="Input 3 3 6 3 4" xfId="9284" xr:uid="{00000000-0005-0000-0000-0000C11F0000}"/>
    <cellStyle name="Input 3 3 6 3 5" xfId="9285" xr:uid="{00000000-0005-0000-0000-0000C21F0000}"/>
    <cellStyle name="Input 3 3 6 4" xfId="9286" xr:uid="{00000000-0005-0000-0000-0000C31F0000}"/>
    <cellStyle name="Input 3 3 6 4 2" xfId="9287" xr:uid="{00000000-0005-0000-0000-0000C41F0000}"/>
    <cellStyle name="Input 3 3 6 4 3" xfId="9288" xr:uid="{00000000-0005-0000-0000-0000C51F0000}"/>
    <cellStyle name="Input 3 3 6 4 4" xfId="9289" xr:uid="{00000000-0005-0000-0000-0000C61F0000}"/>
    <cellStyle name="Input 3 3 6 4 5" xfId="9290" xr:uid="{00000000-0005-0000-0000-0000C71F0000}"/>
    <cellStyle name="Input 3 3 6 5" xfId="9291" xr:uid="{00000000-0005-0000-0000-0000C81F0000}"/>
    <cellStyle name="Input 3 3 6 5 2" xfId="9292" xr:uid="{00000000-0005-0000-0000-0000C91F0000}"/>
    <cellStyle name="Input 3 3 6 6" xfId="9293" xr:uid="{00000000-0005-0000-0000-0000CA1F0000}"/>
    <cellStyle name="Input 3 3 6 6 2" xfId="9294" xr:uid="{00000000-0005-0000-0000-0000CB1F0000}"/>
    <cellStyle name="Input 3 3 6 7" xfId="9295" xr:uid="{00000000-0005-0000-0000-0000CC1F0000}"/>
    <cellStyle name="Input 3 3 6 8" xfId="9296" xr:uid="{00000000-0005-0000-0000-0000CD1F0000}"/>
    <cellStyle name="Input 3 3 7" xfId="9297" xr:uid="{00000000-0005-0000-0000-0000CE1F0000}"/>
    <cellStyle name="Input 3 3 7 2" xfId="9298" xr:uid="{00000000-0005-0000-0000-0000CF1F0000}"/>
    <cellStyle name="Input 3 3 7 2 2" xfId="9299" xr:uid="{00000000-0005-0000-0000-0000D01F0000}"/>
    <cellStyle name="Input 3 3 7 2 2 2" xfId="9300" xr:uid="{00000000-0005-0000-0000-0000D11F0000}"/>
    <cellStyle name="Input 3 3 7 2 2 3" xfId="9301" xr:uid="{00000000-0005-0000-0000-0000D21F0000}"/>
    <cellStyle name="Input 3 3 7 2 2 4" xfId="9302" xr:uid="{00000000-0005-0000-0000-0000D31F0000}"/>
    <cellStyle name="Input 3 3 7 2 2 5" xfId="9303" xr:uid="{00000000-0005-0000-0000-0000D41F0000}"/>
    <cellStyle name="Input 3 3 7 2 3" xfId="9304" xr:uid="{00000000-0005-0000-0000-0000D51F0000}"/>
    <cellStyle name="Input 3 3 7 2 3 2" xfId="9305" xr:uid="{00000000-0005-0000-0000-0000D61F0000}"/>
    <cellStyle name="Input 3 3 7 2 3 3" xfId="9306" xr:uid="{00000000-0005-0000-0000-0000D71F0000}"/>
    <cellStyle name="Input 3 3 7 2 3 4" xfId="9307" xr:uid="{00000000-0005-0000-0000-0000D81F0000}"/>
    <cellStyle name="Input 3 3 7 2 3 5" xfId="9308" xr:uid="{00000000-0005-0000-0000-0000D91F0000}"/>
    <cellStyle name="Input 3 3 7 2 4" xfId="9309" xr:uid="{00000000-0005-0000-0000-0000DA1F0000}"/>
    <cellStyle name="Input 3 3 7 2 4 2" xfId="9310" xr:uid="{00000000-0005-0000-0000-0000DB1F0000}"/>
    <cellStyle name="Input 3 3 7 2 5" xfId="9311" xr:uid="{00000000-0005-0000-0000-0000DC1F0000}"/>
    <cellStyle name="Input 3 3 7 2 5 2" xfId="9312" xr:uid="{00000000-0005-0000-0000-0000DD1F0000}"/>
    <cellStyle name="Input 3 3 7 2 6" xfId="9313" xr:uid="{00000000-0005-0000-0000-0000DE1F0000}"/>
    <cellStyle name="Input 3 3 7 2 7" xfId="9314" xr:uid="{00000000-0005-0000-0000-0000DF1F0000}"/>
    <cellStyle name="Input 3 3 7 3" xfId="9315" xr:uid="{00000000-0005-0000-0000-0000E01F0000}"/>
    <cellStyle name="Input 3 3 7 3 2" xfId="9316" xr:uid="{00000000-0005-0000-0000-0000E11F0000}"/>
    <cellStyle name="Input 3 3 7 3 3" xfId="9317" xr:uid="{00000000-0005-0000-0000-0000E21F0000}"/>
    <cellStyle name="Input 3 3 7 3 4" xfId="9318" xr:uid="{00000000-0005-0000-0000-0000E31F0000}"/>
    <cellStyle name="Input 3 3 7 3 5" xfId="9319" xr:uid="{00000000-0005-0000-0000-0000E41F0000}"/>
    <cellStyle name="Input 3 3 7 4" xfId="9320" xr:uid="{00000000-0005-0000-0000-0000E51F0000}"/>
    <cellStyle name="Input 3 3 7 4 2" xfId="9321" xr:uid="{00000000-0005-0000-0000-0000E61F0000}"/>
    <cellStyle name="Input 3 3 7 4 3" xfId="9322" xr:uid="{00000000-0005-0000-0000-0000E71F0000}"/>
    <cellStyle name="Input 3 3 7 4 4" xfId="9323" xr:uid="{00000000-0005-0000-0000-0000E81F0000}"/>
    <cellStyle name="Input 3 3 7 4 5" xfId="9324" xr:uid="{00000000-0005-0000-0000-0000E91F0000}"/>
    <cellStyle name="Input 3 3 7 5" xfId="9325" xr:uid="{00000000-0005-0000-0000-0000EA1F0000}"/>
    <cellStyle name="Input 3 3 7 5 2" xfId="9326" xr:uid="{00000000-0005-0000-0000-0000EB1F0000}"/>
    <cellStyle name="Input 3 3 7 6" xfId="9327" xr:uid="{00000000-0005-0000-0000-0000EC1F0000}"/>
    <cellStyle name="Input 3 3 7 6 2" xfId="9328" xr:uid="{00000000-0005-0000-0000-0000ED1F0000}"/>
    <cellStyle name="Input 3 3 7 7" xfId="9329" xr:uid="{00000000-0005-0000-0000-0000EE1F0000}"/>
    <cellStyle name="Input 3 3 7 8" xfId="9330" xr:uid="{00000000-0005-0000-0000-0000EF1F0000}"/>
    <cellStyle name="Input 3 3 8" xfId="9331" xr:uid="{00000000-0005-0000-0000-0000F01F0000}"/>
    <cellStyle name="Input 3 3 8 2" xfId="9332" xr:uid="{00000000-0005-0000-0000-0000F11F0000}"/>
    <cellStyle name="Input 3 3 8 2 2" xfId="9333" xr:uid="{00000000-0005-0000-0000-0000F21F0000}"/>
    <cellStyle name="Input 3 3 8 2 2 2" xfId="9334" xr:uid="{00000000-0005-0000-0000-0000F31F0000}"/>
    <cellStyle name="Input 3 3 8 2 2 3" xfId="9335" xr:uid="{00000000-0005-0000-0000-0000F41F0000}"/>
    <cellStyle name="Input 3 3 8 2 2 4" xfId="9336" xr:uid="{00000000-0005-0000-0000-0000F51F0000}"/>
    <cellStyle name="Input 3 3 8 2 2 5" xfId="9337" xr:uid="{00000000-0005-0000-0000-0000F61F0000}"/>
    <cellStyle name="Input 3 3 8 2 3" xfId="9338" xr:uid="{00000000-0005-0000-0000-0000F71F0000}"/>
    <cellStyle name="Input 3 3 8 2 3 2" xfId="9339" xr:uid="{00000000-0005-0000-0000-0000F81F0000}"/>
    <cellStyle name="Input 3 3 8 2 3 3" xfId="9340" xr:uid="{00000000-0005-0000-0000-0000F91F0000}"/>
    <cellStyle name="Input 3 3 8 2 3 4" xfId="9341" xr:uid="{00000000-0005-0000-0000-0000FA1F0000}"/>
    <cellStyle name="Input 3 3 8 2 3 5" xfId="9342" xr:uid="{00000000-0005-0000-0000-0000FB1F0000}"/>
    <cellStyle name="Input 3 3 8 2 4" xfId="9343" xr:uid="{00000000-0005-0000-0000-0000FC1F0000}"/>
    <cellStyle name="Input 3 3 8 2 4 2" xfId="9344" xr:uid="{00000000-0005-0000-0000-0000FD1F0000}"/>
    <cellStyle name="Input 3 3 8 2 5" xfId="9345" xr:uid="{00000000-0005-0000-0000-0000FE1F0000}"/>
    <cellStyle name="Input 3 3 8 2 5 2" xfId="9346" xr:uid="{00000000-0005-0000-0000-0000FF1F0000}"/>
    <cellStyle name="Input 3 3 8 2 6" xfId="9347" xr:uid="{00000000-0005-0000-0000-000000200000}"/>
    <cellStyle name="Input 3 3 8 2 7" xfId="9348" xr:uid="{00000000-0005-0000-0000-000001200000}"/>
    <cellStyle name="Input 3 3 8 3" xfId="9349" xr:uid="{00000000-0005-0000-0000-000002200000}"/>
    <cellStyle name="Input 3 3 8 3 2" xfId="9350" xr:uid="{00000000-0005-0000-0000-000003200000}"/>
    <cellStyle name="Input 3 3 8 3 3" xfId="9351" xr:uid="{00000000-0005-0000-0000-000004200000}"/>
    <cellStyle name="Input 3 3 8 3 4" xfId="9352" xr:uid="{00000000-0005-0000-0000-000005200000}"/>
    <cellStyle name="Input 3 3 8 3 5" xfId="9353" xr:uid="{00000000-0005-0000-0000-000006200000}"/>
    <cellStyle name="Input 3 3 8 4" xfId="9354" xr:uid="{00000000-0005-0000-0000-000007200000}"/>
    <cellStyle name="Input 3 3 8 4 2" xfId="9355" xr:uid="{00000000-0005-0000-0000-000008200000}"/>
    <cellStyle name="Input 3 3 8 4 3" xfId="9356" xr:uid="{00000000-0005-0000-0000-000009200000}"/>
    <cellStyle name="Input 3 3 8 4 4" xfId="9357" xr:uid="{00000000-0005-0000-0000-00000A200000}"/>
    <cellStyle name="Input 3 3 8 4 5" xfId="9358" xr:uid="{00000000-0005-0000-0000-00000B200000}"/>
    <cellStyle name="Input 3 3 8 5" xfId="9359" xr:uid="{00000000-0005-0000-0000-00000C200000}"/>
    <cellStyle name="Input 3 3 8 5 2" xfId="9360" xr:uid="{00000000-0005-0000-0000-00000D200000}"/>
    <cellStyle name="Input 3 3 8 6" xfId="9361" xr:uid="{00000000-0005-0000-0000-00000E200000}"/>
    <cellStyle name="Input 3 3 8 6 2" xfId="9362" xr:uid="{00000000-0005-0000-0000-00000F200000}"/>
    <cellStyle name="Input 3 3 8 7" xfId="9363" xr:uid="{00000000-0005-0000-0000-000010200000}"/>
    <cellStyle name="Input 3 3 8 8" xfId="9364" xr:uid="{00000000-0005-0000-0000-000011200000}"/>
    <cellStyle name="Input 3 3 9" xfId="9365" xr:uid="{00000000-0005-0000-0000-000012200000}"/>
    <cellStyle name="Input 3 3 9 2" xfId="9366" xr:uid="{00000000-0005-0000-0000-000013200000}"/>
    <cellStyle name="Input 3 3 9 2 2" xfId="9367" xr:uid="{00000000-0005-0000-0000-000014200000}"/>
    <cellStyle name="Input 3 3 9 2 2 2" xfId="9368" xr:uid="{00000000-0005-0000-0000-000015200000}"/>
    <cellStyle name="Input 3 3 9 2 2 3" xfId="9369" xr:uid="{00000000-0005-0000-0000-000016200000}"/>
    <cellStyle name="Input 3 3 9 2 2 4" xfId="9370" xr:uid="{00000000-0005-0000-0000-000017200000}"/>
    <cellStyle name="Input 3 3 9 2 2 5" xfId="9371" xr:uid="{00000000-0005-0000-0000-000018200000}"/>
    <cellStyle name="Input 3 3 9 2 3" xfId="9372" xr:uid="{00000000-0005-0000-0000-000019200000}"/>
    <cellStyle name="Input 3 3 9 2 3 2" xfId="9373" xr:uid="{00000000-0005-0000-0000-00001A200000}"/>
    <cellStyle name="Input 3 3 9 2 3 3" xfId="9374" xr:uid="{00000000-0005-0000-0000-00001B200000}"/>
    <cellStyle name="Input 3 3 9 2 3 4" xfId="9375" xr:uid="{00000000-0005-0000-0000-00001C200000}"/>
    <cellStyle name="Input 3 3 9 2 3 5" xfId="9376" xr:uid="{00000000-0005-0000-0000-00001D200000}"/>
    <cellStyle name="Input 3 3 9 2 4" xfId="9377" xr:uid="{00000000-0005-0000-0000-00001E200000}"/>
    <cellStyle name="Input 3 3 9 2 4 2" xfId="9378" xr:uid="{00000000-0005-0000-0000-00001F200000}"/>
    <cellStyle name="Input 3 3 9 2 5" xfId="9379" xr:uid="{00000000-0005-0000-0000-000020200000}"/>
    <cellStyle name="Input 3 3 9 2 5 2" xfId="9380" xr:uid="{00000000-0005-0000-0000-000021200000}"/>
    <cellStyle name="Input 3 3 9 2 6" xfId="9381" xr:uid="{00000000-0005-0000-0000-000022200000}"/>
    <cellStyle name="Input 3 3 9 2 7" xfId="9382" xr:uid="{00000000-0005-0000-0000-000023200000}"/>
    <cellStyle name="Input 3 3 9 3" xfId="9383" xr:uid="{00000000-0005-0000-0000-000024200000}"/>
    <cellStyle name="Input 3 3 9 3 2" xfId="9384" xr:uid="{00000000-0005-0000-0000-000025200000}"/>
    <cellStyle name="Input 3 3 9 3 3" xfId="9385" xr:uid="{00000000-0005-0000-0000-000026200000}"/>
    <cellStyle name="Input 3 3 9 3 4" xfId="9386" xr:uid="{00000000-0005-0000-0000-000027200000}"/>
    <cellStyle name="Input 3 3 9 3 5" xfId="9387" xr:uid="{00000000-0005-0000-0000-000028200000}"/>
    <cellStyle name="Input 3 3 9 4" xfId="9388" xr:uid="{00000000-0005-0000-0000-000029200000}"/>
    <cellStyle name="Input 3 3 9 4 2" xfId="9389" xr:uid="{00000000-0005-0000-0000-00002A200000}"/>
    <cellStyle name="Input 3 3 9 4 3" xfId="9390" xr:uid="{00000000-0005-0000-0000-00002B200000}"/>
    <cellStyle name="Input 3 3 9 4 4" xfId="9391" xr:uid="{00000000-0005-0000-0000-00002C200000}"/>
    <cellStyle name="Input 3 3 9 4 5" xfId="9392" xr:uid="{00000000-0005-0000-0000-00002D200000}"/>
    <cellStyle name="Input 3 3 9 5" xfId="9393" xr:uid="{00000000-0005-0000-0000-00002E200000}"/>
    <cellStyle name="Input 3 3 9 5 2" xfId="9394" xr:uid="{00000000-0005-0000-0000-00002F200000}"/>
    <cellStyle name="Input 3 3 9 6" xfId="9395" xr:uid="{00000000-0005-0000-0000-000030200000}"/>
    <cellStyle name="Input 3 3 9 6 2" xfId="9396" xr:uid="{00000000-0005-0000-0000-000031200000}"/>
    <cellStyle name="Input 3 3 9 7" xfId="9397" xr:uid="{00000000-0005-0000-0000-000032200000}"/>
    <cellStyle name="Input 3 3 9 8" xfId="9398" xr:uid="{00000000-0005-0000-0000-000033200000}"/>
    <cellStyle name="Input 3 4" xfId="1124" xr:uid="{00000000-0005-0000-0000-000034200000}"/>
    <cellStyle name="Input 3 4 2" xfId="1125" xr:uid="{00000000-0005-0000-0000-000035200000}"/>
    <cellStyle name="Input 3 5" xfId="1126" xr:uid="{00000000-0005-0000-0000-000036200000}"/>
    <cellStyle name="Input 3 5 2" xfId="1127" xr:uid="{00000000-0005-0000-0000-000037200000}"/>
    <cellStyle name="Input 3 6" xfId="1128" xr:uid="{00000000-0005-0000-0000-000038200000}"/>
    <cellStyle name="Input 3 7" xfId="9399" xr:uid="{00000000-0005-0000-0000-000039200000}"/>
    <cellStyle name="Input 3 7 2" xfId="9400" xr:uid="{00000000-0005-0000-0000-00003A200000}"/>
    <cellStyle name="Input 3_T-straight with PEDs adjustor" xfId="9401" xr:uid="{00000000-0005-0000-0000-00003B200000}"/>
    <cellStyle name="Input 4" xfId="1129" xr:uid="{00000000-0005-0000-0000-00003C200000}"/>
    <cellStyle name="Input 4 2" xfId="1130" xr:uid="{00000000-0005-0000-0000-00003D200000}"/>
    <cellStyle name="Input 4 2 10" xfId="9402" xr:uid="{00000000-0005-0000-0000-00003E200000}"/>
    <cellStyle name="Input 4 2 10 2" xfId="9403" xr:uid="{00000000-0005-0000-0000-00003F200000}"/>
    <cellStyle name="Input 4 2 10 2 2" xfId="9404" xr:uid="{00000000-0005-0000-0000-000040200000}"/>
    <cellStyle name="Input 4 2 10 2 2 2" xfId="9405" xr:uid="{00000000-0005-0000-0000-000041200000}"/>
    <cellStyle name="Input 4 2 10 2 2 3" xfId="9406" xr:uid="{00000000-0005-0000-0000-000042200000}"/>
    <cellStyle name="Input 4 2 10 2 2 4" xfId="9407" xr:uid="{00000000-0005-0000-0000-000043200000}"/>
    <cellStyle name="Input 4 2 10 2 2 5" xfId="9408" xr:uid="{00000000-0005-0000-0000-000044200000}"/>
    <cellStyle name="Input 4 2 10 2 3" xfId="9409" xr:uid="{00000000-0005-0000-0000-000045200000}"/>
    <cellStyle name="Input 4 2 10 2 3 2" xfId="9410" xr:uid="{00000000-0005-0000-0000-000046200000}"/>
    <cellStyle name="Input 4 2 10 2 3 3" xfId="9411" xr:uid="{00000000-0005-0000-0000-000047200000}"/>
    <cellStyle name="Input 4 2 10 2 3 4" xfId="9412" xr:uid="{00000000-0005-0000-0000-000048200000}"/>
    <cellStyle name="Input 4 2 10 2 3 5" xfId="9413" xr:uid="{00000000-0005-0000-0000-000049200000}"/>
    <cellStyle name="Input 4 2 10 2 4" xfId="9414" xr:uid="{00000000-0005-0000-0000-00004A200000}"/>
    <cellStyle name="Input 4 2 10 2 4 2" xfId="9415" xr:uid="{00000000-0005-0000-0000-00004B200000}"/>
    <cellStyle name="Input 4 2 10 2 5" xfId="9416" xr:uid="{00000000-0005-0000-0000-00004C200000}"/>
    <cellStyle name="Input 4 2 10 2 5 2" xfId="9417" xr:uid="{00000000-0005-0000-0000-00004D200000}"/>
    <cellStyle name="Input 4 2 10 2 6" xfId="9418" xr:uid="{00000000-0005-0000-0000-00004E200000}"/>
    <cellStyle name="Input 4 2 10 2 7" xfId="9419" xr:uid="{00000000-0005-0000-0000-00004F200000}"/>
    <cellStyle name="Input 4 2 10 3" xfId="9420" xr:uid="{00000000-0005-0000-0000-000050200000}"/>
    <cellStyle name="Input 4 2 10 3 2" xfId="9421" xr:uid="{00000000-0005-0000-0000-000051200000}"/>
    <cellStyle name="Input 4 2 10 3 3" xfId="9422" xr:uid="{00000000-0005-0000-0000-000052200000}"/>
    <cellStyle name="Input 4 2 10 3 4" xfId="9423" xr:uid="{00000000-0005-0000-0000-000053200000}"/>
    <cellStyle name="Input 4 2 10 3 5" xfId="9424" xr:uid="{00000000-0005-0000-0000-000054200000}"/>
    <cellStyle name="Input 4 2 10 4" xfId="9425" xr:uid="{00000000-0005-0000-0000-000055200000}"/>
    <cellStyle name="Input 4 2 10 4 2" xfId="9426" xr:uid="{00000000-0005-0000-0000-000056200000}"/>
    <cellStyle name="Input 4 2 10 4 3" xfId="9427" xr:uid="{00000000-0005-0000-0000-000057200000}"/>
    <cellStyle name="Input 4 2 10 4 4" xfId="9428" xr:uid="{00000000-0005-0000-0000-000058200000}"/>
    <cellStyle name="Input 4 2 10 4 5" xfId="9429" xr:uid="{00000000-0005-0000-0000-000059200000}"/>
    <cellStyle name="Input 4 2 10 5" xfId="9430" xr:uid="{00000000-0005-0000-0000-00005A200000}"/>
    <cellStyle name="Input 4 2 10 5 2" xfId="9431" xr:uid="{00000000-0005-0000-0000-00005B200000}"/>
    <cellStyle name="Input 4 2 10 6" xfId="9432" xr:uid="{00000000-0005-0000-0000-00005C200000}"/>
    <cellStyle name="Input 4 2 10 6 2" xfId="9433" xr:uid="{00000000-0005-0000-0000-00005D200000}"/>
    <cellStyle name="Input 4 2 10 7" xfId="9434" xr:uid="{00000000-0005-0000-0000-00005E200000}"/>
    <cellStyle name="Input 4 2 10 8" xfId="9435" xr:uid="{00000000-0005-0000-0000-00005F200000}"/>
    <cellStyle name="Input 4 2 11" xfId="9436" xr:uid="{00000000-0005-0000-0000-000060200000}"/>
    <cellStyle name="Input 4 2 11 2" xfId="9437" xr:uid="{00000000-0005-0000-0000-000061200000}"/>
    <cellStyle name="Input 4 2 11 2 2" xfId="9438" xr:uid="{00000000-0005-0000-0000-000062200000}"/>
    <cellStyle name="Input 4 2 11 2 2 2" xfId="9439" xr:uid="{00000000-0005-0000-0000-000063200000}"/>
    <cellStyle name="Input 4 2 11 2 2 3" xfId="9440" xr:uid="{00000000-0005-0000-0000-000064200000}"/>
    <cellStyle name="Input 4 2 11 2 2 4" xfId="9441" xr:uid="{00000000-0005-0000-0000-000065200000}"/>
    <cellStyle name="Input 4 2 11 2 2 5" xfId="9442" xr:uid="{00000000-0005-0000-0000-000066200000}"/>
    <cellStyle name="Input 4 2 11 2 3" xfId="9443" xr:uid="{00000000-0005-0000-0000-000067200000}"/>
    <cellStyle name="Input 4 2 11 2 3 2" xfId="9444" xr:uid="{00000000-0005-0000-0000-000068200000}"/>
    <cellStyle name="Input 4 2 11 2 3 3" xfId="9445" xr:uid="{00000000-0005-0000-0000-000069200000}"/>
    <cellStyle name="Input 4 2 11 2 3 4" xfId="9446" xr:uid="{00000000-0005-0000-0000-00006A200000}"/>
    <cellStyle name="Input 4 2 11 2 3 5" xfId="9447" xr:uid="{00000000-0005-0000-0000-00006B200000}"/>
    <cellStyle name="Input 4 2 11 2 4" xfId="9448" xr:uid="{00000000-0005-0000-0000-00006C200000}"/>
    <cellStyle name="Input 4 2 11 2 4 2" xfId="9449" xr:uid="{00000000-0005-0000-0000-00006D200000}"/>
    <cellStyle name="Input 4 2 11 2 5" xfId="9450" xr:uid="{00000000-0005-0000-0000-00006E200000}"/>
    <cellStyle name="Input 4 2 11 2 5 2" xfId="9451" xr:uid="{00000000-0005-0000-0000-00006F200000}"/>
    <cellStyle name="Input 4 2 11 2 6" xfId="9452" xr:uid="{00000000-0005-0000-0000-000070200000}"/>
    <cellStyle name="Input 4 2 11 2 7" xfId="9453" xr:uid="{00000000-0005-0000-0000-000071200000}"/>
    <cellStyle name="Input 4 2 11 3" xfId="9454" xr:uid="{00000000-0005-0000-0000-000072200000}"/>
    <cellStyle name="Input 4 2 11 3 2" xfId="9455" xr:uid="{00000000-0005-0000-0000-000073200000}"/>
    <cellStyle name="Input 4 2 11 3 3" xfId="9456" xr:uid="{00000000-0005-0000-0000-000074200000}"/>
    <cellStyle name="Input 4 2 11 3 4" xfId="9457" xr:uid="{00000000-0005-0000-0000-000075200000}"/>
    <cellStyle name="Input 4 2 11 3 5" xfId="9458" xr:uid="{00000000-0005-0000-0000-000076200000}"/>
    <cellStyle name="Input 4 2 11 4" xfId="9459" xr:uid="{00000000-0005-0000-0000-000077200000}"/>
    <cellStyle name="Input 4 2 11 4 2" xfId="9460" xr:uid="{00000000-0005-0000-0000-000078200000}"/>
    <cellStyle name="Input 4 2 11 4 3" xfId="9461" xr:uid="{00000000-0005-0000-0000-000079200000}"/>
    <cellStyle name="Input 4 2 11 4 4" xfId="9462" xr:uid="{00000000-0005-0000-0000-00007A200000}"/>
    <cellStyle name="Input 4 2 11 4 5" xfId="9463" xr:uid="{00000000-0005-0000-0000-00007B200000}"/>
    <cellStyle name="Input 4 2 11 5" xfId="9464" xr:uid="{00000000-0005-0000-0000-00007C200000}"/>
    <cellStyle name="Input 4 2 11 5 2" xfId="9465" xr:uid="{00000000-0005-0000-0000-00007D200000}"/>
    <cellStyle name="Input 4 2 11 6" xfId="9466" xr:uid="{00000000-0005-0000-0000-00007E200000}"/>
    <cellStyle name="Input 4 2 11 6 2" xfId="9467" xr:uid="{00000000-0005-0000-0000-00007F200000}"/>
    <cellStyle name="Input 4 2 11 7" xfId="9468" xr:uid="{00000000-0005-0000-0000-000080200000}"/>
    <cellStyle name="Input 4 2 11 8" xfId="9469" xr:uid="{00000000-0005-0000-0000-000081200000}"/>
    <cellStyle name="Input 4 2 12" xfId="9470" xr:uid="{00000000-0005-0000-0000-000082200000}"/>
    <cellStyle name="Input 4 2 12 2" xfId="9471" xr:uid="{00000000-0005-0000-0000-000083200000}"/>
    <cellStyle name="Input 4 2 12 2 2" xfId="9472" xr:uid="{00000000-0005-0000-0000-000084200000}"/>
    <cellStyle name="Input 4 2 12 2 2 2" xfId="9473" xr:uid="{00000000-0005-0000-0000-000085200000}"/>
    <cellStyle name="Input 4 2 12 2 2 3" xfId="9474" xr:uid="{00000000-0005-0000-0000-000086200000}"/>
    <cellStyle name="Input 4 2 12 2 2 4" xfId="9475" xr:uid="{00000000-0005-0000-0000-000087200000}"/>
    <cellStyle name="Input 4 2 12 2 2 5" xfId="9476" xr:uid="{00000000-0005-0000-0000-000088200000}"/>
    <cellStyle name="Input 4 2 12 2 3" xfId="9477" xr:uid="{00000000-0005-0000-0000-000089200000}"/>
    <cellStyle name="Input 4 2 12 2 3 2" xfId="9478" xr:uid="{00000000-0005-0000-0000-00008A200000}"/>
    <cellStyle name="Input 4 2 12 2 3 3" xfId="9479" xr:uid="{00000000-0005-0000-0000-00008B200000}"/>
    <cellStyle name="Input 4 2 12 2 3 4" xfId="9480" xr:uid="{00000000-0005-0000-0000-00008C200000}"/>
    <cellStyle name="Input 4 2 12 2 3 5" xfId="9481" xr:uid="{00000000-0005-0000-0000-00008D200000}"/>
    <cellStyle name="Input 4 2 12 2 4" xfId="9482" xr:uid="{00000000-0005-0000-0000-00008E200000}"/>
    <cellStyle name="Input 4 2 12 2 4 2" xfId="9483" xr:uid="{00000000-0005-0000-0000-00008F200000}"/>
    <cellStyle name="Input 4 2 12 2 5" xfId="9484" xr:uid="{00000000-0005-0000-0000-000090200000}"/>
    <cellStyle name="Input 4 2 12 2 5 2" xfId="9485" xr:uid="{00000000-0005-0000-0000-000091200000}"/>
    <cellStyle name="Input 4 2 12 2 6" xfId="9486" xr:uid="{00000000-0005-0000-0000-000092200000}"/>
    <cellStyle name="Input 4 2 12 2 7" xfId="9487" xr:uid="{00000000-0005-0000-0000-000093200000}"/>
    <cellStyle name="Input 4 2 12 3" xfId="9488" xr:uid="{00000000-0005-0000-0000-000094200000}"/>
    <cellStyle name="Input 4 2 12 3 2" xfId="9489" xr:uid="{00000000-0005-0000-0000-000095200000}"/>
    <cellStyle name="Input 4 2 12 3 3" xfId="9490" xr:uid="{00000000-0005-0000-0000-000096200000}"/>
    <cellStyle name="Input 4 2 12 3 4" xfId="9491" xr:uid="{00000000-0005-0000-0000-000097200000}"/>
    <cellStyle name="Input 4 2 12 3 5" xfId="9492" xr:uid="{00000000-0005-0000-0000-000098200000}"/>
    <cellStyle name="Input 4 2 12 4" xfId="9493" xr:uid="{00000000-0005-0000-0000-000099200000}"/>
    <cellStyle name="Input 4 2 12 4 2" xfId="9494" xr:uid="{00000000-0005-0000-0000-00009A200000}"/>
    <cellStyle name="Input 4 2 12 4 3" xfId="9495" xr:uid="{00000000-0005-0000-0000-00009B200000}"/>
    <cellStyle name="Input 4 2 12 4 4" xfId="9496" xr:uid="{00000000-0005-0000-0000-00009C200000}"/>
    <cellStyle name="Input 4 2 12 4 5" xfId="9497" xr:uid="{00000000-0005-0000-0000-00009D200000}"/>
    <cellStyle name="Input 4 2 12 5" xfId="9498" xr:uid="{00000000-0005-0000-0000-00009E200000}"/>
    <cellStyle name="Input 4 2 12 5 2" xfId="9499" xr:uid="{00000000-0005-0000-0000-00009F200000}"/>
    <cellStyle name="Input 4 2 12 6" xfId="9500" xr:uid="{00000000-0005-0000-0000-0000A0200000}"/>
    <cellStyle name="Input 4 2 12 6 2" xfId="9501" xr:uid="{00000000-0005-0000-0000-0000A1200000}"/>
    <cellStyle name="Input 4 2 12 7" xfId="9502" xr:uid="{00000000-0005-0000-0000-0000A2200000}"/>
    <cellStyle name="Input 4 2 12 8" xfId="9503" xr:uid="{00000000-0005-0000-0000-0000A3200000}"/>
    <cellStyle name="Input 4 2 13" xfId="9504" xr:uid="{00000000-0005-0000-0000-0000A4200000}"/>
    <cellStyle name="Input 4 2 13 2" xfId="9505" xr:uid="{00000000-0005-0000-0000-0000A5200000}"/>
    <cellStyle name="Input 4 2 13 2 2" xfId="9506" xr:uid="{00000000-0005-0000-0000-0000A6200000}"/>
    <cellStyle name="Input 4 2 13 2 2 2" xfId="9507" xr:uid="{00000000-0005-0000-0000-0000A7200000}"/>
    <cellStyle name="Input 4 2 13 2 2 3" xfId="9508" xr:uid="{00000000-0005-0000-0000-0000A8200000}"/>
    <cellStyle name="Input 4 2 13 2 2 4" xfId="9509" xr:uid="{00000000-0005-0000-0000-0000A9200000}"/>
    <cellStyle name="Input 4 2 13 2 2 5" xfId="9510" xr:uid="{00000000-0005-0000-0000-0000AA200000}"/>
    <cellStyle name="Input 4 2 13 2 3" xfId="9511" xr:uid="{00000000-0005-0000-0000-0000AB200000}"/>
    <cellStyle name="Input 4 2 13 2 3 2" xfId="9512" xr:uid="{00000000-0005-0000-0000-0000AC200000}"/>
    <cellStyle name="Input 4 2 13 2 3 3" xfId="9513" xr:uid="{00000000-0005-0000-0000-0000AD200000}"/>
    <cellStyle name="Input 4 2 13 2 3 4" xfId="9514" xr:uid="{00000000-0005-0000-0000-0000AE200000}"/>
    <cellStyle name="Input 4 2 13 2 3 5" xfId="9515" xr:uid="{00000000-0005-0000-0000-0000AF200000}"/>
    <cellStyle name="Input 4 2 13 2 4" xfId="9516" xr:uid="{00000000-0005-0000-0000-0000B0200000}"/>
    <cellStyle name="Input 4 2 13 2 4 2" xfId="9517" xr:uid="{00000000-0005-0000-0000-0000B1200000}"/>
    <cellStyle name="Input 4 2 13 2 5" xfId="9518" xr:uid="{00000000-0005-0000-0000-0000B2200000}"/>
    <cellStyle name="Input 4 2 13 2 5 2" xfId="9519" xr:uid="{00000000-0005-0000-0000-0000B3200000}"/>
    <cellStyle name="Input 4 2 13 2 6" xfId="9520" xr:uid="{00000000-0005-0000-0000-0000B4200000}"/>
    <cellStyle name="Input 4 2 13 2 7" xfId="9521" xr:uid="{00000000-0005-0000-0000-0000B5200000}"/>
    <cellStyle name="Input 4 2 13 3" xfId="9522" xr:uid="{00000000-0005-0000-0000-0000B6200000}"/>
    <cellStyle name="Input 4 2 13 3 2" xfId="9523" xr:uid="{00000000-0005-0000-0000-0000B7200000}"/>
    <cellStyle name="Input 4 2 13 3 3" xfId="9524" xr:uid="{00000000-0005-0000-0000-0000B8200000}"/>
    <cellStyle name="Input 4 2 13 3 4" xfId="9525" xr:uid="{00000000-0005-0000-0000-0000B9200000}"/>
    <cellStyle name="Input 4 2 13 3 5" xfId="9526" xr:uid="{00000000-0005-0000-0000-0000BA200000}"/>
    <cellStyle name="Input 4 2 13 4" xfId="9527" xr:uid="{00000000-0005-0000-0000-0000BB200000}"/>
    <cellStyle name="Input 4 2 13 4 2" xfId="9528" xr:uid="{00000000-0005-0000-0000-0000BC200000}"/>
    <cellStyle name="Input 4 2 13 4 3" xfId="9529" xr:uid="{00000000-0005-0000-0000-0000BD200000}"/>
    <cellStyle name="Input 4 2 13 4 4" xfId="9530" xr:uid="{00000000-0005-0000-0000-0000BE200000}"/>
    <cellStyle name="Input 4 2 13 4 5" xfId="9531" xr:uid="{00000000-0005-0000-0000-0000BF200000}"/>
    <cellStyle name="Input 4 2 13 5" xfId="9532" xr:uid="{00000000-0005-0000-0000-0000C0200000}"/>
    <cellStyle name="Input 4 2 13 5 2" xfId="9533" xr:uid="{00000000-0005-0000-0000-0000C1200000}"/>
    <cellStyle name="Input 4 2 13 6" xfId="9534" xr:uid="{00000000-0005-0000-0000-0000C2200000}"/>
    <cellStyle name="Input 4 2 13 6 2" xfId="9535" xr:uid="{00000000-0005-0000-0000-0000C3200000}"/>
    <cellStyle name="Input 4 2 13 7" xfId="9536" xr:uid="{00000000-0005-0000-0000-0000C4200000}"/>
    <cellStyle name="Input 4 2 13 8" xfId="9537" xr:uid="{00000000-0005-0000-0000-0000C5200000}"/>
    <cellStyle name="Input 4 2 14" xfId="9538" xr:uid="{00000000-0005-0000-0000-0000C6200000}"/>
    <cellStyle name="Input 4 2 14 2" xfId="9539" xr:uid="{00000000-0005-0000-0000-0000C7200000}"/>
    <cellStyle name="Input 4 2 14 2 2" xfId="9540" xr:uid="{00000000-0005-0000-0000-0000C8200000}"/>
    <cellStyle name="Input 4 2 14 2 2 2" xfId="9541" xr:uid="{00000000-0005-0000-0000-0000C9200000}"/>
    <cellStyle name="Input 4 2 14 2 2 3" xfId="9542" xr:uid="{00000000-0005-0000-0000-0000CA200000}"/>
    <cellStyle name="Input 4 2 14 2 2 4" xfId="9543" xr:uid="{00000000-0005-0000-0000-0000CB200000}"/>
    <cellStyle name="Input 4 2 14 2 2 5" xfId="9544" xr:uid="{00000000-0005-0000-0000-0000CC200000}"/>
    <cellStyle name="Input 4 2 14 2 3" xfId="9545" xr:uid="{00000000-0005-0000-0000-0000CD200000}"/>
    <cellStyle name="Input 4 2 14 2 3 2" xfId="9546" xr:uid="{00000000-0005-0000-0000-0000CE200000}"/>
    <cellStyle name="Input 4 2 14 2 3 3" xfId="9547" xr:uid="{00000000-0005-0000-0000-0000CF200000}"/>
    <cellStyle name="Input 4 2 14 2 3 4" xfId="9548" xr:uid="{00000000-0005-0000-0000-0000D0200000}"/>
    <cellStyle name="Input 4 2 14 2 3 5" xfId="9549" xr:uid="{00000000-0005-0000-0000-0000D1200000}"/>
    <cellStyle name="Input 4 2 14 2 4" xfId="9550" xr:uid="{00000000-0005-0000-0000-0000D2200000}"/>
    <cellStyle name="Input 4 2 14 2 4 2" xfId="9551" xr:uid="{00000000-0005-0000-0000-0000D3200000}"/>
    <cellStyle name="Input 4 2 14 2 5" xfId="9552" xr:uid="{00000000-0005-0000-0000-0000D4200000}"/>
    <cellStyle name="Input 4 2 14 2 5 2" xfId="9553" xr:uid="{00000000-0005-0000-0000-0000D5200000}"/>
    <cellStyle name="Input 4 2 14 2 6" xfId="9554" xr:uid="{00000000-0005-0000-0000-0000D6200000}"/>
    <cellStyle name="Input 4 2 14 2 7" xfId="9555" xr:uid="{00000000-0005-0000-0000-0000D7200000}"/>
    <cellStyle name="Input 4 2 14 3" xfId="9556" xr:uid="{00000000-0005-0000-0000-0000D8200000}"/>
    <cellStyle name="Input 4 2 14 3 2" xfId="9557" xr:uid="{00000000-0005-0000-0000-0000D9200000}"/>
    <cellStyle name="Input 4 2 14 3 3" xfId="9558" xr:uid="{00000000-0005-0000-0000-0000DA200000}"/>
    <cellStyle name="Input 4 2 14 3 4" xfId="9559" xr:uid="{00000000-0005-0000-0000-0000DB200000}"/>
    <cellStyle name="Input 4 2 14 3 5" xfId="9560" xr:uid="{00000000-0005-0000-0000-0000DC200000}"/>
    <cellStyle name="Input 4 2 14 4" xfId="9561" xr:uid="{00000000-0005-0000-0000-0000DD200000}"/>
    <cellStyle name="Input 4 2 14 4 2" xfId="9562" xr:uid="{00000000-0005-0000-0000-0000DE200000}"/>
    <cellStyle name="Input 4 2 14 4 3" xfId="9563" xr:uid="{00000000-0005-0000-0000-0000DF200000}"/>
    <cellStyle name="Input 4 2 14 4 4" xfId="9564" xr:uid="{00000000-0005-0000-0000-0000E0200000}"/>
    <cellStyle name="Input 4 2 14 4 5" xfId="9565" xr:uid="{00000000-0005-0000-0000-0000E1200000}"/>
    <cellStyle name="Input 4 2 14 5" xfId="9566" xr:uid="{00000000-0005-0000-0000-0000E2200000}"/>
    <cellStyle name="Input 4 2 14 5 2" xfId="9567" xr:uid="{00000000-0005-0000-0000-0000E3200000}"/>
    <cellStyle name="Input 4 2 14 6" xfId="9568" xr:uid="{00000000-0005-0000-0000-0000E4200000}"/>
    <cellStyle name="Input 4 2 14 6 2" xfId="9569" xr:uid="{00000000-0005-0000-0000-0000E5200000}"/>
    <cellStyle name="Input 4 2 14 7" xfId="9570" xr:uid="{00000000-0005-0000-0000-0000E6200000}"/>
    <cellStyle name="Input 4 2 14 8" xfId="9571" xr:uid="{00000000-0005-0000-0000-0000E7200000}"/>
    <cellStyle name="Input 4 2 15" xfId="9572" xr:uid="{00000000-0005-0000-0000-0000E8200000}"/>
    <cellStyle name="Input 4 2 15 2" xfId="9573" xr:uid="{00000000-0005-0000-0000-0000E9200000}"/>
    <cellStyle name="Input 4 2 15 2 2" xfId="9574" xr:uid="{00000000-0005-0000-0000-0000EA200000}"/>
    <cellStyle name="Input 4 2 15 2 3" xfId="9575" xr:uid="{00000000-0005-0000-0000-0000EB200000}"/>
    <cellStyle name="Input 4 2 15 2 4" xfId="9576" xr:uid="{00000000-0005-0000-0000-0000EC200000}"/>
    <cellStyle name="Input 4 2 15 2 5" xfId="9577" xr:uid="{00000000-0005-0000-0000-0000ED200000}"/>
    <cellStyle name="Input 4 2 15 3" xfId="9578" xr:uid="{00000000-0005-0000-0000-0000EE200000}"/>
    <cellStyle name="Input 4 2 15 3 2" xfId="9579" xr:uid="{00000000-0005-0000-0000-0000EF200000}"/>
    <cellStyle name="Input 4 2 15 3 3" xfId="9580" xr:uid="{00000000-0005-0000-0000-0000F0200000}"/>
    <cellStyle name="Input 4 2 15 3 4" xfId="9581" xr:uid="{00000000-0005-0000-0000-0000F1200000}"/>
    <cellStyle name="Input 4 2 15 3 5" xfId="9582" xr:uid="{00000000-0005-0000-0000-0000F2200000}"/>
    <cellStyle name="Input 4 2 15 4" xfId="9583" xr:uid="{00000000-0005-0000-0000-0000F3200000}"/>
    <cellStyle name="Input 4 2 15 4 2" xfId="9584" xr:uid="{00000000-0005-0000-0000-0000F4200000}"/>
    <cellStyle name="Input 4 2 15 5" xfId="9585" xr:uid="{00000000-0005-0000-0000-0000F5200000}"/>
    <cellStyle name="Input 4 2 15 5 2" xfId="9586" xr:uid="{00000000-0005-0000-0000-0000F6200000}"/>
    <cellStyle name="Input 4 2 15 6" xfId="9587" xr:uid="{00000000-0005-0000-0000-0000F7200000}"/>
    <cellStyle name="Input 4 2 15 7" xfId="9588" xr:uid="{00000000-0005-0000-0000-0000F8200000}"/>
    <cellStyle name="Input 4 2 16" xfId="9589" xr:uid="{00000000-0005-0000-0000-0000F9200000}"/>
    <cellStyle name="Input 4 2 16 2" xfId="9590" xr:uid="{00000000-0005-0000-0000-0000FA200000}"/>
    <cellStyle name="Input 4 2 16 3" xfId="9591" xr:uid="{00000000-0005-0000-0000-0000FB200000}"/>
    <cellStyle name="Input 4 2 16 4" xfId="9592" xr:uid="{00000000-0005-0000-0000-0000FC200000}"/>
    <cellStyle name="Input 4 2 16 5" xfId="9593" xr:uid="{00000000-0005-0000-0000-0000FD200000}"/>
    <cellStyle name="Input 4 2 17" xfId="9594" xr:uid="{00000000-0005-0000-0000-0000FE200000}"/>
    <cellStyle name="Input 4 2 17 2" xfId="9595" xr:uid="{00000000-0005-0000-0000-0000FF200000}"/>
    <cellStyle name="Input 4 2 17 3" xfId="9596" xr:uid="{00000000-0005-0000-0000-000000210000}"/>
    <cellStyle name="Input 4 2 17 4" xfId="9597" xr:uid="{00000000-0005-0000-0000-000001210000}"/>
    <cellStyle name="Input 4 2 17 5" xfId="9598" xr:uid="{00000000-0005-0000-0000-000002210000}"/>
    <cellStyle name="Input 4 2 18" xfId="9599" xr:uid="{00000000-0005-0000-0000-000003210000}"/>
    <cellStyle name="Input 4 2 18 2" xfId="9600" xr:uid="{00000000-0005-0000-0000-000004210000}"/>
    <cellStyle name="Input 4 2 19" xfId="9601" xr:uid="{00000000-0005-0000-0000-000005210000}"/>
    <cellStyle name="Input 4 2 19 2" xfId="9602" xr:uid="{00000000-0005-0000-0000-000006210000}"/>
    <cellStyle name="Input 4 2 2" xfId="1131" xr:uid="{00000000-0005-0000-0000-000007210000}"/>
    <cellStyle name="Input 4 2 2 2" xfId="1132" xr:uid="{00000000-0005-0000-0000-000008210000}"/>
    <cellStyle name="Input 4 2 2 2 2" xfId="9603" xr:uid="{00000000-0005-0000-0000-000009210000}"/>
    <cellStyle name="Input 4 2 2 2 2 2" xfId="9604" xr:uid="{00000000-0005-0000-0000-00000A210000}"/>
    <cellStyle name="Input 4 2 2 2 2 3" xfId="9605" xr:uid="{00000000-0005-0000-0000-00000B210000}"/>
    <cellStyle name="Input 4 2 2 2 2 4" xfId="9606" xr:uid="{00000000-0005-0000-0000-00000C210000}"/>
    <cellStyle name="Input 4 2 2 2 2 5" xfId="9607" xr:uid="{00000000-0005-0000-0000-00000D210000}"/>
    <cellStyle name="Input 4 2 2 2 3" xfId="9608" xr:uid="{00000000-0005-0000-0000-00000E210000}"/>
    <cellStyle name="Input 4 2 2 2 3 2" xfId="9609" xr:uid="{00000000-0005-0000-0000-00000F210000}"/>
    <cellStyle name="Input 4 2 2 2 3 3" xfId="9610" xr:uid="{00000000-0005-0000-0000-000010210000}"/>
    <cellStyle name="Input 4 2 2 2 3 4" xfId="9611" xr:uid="{00000000-0005-0000-0000-000011210000}"/>
    <cellStyle name="Input 4 2 2 2 3 5" xfId="9612" xr:uid="{00000000-0005-0000-0000-000012210000}"/>
    <cellStyle name="Input 4 2 2 2 4" xfId="9613" xr:uid="{00000000-0005-0000-0000-000013210000}"/>
    <cellStyle name="Input 4 2 2 2 4 2" xfId="9614" xr:uid="{00000000-0005-0000-0000-000014210000}"/>
    <cellStyle name="Input 4 2 2 2 5" xfId="9615" xr:uid="{00000000-0005-0000-0000-000015210000}"/>
    <cellStyle name="Input 4 2 2 2 5 2" xfId="9616" xr:uid="{00000000-0005-0000-0000-000016210000}"/>
    <cellStyle name="Input 4 2 2 2 6" xfId="9617" xr:uid="{00000000-0005-0000-0000-000017210000}"/>
    <cellStyle name="Input 4 2 2 2 7" xfId="9618" xr:uid="{00000000-0005-0000-0000-000018210000}"/>
    <cellStyle name="Input 4 2 2 3" xfId="9619" xr:uid="{00000000-0005-0000-0000-000019210000}"/>
    <cellStyle name="Input 4 2 2 3 2" xfId="9620" xr:uid="{00000000-0005-0000-0000-00001A210000}"/>
    <cellStyle name="Input 4 2 2 3 3" xfId="9621" xr:uid="{00000000-0005-0000-0000-00001B210000}"/>
    <cellStyle name="Input 4 2 2 3 4" xfId="9622" xr:uid="{00000000-0005-0000-0000-00001C210000}"/>
    <cellStyle name="Input 4 2 2 3 5" xfId="9623" xr:uid="{00000000-0005-0000-0000-00001D210000}"/>
    <cellStyle name="Input 4 2 2 4" xfId="9624" xr:uid="{00000000-0005-0000-0000-00001E210000}"/>
    <cellStyle name="Input 4 2 2 4 2" xfId="9625" xr:uid="{00000000-0005-0000-0000-00001F210000}"/>
    <cellStyle name="Input 4 2 2 4 3" xfId="9626" xr:uid="{00000000-0005-0000-0000-000020210000}"/>
    <cellStyle name="Input 4 2 2 4 4" xfId="9627" xr:uid="{00000000-0005-0000-0000-000021210000}"/>
    <cellStyle name="Input 4 2 2 4 5" xfId="9628" xr:uid="{00000000-0005-0000-0000-000022210000}"/>
    <cellStyle name="Input 4 2 2 5" xfId="9629" xr:uid="{00000000-0005-0000-0000-000023210000}"/>
    <cellStyle name="Input 4 2 2 5 2" xfId="9630" xr:uid="{00000000-0005-0000-0000-000024210000}"/>
    <cellStyle name="Input 4 2 2 6" xfId="9631" xr:uid="{00000000-0005-0000-0000-000025210000}"/>
    <cellStyle name="Input 4 2 2 6 2" xfId="9632" xr:uid="{00000000-0005-0000-0000-000026210000}"/>
    <cellStyle name="Input 4 2 2 7" xfId="9633" xr:uid="{00000000-0005-0000-0000-000027210000}"/>
    <cellStyle name="Input 4 2 2 8" xfId="9634" xr:uid="{00000000-0005-0000-0000-000028210000}"/>
    <cellStyle name="Input 4 2 20" xfId="9635" xr:uid="{00000000-0005-0000-0000-000029210000}"/>
    <cellStyle name="Input 4 2 21" xfId="9636" xr:uid="{00000000-0005-0000-0000-00002A210000}"/>
    <cellStyle name="Input 4 2 3" xfId="1133" xr:uid="{00000000-0005-0000-0000-00002B210000}"/>
    <cellStyle name="Input 4 2 3 2" xfId="1134" xr:uid="{00000000-0005-0000-0000-00002C210000}"/>
    <cellStyle name="Input 4 2 3 2 2" xfId="9637" xr:uid="{00000000-0005-0000-0000-00002D210000}"/>
    <cellStyle name="Input 4 2 3 2 2 2" xfId="9638" xr:uid="{00000000-0005-0000-0000-00002E210000}"/>
    <cellStyle name="Input 4 2 3 2 2 3" xfId="9639" xr:uid="{00000000-0005-0000-0000-00002F210000}"/>
    <cellStyle name="Input 4 2 3 2 2 4" xfId="9640" xr:uid="{00000000-0005-0000-0000-000030210000}"/>
    <cellStyle name="Input 4 2 3 2 2 5" xfId="9641" xr:uid="{00000000-0005-0000-0000-000031210000}"/>
    <cellStyle name="Input 4 2 3 2 3" xfId="9642" xr:uid="{00000000-0005-0000-0000-000032210000}"/>
    <cellStyle name="Input 4 2 3 2 3 2" xfId="9643" xr:uid="{00000000-0005-0000-0000-000033210000}"/>
    <cellStyle name="Input 4 2 3 2 3 3" xfId="9644" xr:uid="{00000000-0005-0000-0000-000034210000}"/>
    <cellStyle name="Input 4 2 3 2 3 4" xfId="9645" xr:uid="{00000000-0005-0000-0000-000035210000}"/>
    <cellStyle name="Input 4 2 3 2 3 5" xfId="9646" xr:uid="{00000000-0005-0000-0000-000036210000}"/>
    <cellStyle name="Input 4 2 3 2 4" xfId="9647" xr:uid="{00000000-0005-0000-0000-000037210000}"/>
    <cellStyle name="Input 4 2 3 2 4 2" xfId="9648" xr:uid="{00000000-0005-0000-0000-000038210000}"/>
    <cellStyle name="Input 4 2 3 2 5" xfId="9649" xr:uid="{00000000-0005-0000-0000-000039210000}"/>
    <cellStyle name="Input 4 2 3 2 5 2" xfId="9650" xr:uid="{00000000-0005-0000-0000-00003A210000}"/>
    <cellStyle name="Input 4 2 3 2 6" xfId="9651" xr:uid="{00000000-0005-0000-0000-00003B210000}"/>
    <cellStyle name="Input 4 2 3 2 7" xfId="9652" xr:uid="{00000000-0005-0000-0000-00003C210000}"/>
    <cellStyle name="Input 4 2 3 3" xfId="9653" xr:uid="{00000000-0005-0000-0000-00003D210000}"/>
    <cellStyle name="Input 4 2 3 3 2" xfId="9654" xr:uid="{00000000-0005-0000-0000-00003E210000}"/>
    <cellStyle name="Input 4 2 3 3 3" xfId="9655" xr:uid="{00000000-0005-0000-0000-00003F210000}"/>
    <cellStyle name="Input 4 2 3 3 4" xfId="9656" xr:uid="{00000000-0005-0000-0000-000040210000}"/>
    <cellStyle name="Input 4 2 3 3 5" xfId="9657" xr:uid="{00000000-0005-0000-0000-000041210000}"/>
    <cellStyle name="Input 4 2 3 4" xfId="9658" xr:uid="{00000000-0005-0000-0000-000042210000}"/>
    <cellStyle name="Input 4 2 3 4 2" xfId="9659" xr:uid="{00000000-0005-0000-0000-000043210000}"/>
    <cellStyle name="Input 4 2 3 4 3" xfId="9660" xr:uid="{00000000-0005-0000-0000-000044210000}"/>
    <cellStyle name="Input 4 2 3 4 4" xfId="9661" xr:uid="{00000000-0005-0000-0000-000045210000}"/>
    <cellStyle name="Input 4 2 3 4 5" xfId="9662" xr:uid="{00000000-0005-0000-0000-000046210000}"/>
    <cellStyle name="Input 4 2 3 5" xfId="9663" xr:uid="{00000000-0005-0000-0000-000047210000}"/>
    <cellStyle name="Input 4 2 3 5 2" xfId="9664" xr:uid="{00000000-0005-0000-0000-000048210000}"/>
    <cellStyle name="Input 4 2 3 6" xfId="9665" xr:uid="{00000000-0005-0000-0000-000049210000}"/>
    <cellStyle name="Input 4 2 3 6 2" xfId="9666" xr:uid="{00000000-0005-0000-0000-00004A210000}"/>
    <cellStyle name="Input 4 2 3 7" xfId="9667" xr:uid="{00000000-0005-0000-0000-00004B210000}"/>
    <cellStyle name="Input 4 2 3 8" xfId="9668" xr:uid="{00000000-0005-0000-0000-00004C210000}"/>
    <cellStyle name="Input 4 2 4" xfId="1135" xr:uid="{00000000-0005-0000-0000-00004D210000}"/>
    <cellStyle name="Input 4 2 4 2" xfId="1136" xr:uid="{00000000-0005-0000-0000-00004E210000}"/>
    <cellStyle name="Input 4 2 4 2 2" xfId="9669" xr:uid="{00000000-0005-0000-0000-00004F210000}"/>
    <cellStyle name="Input 4 2 4 2 2 2" xfId="9670" xr:uid="{00000000-0005-0000-0000-000050210000}"/>
    <cellStyle name="Input 4 2 4 2 2 3" xfId="9671" xr:uid="{00000000-0005-0000-0000-000051210000}"/>
    <cellStyle name="Input 4 2 4 2 2 4" xfId="9672" xr:uid="{00000000-0005-0000-0000-000052210000}"/>
    <cellStyle name="Input 4 2 4 2 2 5" xfId="9673" xr:uid="{00000000-0005-0000-0000-000053210000}"/>
    <cellStyle name="Input 4 2 4 2 3" xfId="9674" xr:uid="{00000000-0005-0000-0000-000054210000}"/>
    <cellStyle name="Input 4 2 4 2 3 2" xfId="9675" xr:uid="{00000000-0005-0000-0000-000055210000}"/>
    <cellStyle name="Input 4 2 4 2 3 3" xfId="9676" xr:uid="{00000000-0005-0000-0000-000056210000}"/>
    <cellStyle name="Input 4 2 4 2 3 4" xfId="9677" xr:uid="{00000000-0005-0000-0000-000057210000}"/>
    <cellStyle name="Input 4 2 4 2 3 5" xfId="9678" xr:uid="{00000000-0005-0000-0000-000058210000}"/>
    <cellStyle name="Input 4 2 4 2 4" xfId="9679" xr:uid="{00000000-0005-0000-0000-000059210000}"/>
    <cellStyle name="Input 4 2 4 2 4 2" xfId="9680" xr:uid="{00000000-0005-0000-0000-00005A210000}"/>
    <cellStyle name="Input 4 2 4 2 5" xfId="9681" xr:uid="{00000000-0005-0000-0000-00005B210000}"/>
    <cellStyle name="Input 4 2 4 2 5 2" xfId="9682" xr:uid="{00000000-0005-0000-0000-00005C210000}"/>
    <cellStyle name="Input 4 2 4 2 6" xfId="9683" xr:uid="{00000000-0005-0000-0000-00005D210000}"/>
    <cellStyle name="Input 4 2 4 2 7" xfId="9684" xr:uid="{00000000-0005-0000-0000-00005E210000}"/>
    <cellStyle name="Input 4 2 4 3" xfId="9685" xr:uid="{00000000-0005-0000-0000-00005F210000}"/>
    <cellStyle name="Input 4 2 4 3 2" xfId="9686" xr:uid="{00000000-0005-0000-0000-000060210000}"/>
    <cellStyle name="Input 4 2 4 3 3" xfId="9687" xr:uid="{00000000-0005-0000-0000-000061210000}"/>
    <cellStyle name="Input 4 2 4 3 4" xfId="9688" xr:uid="{00000000-0005-0000-0000-000062210000}"/>
    <cellStyle name="Input 4 2 4 3 5" xfId="9689" xr:uid="{00000000-0005-0000-0000-000063210000}"/>
    <cellStyle name="Input 4 2 4 4" xfId="9690" xr:uid="{00000000-0005-0000-0000-000064210000}"/>
    <cellStyle name="Input 4 2 4 4 2" xfId="9691" xr:uid="{00000000-0005-0000-0000-000065210000}"/>
    <cellStyle name="Input 4 2 4 4 3" xfId="9692" xr:uid="{00000000-0005-0000-0000-000066210000}"/>
    <cellStyle name="Input 4 2 4 4 4" xfId="9693" xr:uid="{00000000-0005-0000-0000-000067210000}"/>
    <cellStyle name="Input 4 2 4 4 5" xfId="9694" xr:uid="{00000000-0005-0000-0000-000068210000}"/>
    <cellStyle name="Input 4 2 4 5" xfId="9695" xr:uid="{00000000-0005-0000-0000-000069210000}"/>
    <cellStyle name="Input 4 2 4 5 2" xfId="9696" xr:uid="{00000000-0005-0000-0000-00006A210000}"/>
    <cellStyle name="Input 4 2 4 6" xfId="9697" xr:uid="{00000000-0005-0000-0000-00006B210000}"/>
    <cellStyle name="Input 4 2 4 6 2" xfId="9698" xr:uid="{00000000-0005-0000-0000-00006C210000}"/>
    <cellStyle name="Input 4 2 4 7" xfId="9699" xr:uid="{00000000-0005-0000-0000-00006D210000}"/>
    <cellStyle name="Input 4 2 4 8" xfId="9700" xr:uid="{00000000-0005-0000-0000-00006E210000}"/>
    <cellStyle name="Input 4 2 5" xfId="1137" xr:uid="{00000000-0005-0000-0000-00006F210000}"/>
    <cellStyle name="Input 4 2 5 2" xfId="1138" xr:uid="{00000000-0005-0000-0000-000070210000}"/>
    <cellStyle name="Input 4 2 5 2 2" xfId="9701" xr:uid="{00000000-0005-0000-0000-000071210000}"/>
    <cellStyle name="Input 4 2 5 2 2 2" xfId="9702" xr:uid="{00000000-0005-0000-0000-000072210000}"/>
    <cellStyle name="Input 4 2 5 2 2 3" xfId="9703" xr:uid="{00000000-0005-0000-0000-000073210000}"/>
    <cellStyle name="Input 4 2 5 2 2 4" xfId="9704" xr:uid="{00000000-0005-0000-0000-000074210000}"/>
    <cellStyle name="Input 4 2 5 2 2 5" xfId="9705" xr:uid="{00000000-0005-0000-0000-000075210000}"/>
    <cellStyle name="Input 4 2 5 2 3" xfId="9706" xr:uid="{00000000-0005-0000-0000-000076210000}"/>
    <cellStyle name="Input 4 2 5 2 3 2" xfId="9707" xr:uid="{00000000-0005-0000-0000-000077210000}"/>
    <cellStyle name="Input 4 2 5 2 3 3" xfId="9708" xr:uid="{00000000-0005-0000-0000-000078210000}"/>
    <cellStyle name="Input 4 2 5 2 3 4" xfId="9709" xr:uid="{00000000-0005-0000-0000-000079210000}"/>
    <cellStyle name="Input 4 2 5 2 3 5" xfId="9710" xr:uid="{00000000-0005-0000-0000-00007A210000}"/>
    <cellStyle name="Input 4 2 5 2 4" xfId="9711" xr:uid="{00000000-0005-0000-0000-00007B210000}"/>
    <cellStyle name="Input 4 2 5 2 4 2" xfId="9712" xr:uid="{00000000-0005-0000-0000-00007C210000}"/>
    <cellStyle name="Input 4 2 5 2 5" xfId="9713" xr:uid="{00000000-0005-0000-0000-00007D210000}"/>
    <cellStyle name="Input 4 2 5 2 5 2" xfId="9714" xr:uid="{00000000-0005-0000-0000-00007E210000}"/>
    <cellStyle name="Input 4 2 5 2 6" xfId="9715" xr:uid="{00000000-0005-0000-0000-00007F210000}"/>
    <cellStyle name="Input 4 2 5 2 7" xfId="9716" xr:uid="{00000000-0005-0000-0000-000080210000}"/>
    <cellStyle name="Input 4 2 5 3" xfId="9717" xr:uid="{00000000-0005-0000-0000-000081210000}"/>
    <cellStyle name="Input 4 2 5 3 2" xfId="9718" xr:uid="{00000000-0005-0000-0000-000082210000}"/>
    <cellStyle name="Input 4 2 5 3 3" xfId="9719" xr:uid="{00000000-0005-0000-0000-000083210000}"/>
    <cellStyle name="Input 4 2 5 3 4" xfId="9720" xr:uid="{00000000-0005-0000-0000-000084210000}"/>
    <cellStyle name="Input 4 2 5 3 5" xfId="9721" xr:uid="{00000000-0005-0000-0000-000085210000}"/>
    <cellStyle name="Input 4 2 5 4" xfId="9722" xr:uid="{00000000-0005-0000-0000-000086210000}"/>
    <cellStyle name="Input 4 2 5 4 2" xfId="9723" xr:uid="{00000000-0005-0000-0000-000087210000}"/>
    <cellStyle name="Input 4 2 5 4 3" xfId="9724" xr:uid="{00000000-0005-0000-0000-000088210000}"/>
    <cellStyle name="Input 4 2 5 4 4" xfId="9725" xr:uid="{00000000-0005-0000-0000-000089210000}"/>
    <cellStyle name="Input 4 2 5 4 5" xfId="9726" xr:uid="{00000000-0005-0000-0000-00008A210000}"/>
    <cellStyle name="Input 4 2 5 5" xfId="9727" xr:uid="{00000000-0005-0000-0000-00008B210000}"/>
    <cellStyle name="Input 4 2 5 5 2" xfId="9728" xr:uid="{00000000-0005-0000-0000-00008C210000}"/>
    <cellStyle name="Input 4 2 5 6" xfId="9729" xr:uid="{00000000-0005-0000-0000-00008D210000}"/>
    <cellStyle name="Input 4 2 5 6 2" xfId="9730" xr:uid="{00000000-0005-0000-0000-00008E210000}"/>
    <cellStyle name="Input 4 2 5 7" xfId="9731" xr:uid="{00000000-0005-0000-0000-00008F210000}"/>
    <cellStyle name="Input 4 2 5 8" xfId="9732" xr:uid="{00000000-0005-0000-0000-000090210000}"/>
    <cellStyle name="Input 4 2 6" xfId="1139" xr:uid="{00000000-0005-0000-0000-000091210000}"/>
    <cellStyle name="Input 4 2 6 2" xfId="9733" xr:uid="{00000000-0005-0000-0000-000092210000}"/>
    <cellStyle name="Input 4 2 6 2 2" xfId="9734" xr:uid="{00000000-0005-0000-0000-000093210000}"/>
    <cellStyle name="Input 4 2 6 2 2 2" xfId="9735" xr:uid="{00000000-0005-0000-0000-000094210000}"/>
    <cellStyle name="Input 4 2 6 2 2 3" xfId="9736" xr:uid="{00000000-0005-0000-0000-000095210000}"/>
    <cellStyle name="Input 4 2 6 2 2 4" xfId="9737" xr:uid="{00000000-0005-0000-0000-000096210000}"/>
    <cellStyle name="Input 4 2 6 2 2 5" xfId="9738" xr:uid="{00000000-0005-0000-0000-000097210000}"/>
    <cellStyle name="Input 4 2 6 2 3" xfId="9739" xr:uid="{00000000-0005-0000-0000-000098210000}"/>
    <cellStyle name="Input 4 2 6 2 3 2" xfId="9740" xr:uid="{00000000-0005-0000-0000-000099210000}"/>
    <cellStyle name="Input 4 2 6 2 3 3" xfId="9741" xr:uid="{00000000-0005-0000-0000-00009A210000}"/>
    <cellStyle name="Input 4 2 6 2 3 4" xfId="9742" xr:uid="{00000000-0005-0000-0000-00009B210000}"/>
    <cellStyle name="Input 4 2 6 2 3 5" xfId="9743" xr:uid="{00000000-0005-0000-0000-00009C210000}"/>
    <cellStyle name="Input 4 2 6 2 4" xfId="9744" xr:uid="{00000000-0005-0000-0000-00009D210000}"/>
    <cellStyle name="Input 4 2 6 2 4 2" xfId="9745" xr:uid="{00000000-0005-0000-0000-00009E210000}"/>
    <cellStyle name="Input 4 2 6 2 5" xfId="9746" xr:uid="{00000000-0005-0000-0000-00009F210000}"/>
    <cellStyle name="Input 4 2 6 2 5 2" xfId="9747" xr:uid="{00000000-0005-0000-0000-0000A0210000}"/>
    <cellStyle name="Input 4 2 6 2 6" xfId="9748" xr:uid="{00000000-0005-0000-0000-0000A1210000}"/>
    <cellStyle name="Input 4 2 6 2 7" xfId="9749" xr:uid="{00000000-0005-0000-0000-0000A2210000}"/>
    <cellStyle name="Input 4 2 6 3" xfId="9750" xr:uid="{00000000-0005-0000-0000-0000A3210000}"/>
    <cellStyle name="Input 4 2 6 3 2" xfId="9751" xr:uid="{00000000-0005-0000-0000-0000A4210000}"/>
    <cellStyle name="Input 4 2 6 3 3" xfId="9752" xr:uid="{00000000-0005-0000-0000-0000A5210000}"/>
    <cellStyle name="Input 4 2 6 3 4" xfId="9753" xr:uid="{00000000-0005-0000-0000-0000A6210000}"/>
    <cellStyle name="Input 4 2 6 3 5" xfId="9754" xr:uid="{00000000-0005-0000-0000-0000A7210000}"/>
    <cellStyle name="Input 4 2 6 4" xfId="9755" xr:uid="{00000000-0005-0000-0000-0000A8210000}"/>
    <cellStyle name="Input 4 2 6 4 2" xfId="9756" xr:uid="{00000000-0005-0000-0000-0000A9210000}"/>
    <cellStyle name="Input 4 2 6 4 3" xfId="9757" xr:uid="{00000000-0005-0000-0000-0000AA210000}"/>
    <cellStyle name="Input 4 2 6 4 4" xfId="9758" xr:uid="{00000000-0005-0000-0000-0000AB210000}"/>
    <cellStyle name="Input 4 2 6 4 5" xfId="9759" xr:uid="{00000000-0005-0000-0000-0000AC210000}"/>
    <cellStyle name="Input 4 2 6 5" xfId="9760" xr:uid="{00000000-0005-0000-0000-0000AD210000}"/>
    <cellStyle name="Input 4 2 6 5 2" xfId="9761" xr:uid="{00000000-0005-0000-0000-0000AE210000}"/>
    <cellStyle name="Input 4 2 6 6" xfId="9762" xr:uid="{00000000-0005-0000-0000-0000AF210000}"/>
    <cellStyle name="Input 4 2 6 6 2" xfId="9763" xr:uid="{00000000-0005-0000-0000-0000B0210000}"/>
    <cellStyle name="Input 4 2 6 7" xfId="9764" xr:uid="{00000000-0005-0000-0000-0000B1210000}"/>
    <cellStyle name="Input 4 2 6 8" xfId="9765" xr:uid="{00000000-0005-0000-0000-0000B2210000}"/>
    <cellStyle name="Input 4 2 7" xfId="9766" xr:uid="{00000000-0005-0000-0000-0000B3210000}"/>
    <cellStyle name="Input 4 2 7 2" xfId="9767" xr:uid="{00000000-0005-0000-0000-0000B4210000}"/>
    <cellStyle name="Input 4 2 7 2 2" xfId="9768" xr:uid="{00000000-0005-0000-0000-0000B5210000}"/>
    <cellStyle name="Input 4 2 7 2 2 2" xfId="9769" xr:uid="{00000000-0005-0000-0000-0000B6210000}"/>
    <cellStyle name="Input 4 2 7 2 2 3" xfId="9770" xr:uid="{00000000-0005-0000-0000-0000B7210000}"/>
    <cellStyle name="Input 4 2 7 2 2 4" xfId="9771" xr:uid="{00000000-0005-0000-0000-0000B8210000}"/>
    <cellStyle name="Input 4 2 7 2 2 5" xfId="9772" xr:uid="{00000000-0005-0000-0000-0000B9210000}"/>
    <cellStyle name="Input 4 2 7 2 3" xfId="9773" xr:uid="{00000000-0005-0000-0000-0000BA210000}"/>
    <cellStyle name="Input 4 2 7 2 3 2" xfId="9774" xr:uid="{00000000-0005-0000-0000-0000BB210000}"/>
    <cellStyle name="Input 4 2 7 2 3 3" xfId="9775" xr:uid="{00000000-0005-0000-0000-0000BC210000}"/>
    <cellStyle name="Input 4 2 7 2 3 4" xfId="9776" xr:uid="{00000000-0005-0000-0000-0000BD210000}"/>
    <cellStyle name="Input 4 2 7 2 3 5" xfId="9777" xr:uid="{00000000-0005-0000-0000-0000BE210000}"/>
    <cellStyle name="Input 4 2 7 2 4" xfId="9778" xr:uid="{00000000-0005-0000-0000-0000BF210000}"/>
    <cellStyle name="Input 4 2 7 2 4 2" xfId="9779" xr:uid="{00000000-0005-0000-0000-0000C0210000}"/>
    <cellStyle name="Input 4 2 7 2 5" xfId="9780" xr:uid="{00000000-0005-0000-0000-0000C1210000}"/>
    <cellStyle name="Input 4 2 7 2 5 2" xfId="9781" xr:uid="{00000000-0005-0000-0000-0000C2210000}"/>
    <cellStyle name="Input 4 2 7 2 6" xfId="9782" xr:uid="{00000000-0005-0000-0000-0000C3210000}"/>
    <cellStyle name="Input 4 2 7 2 7" xfId="9783" xr:uid="{00000000-0005-0000-0000-0000C4210000}"/>
    <cellStyle name="Input 4 2 7 3" xfId="9784" xr:uid="{00000000-0005-0000-0000-0000C5210000}"/>
    <cellStyle name="Input 4 2 7 3 2" xfId="9785" xr:uid="{00000000-0005-0000-0000-0000C6210000}"/>
    <cellStyle name="Input 4 2 7 3 3" xfId="9786" xr:uid="{00000000-0005-0000-0000-0000C7210000}"/>
    <cellStyle name="Input 4 2 7 3 4" xfId="9787" xr:uid="{00000000-0005-0000-0000-0000C8210000}"/>
    <cellStyle name="Input 4 2 7 3 5" xfId="9788" xr:uid="{00000000-0005-0000-0000-0000C9210000}"/>
    <cellStyle name="Input 4 2 7 4" xfId="9789" xr:uid="{00000000-0005-0000-0000-0000CA210000}"/>
    <cellStyle name="Input 4 2 7 4 2" xfId="9790" xr:uid="{00000000-0005-0000-0000-0000CB210000}"/>
    <cellStyle name="Input 4 2 7 4 3" xfId="9791" xr:uid="{00000000-0005-0000-0000-0000CC210000}"/>
    <cellStyle name="Input 4 2 7 4 4" xfId="9792" xr:uid="{00000000-0005-0000-0000-0000CD210000}"/>
    <cellStyle name="Input 4 2 7 4 5" xfId="9793" xr:uid="{00000000-0005-0000-0000-0000CE210000}"/>
    <cellStyle name="Input 4 2 7 5" xfId="9794" xr:uid="{00000000-0005-0000-0000-0000CF210000}"/>
    <cellStyle name="Input 4 2 7 5 2" xfId="9795" xr:uid="{00000000-0005-0000-0000-0000D0210000}"/>
    <cellStyle name="Input 4 2 7 6" xfId="9796" xr:uid="{00000000-0005-0000-0000-0000D1210000}"/>
    <cellStyle name="Input 4 2 7 6 2" xfId="9797" xr:uid="{00000000-0005-0000-0000-0000D2210000}"/>
    <cellStyle name="Input 4 2 7 7" xfId="9798" xr:uid="{00000000-0005-0000-0000-0000D3210000}"/>
    <cellStyle name="Input 4 2 7 8" xfId="9799" xr:uid="{00000000-0005-0000-0000-0000D4210000}"/>
    <cellStyle name="Input 4 2 8" xfId="9800" xr:uid="{00000000-0005-0000-0000-0000D5210000}"/>
    <cellStyle name="Input 4 2 8 2" xfId="9801" xr:uid="{00000000-0005-0000-0000-0000D6210000}"/>
    <cellStyle name="Input 4 2 8 2 2" xfId="9802" xr:uid="{00000000-0005-0000-0000-0000D7210000}"/>
    <cellStyle name="Input 4 2 8 2 2 2" xfId="9803" xr:uid="{00000000-0005-0000-0000-0000D8210000}"/>
    <cellStyle name="Input 4 2 8 2 2 3" xfId="9804" xr:uid="{00000000-0005-0000-0000-0000D9210000}"/>
    <cellStyle name="Input 4 2 8 2 2 4" xfId="9805" xr:uid="{00000000-0005-0000-0000-0000DA210000}"/>
    <cellStyle name="Input 4 2 8 2 2 5" xfId="9806" xr:uid="{00000000-0005-0000-0000-0000DB210000}"/>
    <cellStyle name="Input 4 2 8 2 3" xfId="9807" xr:uid="{00000000-0005-0000-0000-0000DC210000}"/>
    <cellStyle name="Input 4 2 8 2 3 2" xfId="9808" xr:uid="{00000000-0005-0000-0000-0000DD210000}"/>
    <cellStyle name="Input 4 2 8 2 3 3" xfId="9809" xr:uid="{00000000-0005-0000-0000-0000DE210000}"/>
    <cellStyle name="Input 4 2 8 2 3 4" xfId="9810" xr:uid="{00000000-0005-0000-0000-0000DF210000}"/>
    <cellStyle name="Input 4 2 8 2 3 5" xfId="9811" xr:uid="{00000000-0005-0000-0000-0000E0210000}"/>
    <cellStyle name="Input 4 2 8 2 4" xfId="9812" xr:uid="{00000000-0005-0000-0000-0000E1210000}"/>
    <cellStyle name="Input 4 2 8 2 4 2" xfId="9813" xr:uid="{00000000-0005-0000-0000-0000E2210000}"/>
    <cellStyle name="Input 4 2 8 2 5" xfId="9814" xr:uid="{00000000-0005-0000-0000-0000E3210000}"/>
    <cellStyle name="Input 4 2 8 2 5 2" xfId="9815" xr:uid="{00000000-0005-0000-0000-0000E4210000}"/>
    <cellStyle name="Input 4 2 8 2 6" xfId="9816" xr:uid="{00000000-0005-0000-0000-0000E5210000}"/>
    <cellStyle name="Input 4 2 8 2 7" xfId="9817" xr:uid="{00000000-0005-0000-0000-0000E6210000}"/>
    <cellStyle name="Input 4 2 8 3" xfId="9818" xr:uid="{00000000-0005-0000-0000-0000E7210000}"/>
    <cellStyle name="Input 4 2 8 3 2" xfId="9819" xr:uid="{00000000-0005-0000-0000-0000E8210000}"/>
    <cellStyle name="Input 4 2 8 3 3" xfId="9820" xr:uid="{00000000-0005-0000-0000-0000E9210000}"/>
    <cellStyle name="Input 4 2 8 3 4" xfId="9821" xr:uid="{00000000-0005-0000-0000-0000EA210000}"/>
    <cellStyle name="Input 4 2 8 3 5" xfId="9822" xr:uid="{00000000-0005-0000-0000-0000EB210000}"/>
    <cellStyle name="Input 4 2 8 4" xfId="9823" xr:uid="{00000000-0005-0000-0000-0000EC210000}"/>
    <cellStyle name="Input 4 2 8 4 2" xfId="9824" xr:uid="{00000000-0005-0000-0000-0000ED210000}"/>
    <cellStyle name="Input 4 2 8 4 3" xfId="9825" xr:uid="{00000000-0005-0000-0000-0000EE210000}"/>
    <cellStyle name="Input 4 2 8 4 4" xfId="9826" xr:uid="{00000000-0005-0000-0000-0000EF210000}"/>
    <cellStyle name="Input 4 2 8 4 5" xfId="9827" xr:uid="{00000000-0005-0000-0000-0000F0210000}"/>
    <cellStyle name="Input 4 2 8 5" xfId="9828" xr:uid="{00000000-0005-0000-0000-0000F1210000}"/>
    <cellStyle name="Input 4 2 8 5 2" xfId="9829" xr:uid="{00000000-0005-0000-0000-0000F2210000}"/>
    <cellStyle name="Input 4 2 8 6" xfId="9830" xr:uid="{00000000-0005-0000-0000-0000F3210000}"/>
    <cellStyle name="Input 4 2 8 6 2" xfId="9831" xr:uid="{00000000-0005-0000-0000-0000F4210000}"/>
    <cellStyle name="Input 4 2 8 7" xfId="9832" xr:uid="{00000000-0005-0000-0000-0000F5210000}"/>
    <cellStyle name="Input 4 2 8 8" xfId="9833" xr:uid="{00000000-0005-0000-0000-0000F6210000}"/>
    <cellStyle name="Input 4 2 9" xfId="9834" xr:uid="{00000000-0005-0000-0000-0000F7210000}"/>
    <cellStyle name="Input 4 2 9 2" xfId="9835" xr:uid="{00000000-0005-0000-0000-0000F8210000}"/>
    <cellStyle name="Input 4 2 9 2 2" xfId="9836" xr:uid="{00000000-0005-0000-0000-0000F9210000}"/>
    <cellStyle name="Input 4 2 9 2 2 2" xfId="9837" xr:uid="{00000000-0005-0000-0000-0000FA210000}"/>
    <cellStyle name="Input 4 2 9 2 2 3" xfId="9838" xr:uid="{00000000-0005-0000-0000-0000FB210000}"/>
    <cellStyle name="Input 4 2 9 2 2 4" xfId="9839" xr:uid="{00000000-0005-0000-0000-0000FC210000}"/>
    <cellStyle name="Input 4 2 9 2 2 5" xfId="9840" xr:uid="{00000000-0005-0000-0000-0000FD210000}"/>
    <cellStyle name="Input 4 2 9 2 3" xfId="9841" xr:uid="{00000000-0005-0000-0000-0000FE210000}"/>
    <cellStyle name="Input 4 2 9 2 3 2" xfId="9842" xr:uid="{00000000-0005-0000-0000-0000FF210000}"/>
    <cellStyle name="Input 4 2 9 2 3 3" xfId="9843" xr:uid="{00000000-0005-0000-0000-000000220000}"/>
    <cellStyle name="Input 4 2 9 2 3 4" xfId="9844" xr:uid="{00000000-0005-0000-0000-000001220000}"/>
    <cellStyle name="Input 4 2 9 2 3 5" xfId="9845" xr:uid="{00000000-0005-0000-0000-000002220000}"/>
    <cellStyle name="Input 4 2 9 2 4" xfId="9846" xr:uid="{00000000-0005-0000-0000-000003220000}"/>
    <cellStyle name="Input 4 2 9 2 4 2" xfId="9847" xr:uid="{00000000-0005-0000-0000-000004220000}"/>
    <cellStyle name="Input 4 2 9 2 5" xfId="9848" xr:uid="{00000000-0005-0000-0000-000005220000}"/>
    <cellStyle name="Input 4 2 9 2 5 2" xfId="9849" xr:uid="{00000000-0005-0000-0000-000006220000}"/>
    <cellStyle name="Input 4 2 9 2 6" xfId="9850" xr:uid="{00000000-0005-0000-0000-000007220000}"/>
    <cellStyle name="Input 4 2 9 2 7" xfId="9851" xr:uid="{00000000-0005-0000-0000-000008220000}"/>
    <cellStyle name="Input 4 2 9 3" xfId="9852" xr:uid="{00000000-0005-0000-0000-000009220000}"/>
    <cellStyle name="Input 4 2 9 3 2" xfId="9853" xr:uid="{00000000-0005-0000-0000-00000A220000}"/>
    <cellStyle name="Input 4 2 9 3 3" xfId="9854" xr:uid="{00000000-0005-0000-0000-00000B220000}"/>
    <cellStyle name="Input 4 2 9 3 4" xfId="9855" xr:uid="{00000000-0005-0000-0000-00000C220000}"/>
    <cellStyle name="Input 4 2 9 3 5" xfId="9856" xr:uid="{00000000-0005-0000-0000-00000D220000}"/>
    <cellStyle name="Input 4 2 9 4" xfId="9857" xr:uid="{00000000-0005-0000-0000-00000E220000}"/>
    <cellStyle name="Input 4 2 9 4 2" xfId="9858" xr:uid="{00000000-0005-0000-0000-00000F220000}"/>
    <cellStyle name="Input 4 2 9 4 3" xfId="9859" xr:uid="{00000000-0005-0000-0000-000010220000}"/>
    <cellStyle name="Input 4 2 9 4 4" xfId="9860" xr:uid="{00000000-0005-0000-0000-000011220000}"/>
    <cellStyle name="Input 4 2 9 4 5" xfId="9861" xr:uid="{00000000-0005-0000-0000-000012220000}"/>
    <cellStyle name="Input 4 2 9 5" xfId="9862" xr:uid="{00000000-0005-0000-0000-000013220000}"/>
    <cellStyle name="Input 4 2 9 5 2" xfId="9863" xr:uid="{00000000-0005-0000-0000-000014220000}"/>
    <cellStyle name="Input 4 2 9 6" xfId="9864" xr:uid="{00000000-0005-0000-0000-000015220000}"/>
    <cellStyle name="Input 4 2 9 6 2" xfId="9865" xr:uid="{00000000-0005-0000-0000-000016220000}"/>
    <cellStyle name="Input 4 2 9 7" xfId="9866" xr:uid="{00000000-0005-0000-0000-000017220000}"/>
    <cellStyle name="Input 4 2 9 8" xfId="9867" xr:uid="{00000000-0005-0000-0000-000018220000}"/>
    <cellStyle name="Input 4 3" xfId="1140" xr:uid="{00000000-0005-0000-0000-000019220000}"/>
    <cellStyle name="Input 4 3 2" xfId="1141" xr:uid="{00000000-0005-0000-0000-00001A220000}"/>
    <cellStyle name="Input 4 4" xfId="1142" xr:uid="{00000000-0005-0000-0000-00001B220000}"/>
    <cellStyle name="Input 4 4 2" xfId="1143" xr:uid="{00000000-0005-0000-0000-00001C220000}"/>
    <cellStyle name="Input 4 5" xfId="1144" xr:uid="{00000000-0005-0000-0000-00001D220000}"/>
    <cellStyle name="Input 4 6" xfId="9868" xr:uid="{00000000-0005-0000-0000-00001E220000}"/>
    <cellStyle name="Input 4 6 2" xfId="9869" xr:uid="{00000000-0005-0000-0000-00001F220000}"/>
    <cellStyle name="Input 4_T-straight with PEDs adjustor" xfId="9870" xr:uid="{00000000-0005-0000-0000-000020220000}"/>
    <cellStyle name="Input 5" xfId="1145" xr:uid="{00000000-0005-0000-0000-000021220000}"/>
    <cellStyle name="Input 5 2" xfId="1146" xr:uid="{00000000-0005-0000-0000-000022220000}"/>
    <cellStyle name="Input 5 2 2" xfId="9871" xr:uid="{00000000-0005-0000-0000-000023220000}"/>
    <cellStyle name="Input 5 3" xfId="1147" xr:uid="{00000000-0005-0000-0000-000024220000}"/>
    <cellStyle name="Input 5 3 2" xfId="9872" xr:uid="{00000000-0005-0000-0000-000025220000}"/>
    <cellStyle name="Input 5 4" xfId="9873" xr:uid="{00000000-0005-0000-0000-000026220000}"/>
    <cellStyle name="Input 6" xfId="9874" xr:uid="{00000000-0005-0000-0000-000027220000}"/>
    <cellStyle name="Input 6 2" xfId="9875" xr:uid="{00000000-0005-0000-0000-000028220000}"/>
    <cellStyle name="Input 7" xfId="9876" xr:uid="{00000000-0005-0000-0000-000029220000}"/>
    <cellStyle name="Input 7 2" xfId="9877" xr:uid="{00000000-0005-0000-0000-00002A220000}"/>
    <cellStyle name="Input 8" xfId="9878" xr:uid="{00000000-0005-0000-0000-00002B220000}"/>
    <cellStyle name="Input 8 2" xfId="9879" xr:uid="{00000000-0005-0000-0000-00002C220000}"/>
    <cellStyle name="Input 9" xfId="9880" xr:uid="{00000000-0005-0000-0000-00002D220000}"/>
    <cellStyle name="Input 9 2" xfId="9881" xr:uid="{00000000-0005-0000-0000-00002E220000}"/>
    <cellStyle name="Linked Cell 10" xfId="9882" xr:uid="{00000000-0005-0000-0000-00002F220000}"/>
    <cellStyle name="Linked Cell 11" xfId="9883" xr:uid="{00000000-0005-0000-0000-000030220000}"/>
    <cellStyle name="Linked Cell 2" xfId="1148" xr:uid="{00000000-0005-0000-0000-000031220000}"/>
    <cellStyle name="Linked Cell 2 2" xfId="1149" xr:uid="{00000000-0005-0000-0000-000032220000}"/>
    <cellStyle name="Linked Cell 2 2 2" xfId="1150" xr:uid="{00000000-0005-0000-0000-000033220000}"/>
    <cellStyle name="Linked Cell 2 2 3" xfId="9884" xr:uid="{00000000-0005-0000-0000-000034220000}"/>
    <cellStyle name="Linked Cell 2 2_T-straight with PEDs adjustor" xfId="9885" xr:uid="{00000000-0005-0000-0000-000035220000}"/>
    <cellStyle name="Linked Cell 2 3" xfId="9886" xr:uid="{00000000-0005-0000-0000-000036220000}"/>
    <cellStyle name="Linked Cell 3" xfId="1151" xr:uid="{00000000-0005-0000-0000-000037220000}"/>
    <cellStyle name="Linked Cell 3 2" xfId="9887" xr:uid="{00000000-0005-0000-0000-000038220000}"/>
    <cellStyle name="Linked Cell 4" xfId="1152" xr:uid="{00000000-0005-0000-0000-000039220000}"/>
    <cellStyle name="Linked Cell 4 2" xfId="9888" xr:uid="{00000000-0005-0000-0000-00003A220000}"/>
    <cellStyle name="Linked Cell 5" xfId="9889" xr:uid="{00000000-0005-0000-0000-00003B220000}"/>
    <cellStyle name="Linked Cell 6" xfId="9890" xr:uid="{00000000-0005-0000-0000-00003C220000}"/>
    <cellStyle name="Linked Cell 7" xfId="9891" xr:uid="{00000000-0005-0000-0000-00003D220000}"/>
    <cellStyle name="Linked Cell 8" xfId="9892" xr:uid="{00000000-0005-0000-0000-00003E220000}"/>
    <cellStyle name="Linked Cell 9" xfId="9893" xr:uid="{00000000-0005-0000-0000-00003F220000}"/>
    <cellStyle name="Neutral 10" xfId="9894" xr:uid="{00000000-0005-0000-0000-000040220000}"/>
    <cellStyle name="Neutral 11" xfId="9895" xr:uid="{00000000-0005-0000-0000-000041220000}"/>
    <cellStyle name="Neutral 2" xfId="1153" xr:uid="{00000000-0005-0000-0000-000042220000}"/>
    <cellStyle name="Neutral 2 2" xfId="1154" xr:uid="{00000000-0005-0000-0000-000043220000}"/>
    <cellStyle name="Neutral 2 2 2" xfId="1155" xr:uid="{00000000-0005-0000-0000-000044220000}"/>
    <cellStyle name="Neutral 2 2 3" xfId="9896" xr:uid="{00000000-0005-0000-0000-000045220000}"/>
    <cellStyle name="Neutral 2 2_T-straight with PEDs adjustor" xfId="9897" xr:uid="{00000000-0005-0000-0000-000046220000}"/>
    <cellStyle name="Neutral 2 3" xfId="9898" xr:uid="{00000000-0005-0000-0000-000047220000}"/>
    <cellStyle name="Neutral 3" xfId="1156" xr:uid="{00000000-0005-0000-0000-000048220000}"/>
    <cellStyle name="Neutral 3 2" xfId="9899" xr:uid="{00000000-0005-0000-0000-000049220000}"/>
    <cellStyle name="Neutral 4" xfId="1157" xr:uid="{00000000-0005-0000-0000-00004A220000}"/>
    <cellStyle name="Neutral 4 2" xfId="9900" xr:uid="{00000000-0005-0000-0000-00004B220000}"/>
    <cellStyle name="Neutral 5" xfId="9901" xr:uid="{00000000-0005-0000-0000-00004C220000}"/>
    <cellStyle name="Neutral 6" xfId="9902" xr:uid="{00000000-0005-0000-0000-00004D220000}"/>
    <cellStyle name="Neutral 7" xfId="9903" xr:uid="{00000000-0005-0000-0000-00004E220000}"/>
    <cellStyle name="Neutral 8" xfId="9904" xr:uid="{00000000-0005-0000-0000-00004F220000}"/>
    <cellStyle name="Neutral 9" xfId="9905" xr:uid="{00000000-0005-0000-0000-000050220000}"/>
    <cellStyle name="Normal" xfId="0" builtinId="0"/>
    <cellStyle name="Normal 10" xfId="1158" xr:uid="{00000000-0005-0000-0000-000052220000}"/>
    <cellStyle name="Normal 10 10" xfId="9906" xr:uid="{00000000-0005-0000-0000-000053220000}"/>
    <cellStyle name="Normal 10 10 2" xfId="9907" xr:uid="{00000000-0005-0000-0000-000054220000}"/>
    <cellStyle name="Normal 10 10 3" xfId="9908" xr:uid="{00000000-0005-0000-0000-000055220000}"/>
    <cellStyle name="Normal 10 11" xfId="2278" xr:uid="{00000000-0005-0000-0000-000056220000}"/>
    <cellStyle name="Normal 10 12" xfId="9909" xr:uid="{00000000-0005-0000-0000-000057220000}"/>
    <cellStyle name="Normal 10 2" xfId="1159" xr:uid="{00000000-0005-0000-0000-000058220000}"/>
    <cellStyle name="Normal 10 2 10" xfId="9910" xr:uid="{00000000-0005-0000-0000-000059220000}"/>
    <cellStyle name="Normal 10 2 11" xfId="9911" xr:uid="{00000000-0005-0000-0000-00005A220000}"/>
    <cellStyle name="Normal 10 2 2" xfId="1160" xr:uid="{00000000-0005-0000-0000-00005B220000}"/>
    <cellStyle name="Normal 10 2 2 10" xfId="9912" xr:uid="{00000000-0005-0000-0000-00005C220000}"/>
    <cellStyle name="Normal 10 2 2 2" xfId="1161" xr:uid="{00000000-0005-0000-0000-00005D220000}"/>
    <cellStyle name="Normal 10 2 2 2 2" xfId="1162" xr:uid="{00000000-0005-0000-0000-00005E220000}"/>
    <cellStyle name="Normal 10 2 2 2 2 2" xfId="1163" xr:uid="{00000000-0005-0000-0000-00005F220000}"/>
    <cellStyle name="Normal 10 2 2 2 2 2 2" xfId="9913" xr:uid="{00000000-0005-0000-0000-000060220000}"/>
    <cellStyle name="Normal 10 2 2 2 2 2 2 2" xfId="9914" xr:uid="{00000000-0005-0000-0000-000061220000}"/>
    <cellStyle name="Normal 10 2 2 2 2 2 3" xfId="9915" xr:uid="{00000000-0005-0000-0000-000062220000}"/>
    <cellStyle name="Normal 10 2 2 2 2 3" xfId="9916" xr:uid="{00000000-0005-0000-0000-000063220000}"/>
    <cellStyle name="Normal 10 2 2 2 2 3 2" xfId="9917" xr:uid="{00000000-0005-0000-0000-000064220000}"/>
    <cellStyle name="Normal 10 2 2 2 2 3 2 2" xfId="9918" xr:uid="{00000000-0005-0000-0000-000065220000}"/>
    <cellStyle name="Normal 10 2 2 2 2 3 3" xfId="9919" xr:uid="{00000000-0005-0000-0000-000066220000}"/>
    <cellStyle name="Normal 10 2 2 2 2 4" xfId="9920" xr:uid="{00000000-0005-0000-0000-000067220000}"/>
    <cellStyle name="Normal 10 2 2 2 2 4 2" xfId="9921" xr:uid="{00000000-0005-0000-0000-000068220000}"/>
    <cellStyle name="Normal 10 2 2 2 2 5" xfId="9922" xr:uid="{00000000-0005-0000-0000-000069220000}"/>
    <cellStyle name="Normal 10 2 2 2 2_T-straight with PEDs adjustor" xfId="9923" xr:uid="{00000000-0005-0000-0000-00006A220000}"/>
    <cellStyle name="Normal 10 2 2 2 3" xfId="1164" xr:uid="{00000000-0005-0000-0000-00006B220000}"/>
    <cellStyle name="Normal 10 2 2 2 3 2" xfId="9924" xr:uid="{00000000-0005-0000-0000-00006C220000}"/>
    <cellStyle name="Normal 10 2 2 2 3 2 2" xfId="9925" xr:uid="{00000000-0005-0000-0000-00006D220000}"/>
    <cellStyle name="Normal 10 2 2 2 3 3" xfId="9926" xr:uid="{00000000-0005-0000-0000-00006E220000}"/>
    <cellStyle name="Normal 10 2 2 2 4" xfId="9927" xr:uid="{00000000-0005-0000-0000-00006F220000}"/>
    <cellStyle name="Normal 10 2 2 2 4 2" xfId="9928" xr:uid="{00000000-0005-0000-0000-000070220000}"/>
    <cellStyle name="Normal 10 2 2 2 4 2 2" xfId="9929" xr:uid="{00000000-0005-0000-0000-000071220000}"/>
    <cellStyle name="Normal 10 2 2 2 4 3" xfId="9930" xr:uid="{00000000-0005-0000-0000-000072220000}"/>
    <cellStyle name="Normal 10 2 2 2 5" xfId="9931" xr:uid="{00000000-0005-0000-0000-000073220000}"/>
    <cellStyle name="Normal 10 2 2 2 5 2" xfId="9932" xr:uid="{00000000-0005-0000-0000-000074220000}"/>
    <cellStyle name="Normal 10 2 2 2 6" xfId="9933" xr:uid="{00000000-0005-0000-0000-000075220000}"/>
    <cellStyle name="Normal 10 2 2 2_T-straight with PEDs adjustor" xfId="9934" xr:uid="{00000000-0005-0000-0000-000076220000}"/>
    <cellStyle name="Normal 10 2 2 3" xfId="1165" xr:uid="{00000000-0005-0000-0000-000077220000}"/>
    <cellStyle name="Normal 10 2 2 3 2" xfId="1166" xr:uid="{00000000-0005-0000-0000-000078220000}"/>
    <cellStyle name="Normal 10 2 2 3 2 2" xfId="9935" xr:uid="{00000000-0005-0000-0000-000079220000}"/>
    <cellStyle name="Normal 10 2 2 3 2 2 2" xfId="9936" xr:uid="{00000000-0005-0000-0000-00007A220000}"/>
    <cellStyle name="Normal 10 2 2 3 2 3" xfId="9937" xr:uid="{00000000-0005-0000-0000-00007B220000}"/>
    <cellStyle name="Normal 10 2 2 3 3" xfId="9938" xr:uid="{00000000-0005-0000-0000-00007C220000}"/>
    <cellStyle name="Normal 10 2 2 3 3 2" xfId="9939" xr:uid="{00000000-0005-0000-0000-00007D220000}"/>
    <cellStyle name="Normal 10 2 2 3 3 2 2" xfId="9940" xr:uid="{00000000-0005-0000-0000-00007E220000}"/>
    <cellStyle name="Normal 10 2 2 3 3 3" xfId="9941" xr:uid="{00000000-0005-0000-0000-00007F220000}"/>
    <cellStyle name="Normal 10 2 2 3 4" xfId="9942" xr:uid="{00000000-0005-0000-0000-000080220000}"/>
    <cellStyle name="Normal 10 2 2 3 4 2" xfId="9943" xr:uid="{00000000-0005-0000-0000-000081220000}"/>
    <cellStyle name="Normal 10 2 2 3 5" xfId="9944" xr:uid="{00000000-0005-0000-0000-000082220000}"/>
    <cellStyle name="Normal 10 2 2 3_T-straight with PEDs adjustor" xfId="9945" xr:uid="{00000000-0005-0000-0000-000083220000}"/>
    <cellStyle name="Normal 10 2 2 4" xfId="1167" xr:uid="{00000000-0005-0000-0000-000084220000}"/>
    <cellStyle name="Normal 10 2 2 4 2" xfId="9946" xr:uid="{00000000-0005-0000-0000-000085220000}"/>
    <cellStyle name="Normal 10 2 2 4 2 2" xfId="9947" xr:uid="{00000000-0005-0000-0000-000086220000}"/>
    <cellStyle name="Normal 10 2 2 4 3" xfId="9948" xr:uid="{00000000-0005-0000-0000-000087220000}"/>
    <cellStyle name="Normal 10 2 2 5" xfId="9949" xr:uid="{00000000-0005-0000-0000-000088220000}"/>
    <cellStyle name="Normal 10 2 2 5 2" xfId="9950" xr:uid="{00000000-0005-0000-0000-000089220000}"/>
    <cellStyle name="Normal 10 2 2 5 2 2" xfId="9951" xr:uid="{00000000-0005-0000-0000-00008A220000}"/>
    <cellStyle name="Normal 10 2 2 5 3" xfId="9952" xr:uid="{00000000-0005-0000-0000-00008B220000}"/>
    <cellStyle name="Normal 10 2 2 6" xfId="9953" xr:uid="{00000000-0005-0000-0000-00008C220000}"/>
    <cellStyle name="Normal 10 2 2 6 2" xfId="9954" xr:uid="{00000000-0005-0000-0000-00008D220000}"/>
    <cellStyle name="Normal 10 2 2 7" xfId="9955" xr:uid="{00000000-0005-0000-0000-00008E220000}"/>
    <cellStyle name="Normal 10 2 2 8" xfId="9956" xr:uid="{00000000-0005-0000-0000-00008F220000}"/>
    <cellStyle name="Normal 10 2 2 9" xfId="9957" xr:uid="{00000000-0005-0000-0000-000090220000}"/>
    <cellStyle name="Normal 10 2 2_T-straight with PEDs adjustor" xfId="9958" xr:uid="{00000000-0005-0000-0000-000091220000}"/>
    <cellStyle name="Normal 10 2 3" xfId="1168" xr:uid="{00000000-0005-0000-0000-000092220000}"/>
    <cellStyle name="Normal 10 2 3 2" xfId="1169" xr:uid="{00000000-0005-0000-0000-000093220000}"/>
    <cellStyle name="Normal 10 2 3 2 2" xfId="1170" xr:uid="{00000000-0005-0000-0000-000094220000}"/>
    <cellStyle name="Normal 10 2 3 2 2 2" xfId="9959" xr:uid="{00000000-0005-0000-0000-000095220000}"/>
    <cellStyle name="Normal 10 2 3 2 2 2 2" xfId="9960" xr:uid="{00000000-0005-0000-0000-000096220000}"/>
    <cellStyle name="Normal 10 2 3 2 2 3" xfId="9961" xr:uid="{00000000-0005-0000-0000-000097220000}"/>
    <cellStyle name="Normal 10 2 3 2 3" xfId="9962" xr:uid="{00000000-0005-0000-0000-000098220000}"/>
    <cellStyle name="Normal 10 2 3 2 3 2" xfId="9963" xr:uid="{00000000-0005-0000-0000-000099220000}"/>
    <cellStyle name="Normal 10 2 3 2 3 2 2" xfId="9964" xr:uid="{00000000-0005-0000-0000-00009A220000}"/>
    <cellStyle name="Normal 10 2 3 2 3 3" xfId="9965" xr:uid="{00000000-0005-0000-0000-00009B220000}"/>
    <cellStyle name="Normal 10 2 3 2 4" xfId="9966" xr:uid="{00000000-0005-0000-0000-00009C220000}"/>
    <cellStyle name="Normal 10 2 3 2 4 2" xfId="9967" xr:uid="{00000000-0005-0000-0000-00009D220000}"/>
    <cellStyle name="Normal 10 2 3 2 5" xfId="9968" xr:uid="{00000000-0005-0000-0000-00009E220000}"/>
    <cellStyle name="Normal 10 2 3 2_T-straight with PEDs adjustor" xfId="9969" xr:uid="{00000000-0005-0000-0000-00009F220000}"/>
    <cellStyle name="Normal 10 2 3 3" xfId="1171" xr:uid="{00000000-0005-0000-0000-0000A0220000}"/>
    <cellStyle name="Normal 10 2 3 3 2" xfId="9970" xr:uid="{00000000-0005-0000-0000-0000A1220000}"/>
    <cellStyle name="Normal 10 2 3 3 2 2" xfId="9971" xr:uid="{00000000-0005-0000-0000-0000A2220000}"/>
    <cellStyle name="Normal 10 2 3 3 3" xfId="9972" xr:uid="{00000000-0005-0000-0000-0000A3220000}"/>
    <cellStyle name="Normal 10 2 3 4" xfId="9973" xr:uid="{00000000-0005-0000-0000-0000A4220000}"/>
    <cellStyle name="Normal 10 2 3 4 2" xfId="9974" xr:uid="{00000000-0005-0000-0000-0000A5220000}"/>
    <cellStyle name="Normal 10 2 3 4 2 2" xfId="9975" xr:uid="{00000000-0005-0000-0000-0000A6220000}"/>
    <cellStyle name="Normal 10 2 3 4 3" xfId="9976" xr:uid="{00000000-0005-0000-0000-0000A7220000}"/>
    <cellStyle name="Normal 10 2 3 5" xfId="9977" xr:uid="{00000000-0005-0000-0000-0000A8220000}"/>
    <cellStyle name="Normal 10 2 3 5 2" xfId="9978" xr:uid="{00000000-0005-0000-0000-0000A9220000}"/>
    <cellStyle name="Normal 10 2 3 6" xfId="9979" xr:uid="{00000000-0005-0000-0000-0000AA220000}"/>
    <cellStyle name="Normal 10 2 3_T-straight with PEDs adjustor" xfId="9980" xr:uid="{00000000-0005-0000-0000-0000AB220000}"/>
    <cellStyle name="Normal 10 2 4" xfId="1172" xr:uid="{00000000-0005-0000-0000-0000AC220000}"/>
    <cellStyle name="Normal 10 2 4 2" xfId="1173" xr:uid="{00000000-0005-0000-0000-0000AD220000}"/>
    <cellStyle name="Normal 10 2 4 2 2" xfId="9981" xr:uid="{00000000-0005-0000-0000-0000AE220000}"/>
    <cellStyle name="Normal 10 2 4 2 2 2" xfId="9982" xr:uid="{00000000-0005-0000-0000-0000AF220000}"/>
    <cellStyle name="Normal 10 2 4 2 3" xfId="9983" xr:uid="{00000000-0005-0000-0000-0000B0220000}"/>
    <cellStyle name="Normal 10 2 4 3" xfId="9984" xr:uid="{00000000-0005-0000-0000-0000B1220000}"/>
    <cellStyle name="Normal 10 2 4 3 2" xfId="9985" xr:uid="{00000000-0005-0000-0000-0000B2220000}"/>
    <cellStyle name="Normal 10 2 4 3 2 2" xfId="9986" xr:uid="{00000000-0005-0000-0000-0000B3220000}"/>
    <cellStyle name="Normal 10 2 4 3 3" xfId="9987" xr:uid="{00000000-0005-0000-0000-0000B4220000}"/>
    <cellStyle name="Normal 10 2 4 4" xfId="9988" xr:uid="{00000000-0005-0000-0000-0000B5220000}"/>
    <cellStyle name="Normal 10 2 4 4 2" xfId="9989" xr:uid="{00000000-0005-0000-0000-0000B6220000}"/>
    <cellStyle name="Normal 10 2 4 5" xfId="9990" xr:uid="{00000000-0005-0000-0000-0000B7220000}"/>
    <cellStyle name="Normal 10 2 4_T-straight with PEDs adjustor" xfId="9991" xr:uid="{00000000-0005-0000-0000-0000B8220000}"/>
    <cellStyle name="Normal 10 2 5" xfId="1174" xr:uid="{00000000-0005-0000-0000-0000B9220000}"/>
    <cellStyle name="Normal 10 2 5 2" xfId="9992" xr:uid="{00000000-0005-0000-0000-0000BA220000}"/>
    <cellStyle name="Normal 10 2 5 2 2" xfId="9993" xr:uid="{00000000-0005-0000-0000-0000BB220000}"/>
    <cellStyle name="Normal 10 2 5 3" xfId="9994" xr:uid="{00000000-0005-0000-0000-0000BC220000}"/>
    <cellStyle name="Normal 10 2 6" xfId="9995" xr:uid="{00000000-0005-0000-0000-0000BD220000}"/>
    <cellStyle name="Normal 10 2 6 2" xfId="9996" xr:uid="{00000000-0005-0000-0000-0000BE220000}"/>
    <cellStyle name="Normal 10 2 6 2 2" xfId="9997" xr:uid="{00000000-0005-0000-0000-0000BF220000}"/>
    <cellStyle name="Normal 10 2 6 3" xfId="9998" xr:uid="{00000000-0005-0000-0000-0000C0220000}"/>
    <cellStyle name="Normal 10 2 7" xfId="9999" xr:uid="{00000000-0005-0000-0000-0000C1220000}"/>
    <cellStyle name="Normal 10 2 7 2" xfId="10000" xr:uid="{00000000-0005-0000-0000-0000C2220000}"/>
    <cellStyle name="Normal 10 2 8" xfId="10001" xr:uid="{00000000-0005-0000-0000-0000C3220000}"/>
    <cellStyle name="Normal 10 2 9" xfId="10002" xr:uid="{00000000-0005-0000-0000-0000C4220000}"/>
    <cellStyle name="Normal 10 2_T-straight with PEDs adjustor" xfId="10003" xr:uid="{00000000-0005-0000-0000-0000C5220000}"/>
    <cellStyle name="Normal 10 3" xfId="1175" xr:uid="{00000000-0005-0000-0000-0000C6220000}"/>
    <cellStyle name="Normal 10 3 10" xfId="10004" xr:uid="{00000000-0005-0000-0000-0000C7220000}"/>
    <cellStyle name="Normal 10 3 11" xfId="10005" xr:uid="{00000000-0005-0000-0000-0000C8220000}"/>
    <cellStyle name="Normal 10 3 12" xfId="10006" xr:uid="{00000000-0005-0000-0000-0000C9220000}"/>
    <cellStyle name="Normal 10 3 13" xfId="10007" xr:uid="{00000000-0005-0000-0000-0000CA220000}"/>
    <cellStyle name="Normal 10 3 14" xfId="1176" xr:uid="{00000000-0005-0000-0000-0000CB220000}"/>
    <cellStyle name="Normal 10 3 2" xfId="1177" xr:uid="{00000000-0005-0000-0000-0000CC220000}"/>
    <cellStyle name="Normal 10 3 2 2" xfId="1178" xr:uid="{00000000-0005-0000-0000-0000CD220000}"/>
    <cellStyle name="Normal 10 3 2 2 2" xfId="1179" xr:uid="{00000000-0005-0000-0000-0000CE220000}"/>
    <cellStyle name="Normal 10 3 2 2 2 2" xfId="10008" xr:uid="{00000000-0005-0000-0000-0000CF220000}"/>
    <cellStyle name="Normal 10 3 2 2 2 2 2" xfId="10009" xr:uid="{00000000-0005-0000-0000-0000D0220000}"/>
    <cellStyle name="Normal 10 3 2 2 2 2 3" xfId="10010" xr:uid="{00000000-0005-0000-0000-0000D1220000}"/>
    <cellStyle name="Normal 10 3 2 2 2 3" xfId="10011" xr:uid="{00000000-0005-0000-0000-0000D2220000}"/>
    <cellStyle name="Normal 10 3 2 2 2 4" xfId="10012" xr:uid="{00000000-0005-0000-0000-0000D3220000}"/>
    <cellStyle name="Normal 10 3 2 2 3" xfId="10013" xr:uid="{00000000-0005-0000-0000-0000D4220000}"/>
    <cellStyle name="Normal 10 3 2 2 3 2" xfId="10014" xr:uid="{00000000-0005-0000-0000-0000D5220000}"/>
    <cellStyle name="Normal 10 3 2 2 3 2 2" xfId="10015" xr:uid="{00000000-0005-0000-0000-0000D6220000}"/>
    <cellStyle name="Normal 10 3 2 2 3 3" xfId="10016" xr:uid="{00000000-0005-0000-0000-0000D7220000}"/>
    <cellStyle name="Normal 10 3 2 2 3 4" xfId="10017" xr:uid="{00000000-0005-0000-0000-0000D8220000}"/>
    <cellStyle name="Normal 10 3 2 2 4" xfId="10018" xr:uid="{00000000-0005-0000-0000-0000D9220000}"/>
    <cellStyle name="Normal 10 3 2 2 4 2" xfId="10019" xr:uid="{00000000-0005-0000-0000-0000DA220000}"/>
    <cellStyle name="Normal 10 3 2 2 5" xfId="10020" xr:uid="{00000000-0005-0000-0000-0000DB220000}"/>
    <cellStyle name="Normal 10 3 2 2 6" xfId="10021" xr:uid="{00000000-0005-0000-0000-0000DC220000}"/>
    <cellStyle name="Normal 10 3 2 2_T-straight with PEDs adjustor" xfId="10022" xr:uid="{00000000-0005-0000-0000-0000DD220000}"/>
    <cellStyle name="Normal 10 3 2 3" xfId="1180" xr:uid="{00000000-0005-0000-0000-0000DE220000}"/>
    <cellStyle name="Normal 10 3 2 3 2" xfId="10023" xr:uid="{00000000-0005-0000-0000-0000DF220000}"/>
    <cellStyle name="Normal 10 3 2 3 2 2" xfId="10024" xr:uid="{00000000-0005-0000-0000-0000E0220000}"/>
    <cellStyle name="Normal 10 3 2 3 2 3" xfId="10025" xr:uid="{00000000-0005-0000-0000-0000E1220000}"/>
    <cellStyle name="Normal 10 3 2 3 3" xfId="10026" xr:uid="{00000000-0005-0000-0000-0000E2220000}"/>
    <cellStyle name="Normal 10 3 2 3 4" xfId="10027" xr:uid="{00000000-0005-0000-0000-0000E3220000}"/>
    <cellStyle name="Normal 10 3 2 4" xfId="10028" xr:uid="{00000000-0005-0000-0000-0000E4220000}"/>
    <cellStyle name="Normal 10 3 2 4 2" xfId="10029" xr:uid="{00000000-0005-0000-0000-0000E5220000}"/>
    <cellStyle name="Normal 10 3 2 4 2 2" xfId="10030" xr:uid="{00000000-0005-0000-0000-0000E6220000}"/>
    <cellStyle name="Normal 10 3 2 4 3" xfId="10031" xr:uid="{00000000-0005-0000-0000-0000E7220000}"/>
    <cellStyle name="Normal 10 3 2 4 4" xfId="10032" xr:uid="{00000000-0005-0000-0000-0000E8220000}"/>
    <cellStyle name="Normal 10 3 2 5" xfId="10033" xr:uid="{00000000-0005-0000-0000-0000E9220000}"/>
    <cellStyle name="Normal 10 3 2 5 2" xfId="10034" xr:uid="{00000000-0005-0000-0000-0000EA220000}"/>
    <cellStyle name="Normal 10 3 2 6" xfId="10035" xr:uid="{00000000-0005-0000-0000-0000EB220000}"/>
    <cellStyle name="Normal 10 3 2 7" xfId="10036" xr:uid="{00000000-0005-0000-0000-0000EC220000}"/>
    <cellStyle name="Normal 10 3 2_T-straight with PEDs adjustor" xfId="10037" xr:uid="{00000000-0005-0000-0000-0000ED220000}"/>
    <cellStyle name="Normal 10 3 3" xfId="1181" xr:uid="{00000000-0005-0000-0000-0000EE220000}"/>
    <cellStyle name="Normal 10 3 3 2" xfId="1182" xr:uid="{00000000-0005-0000-0000-0000EF220000}"/>
    <cellStyle name="Normal 10 3 3 2 2" xfId="10038" xr:uid="{00000000-0005-0000-0000-0000F0220000}"/>
    <cellStyle name="Normal 10 3 3 2 2 2" xfId="10039" xr:uid="{00000000-0005-0000-0000-0000F1220000}"/>
    <cellStyle name="Normal 10 3 3 2 2 3" xfId="10040" xr:uid="{00000000-0005-0000-0000-0000F2220000}"/>
    <cellStyle name="Normal 10 3 3 2 3" xfId="10041" xr:uid="{00000000-0005-0000-0000-0000F3220000}"/>
    <cellStyle name="Normal 10 3 3 2 4" xfId="10042" xr:uid="{00000000-0005-0000-0000-0000F4220000}"/>
    <cellStyle name="Normal 10 3 3 3" xfId="10043" xr:uid="{00000000-0005-0000-0000-0000F5220000}"/>
    <cellStyle name="Normal 10 3 3 3 2" xfId="10044" xr:uid="{00000000-0005-0000-0000-0000F6220000}"/>
    <cellStyle name="Normal 10 3 3 3 2 2" xfId="10045" xr:uid="{00000000-0005-0000-0000-0000F7220000}"/>
    <cellStyle name="Normal 10 3 3 3 3" xfId="10046" xr:uid="{00000000-0005-0000-0000-0000F8220000}"/>
    <cellStyle name="Normal 10 3 3 3 4" xfId="10047" xr:uid="{00000000-0005-0000-0000-0000F9220000}"/>
    <cellStyle name="Normal 10 3 3 4" xfId="10048" xr:uid="{00000000-0005-0000-0000-0000FA220000}"/>
    <cellStyle name="Normal 10 3 3 4 2" xfId="10049" xr:uid="{00000000-0005-0000-0000-0000FB220000}"/>
    <cellStyle name="Normal 10 3 3 5" xfId="10050" xr:uid="{00000000-0005-0000-0000-0000FC220000}"/>
    <cellStyle name="Normal 10 3 3 6" xfId="10051" xr:uid="{00000000-0005-0000-0000-0000FD220000}"/>
    <cellStyle name="Normal 10 3 3_T-straight with PEDs adjustor" xfId="10052" xr:uid="{00000000-0005-0000-0000-0000FE220000}"/>
    <cellStyle name="Normal 10 3 4" xfId="1183" xr:uid="{00000000-0005-0000-0000-0000FF220000}"/>
    <cellStyle name="Normal 10 3 4 2" xfId="10053" xr:uid="{00000000-0005-0000-0000-000000230000}"/>
    <cellStyle name="Normal 10 3 4 2 2" xfId="10054" xr:uid="{00000000-0005-0000-0000-000001230000}"/>
    <cellStyle name="Normal 10 3 4 2 2 2" xfId="10055" xr:uid="{00000000-0005-0000-0000-000002230000}"/>
    <cellStyle name="Normal 10 3 4 2 3" xfId="10056" xr:uid="{00000000-0005-0000-0000-000003230000}"/>
    <cellStyle name="Normal 10 3 4 2 4" xfId="10057" xr:uid="{00000000-0005-0000-0000-000004230000}"/>
    <cellStyle name="Normal 10 3 4 3" xfId="10058" xr:uid="{00000000-0005-0000-0000-000005230000}"/>
    <cellStyle name="Normal 10 3 4 3 2" xfId="10059" xr:uid="{00000000-0005-0000-0000-000006230000}"/>
    <cellStyle name="Normal 10 3 4 4" xfId="10060" xr:uid="{00000000-0005-0000-0000-000007230000}"/>
    <cellStyle name="Normal 10 3 4 5" xfId="10061" xr:uid="{00000000-0005-0000-0000-000008230000}"/>
    <cellStyle name="Normal 10 3 5" xfId="10062" xr:uid="{00000000-0005-0000-0000-000009230000}"/>
    <cellStyle name="Normal 10 3 5 2" xfId="10063" xr:uid="{00000000-0005-0000-0000-00000A230000}"/>
    <cellStyle name="Normal 10 3 5 2 2" xfId="10064" xr:uid="{00000000-0005-0000-0000-00000B230000}"/>
    <cellStyle name="Normal 10 3 5 2 3" xfId="10065" xr:uid="{00000000-0005-0000-0000-00000C230000}"/>
    <cellStyle name="Normal 10 3 5 3" xfId="10066" xr:uid="{00000000-0005-0000-0000-00000D230000}"/>
    <cellStyle name="Normal 10 3 5 4" xfId="10067" xr:uid="{00000000-0005-0000-0000-00000E230000}"/>
    <cellStyle name="Normal 10 3 6" xfId="10068" xr:uid="{00000000-0005-0000-0000-00000F230000}"/>
    <cellStyle name="Normal 10 3 6 2" xfId="10069" xr:uid="{00000000-0005-0000-0000-000010230000}"/>
    <cellStyle name="Normal 10 3 6 3" xfId="10070" xr:uid="{00000000-0005-0000-0000-000011230000}"/>
    <cellStyle name="Normal 10 3 7" xfId="10071" xr:uid="{00000000-0005-0000-0000-000012230000}"/>
    <cellStyle name="Normal 10 3 7 2" xfId="10072" xr:uid="{00000000-0005-0000-0000-000013230000}"/>
    <cellStyle name="Normal 10 3 8" xfId="10073" xr:uid="{00000000-0005-0000-0000-000014230000}"/>
    <cellStyle name="Normal 10 3 8 2" xfId="10074" xr:uid="{00000000-0005-0000-0000-000015230000}"/>
    <cellStyle name="Normal 10 3 9" xfId="10075" xr:uid="{00000000-0005-0000-0000-000016230000}"/>
    <cellStyle name="Normal 10 3_T-straight with PEDs adjustor" xfId="10076" xr:uid="{00000000-0005-0000-0000-000017230000}"/>
    <cellStyle name="Normal 10 4" xfId="1184" xr:uid="{00000000-0005-0000-0000-000018230000}"/>
    <cellStyle name="Normal 10 4 10" xfId="10077" xr:uid="{00000000-0005-0000-0000-000019230000}"/>
    <cellStyle name="Normal 10 4 2" xfId="1185" xr:uid="{00000000-0005-0000-0000-00001A230000}"/>
    <cellStyle name="Normal 10 4 2 2" xfId="1186" xr:uid="{00000000-0005-0000-0000-00001B230000}"/>
    <cellStyle name="Normal 10 4 2 2 2" xfId="1187" xr:uid="{00000000-0005-0000-0000-00001C230000}"/>
    <cellStyle name="Normal 10 4 2 2 2 2" xfId="10078" xr:uid="{00000000-0005-0000-0000-00001D230000}"/>
    <cellStyle name="Normal 10 4 2 2 2 2 2" xfId="10079" xr:uid="{00000000-0005-0000-0000-00001E230000}"/>
    <cellStyle name="Normal 10 4 2 2 2 3" xfId="10080" xr:uid="{00000000-0005-0000-0000-00001F230000}"/>
    <cellStyle name="Normal 10 4 2 2 3" xfId="10081" xr:uid="{00000000-0005-0000-0000-000020230000}"/>
    <cellStyle name="Normal 10 4 2 2 3 2" xfId="10082" xr:uid="{00000000-0005-0000-0000-000021230000}"/>
    <cellStyle name="Normal 10 4 2 2 3 2 2" xfId="10083" xr:uid="{00000000-0005-0000-0000-000022230000}"/>
    <cellStyle name="Normal 10 4 2 2 3 3" xfId="10084" xr:uid="{00000000-0005-0000-0000-000023230000}"/>
    <cellStyle name="Normal 10 4 2 2 4" xfId="10085" xr:uid="{00000000-0005-0000-0000-000024230000}"/>
    <cellStyle name="Normal 10 4 2 2 4 2" xfId="10086" xr:uid="{00000000-0005-0000-0000-000025230000}"/>
    <cellStyle name="Normal 10 4 2 2 5" xfId="10087" xr:uid="{00000000-0005-0000-0000-000026230000}"/>
    <cellStyle name="Normal 10 4 2 2_T-straight with PEDs adjustor" xfId="10088" xr:uid="{00000000-0005-0000-0000-000027230000}"/>
    <cellStyle name="Normal 10 4 2 3" xfId="1188" xr:uid="{00000000-0005-0000-0000-000028230000}"/>
    <cellStyle name="Normal 10 4 2 3 2" xfId="10089" xr:uid="{00000000-0005-0000-0000-000029230000}"/>
    <cellStyle name="Normal 10 4 2 3 2 2" xfId="10090" xr:uid="{00000000-0005-0000-0000-00002A230000}"/>
    <cellStyle name="Normal 10 4 2 3 3" xfId="10091" xr:uid="{00000000-0005-0000-0000-00002B230000}"/>
    <cellStyle name="Normal 10 4 2 4" xfId="10092" xr:uid="{00000000-0005-0000-0000-00002C230000}"/>
    <cellStyle name="Normal 10 4 2 4 2" xfId="10093" xr:uid="{00000000-0005-0000-0000-00002D230000}"/>
    <cellStyle name="Normal 10 4 2 4 2 2" xfId="10094" xr:uid="{00000000-0005-0000-0000-00002E230000}"/>
    <cellStyle name="Normal 10 4 2 4 3" xfId="10095" xr:uid="{00000000-0005-0000-0000-00002F230000}"/>
    <cellStyle name="Normal 10 4 2 5" xfId="10096" xr:uid="{00000000-0005-0000-0000-000030230000}"/>
    <cellStyle name="Normal 10 4 2 5 2" xfId="10097" xr:uid="{00000000-0005-0000-0000-000031230000}"/>
    <cellStyle name="Normal 10 4 2 6" xfId="10098" xr:uid="{00000000-0005-0000-0000-000032230000}"/>
    <cellStyle name="Normal 10 4 2_T-straight with PEDs adjustor" xfId="10099" xr:uid="{00000000-0005-0000-0000-000033230000}"/>
    <cellStyle name="Normal 10 4 3" xfId="1189" xr:uid="{00000000-0005-0000-0000-000034230000}"/>
    <cellStyle name="Normal 10 4 3 2" xfId="1190" xr:uid="{00000000-0005-0000-0000-000035230000}"/>
    <cellStyle name="Normal 10 4 3 2 2" xfId="10100" xr:uid="{00000000-0005-0000-0000-000036230000}"/>
    <cellStyle name="Normal 10 4 3 2 2 2" xfId="10101" xr:uid="{00000000-0005-0000-0000-000037230000}"/>
    <cellStyle name="Normal 10 4 3 2 3" xfId="10102" xr:uid="{00000000-0005-0000-0000-000038230000}"/>
    <cellStyle name="Normal 10 4 3 3" xfId="10103" xr:uid="{00000000-0005-0000-0000-000039230000}"/>
    <cellStyle name="Normal 10 4 3 3 2" xfId="10104" xr:uid="{00000000-0005-0000-0000-00003A230000}"/>
    <cellStyle name="Normal 10 4 3 3 2 2" xfId="10105" xr:uid="{00000000-0005-0000-0000-00003B230000}"/>
    <cellStyle name="Normal 10 4 3 3 3" xfId="10106" xr:uid="{00000000-0005-0000-0000-00003C230000}"/>
    <cellStyle name="Normal 10 4 3 4" xfId="10107" xr:uid="{00000000-0005-0000-0000-00003D230000}"/>
    <cellStyle name="Normal 10 4 3 4 2" xfId="10108" xr:uid="{00000000-0005-0000-0000-00003E230000}"/>
    <cellStyle name="Normal 10 4 3 5" xfId="10109" xr:uid="{00000000-0005-0000-0000-00003F230000}"/>
    <cellStyle name="Normal 10 4 3_T-straight with PEDs adjustor" xfId="10110" xr:uid="{00000000-0005-0000-0000-000040230000}"/>
    <cellStyle name="Normal 10 4 4" xfId="1191" xr:uid="{00000000-0005-0000-0000-000041230000}"/>
    <cellStyle name="Normal 10 4 4 2" xfId="10111" xr:uid="{00000000-0005-0000-0000-000042230000}"/>
    <cellStyle name="Normal 10 4 4 2 2" xfId="10112" xr:uid="{00000000-0005-0000-0000-000043230000}"/>
    <cellStyle name="Normal 10 4 4 3" xfId="10113" xr:uid="{00000000-0005-0000-0000-000044230000}"/>
    <cellStyle name="Normal 10 4 5" xfId="10114" xr:uid="{00000000-0005-0000-0000-000045230000}"/>
    <cellStyle name="Normal 10 4 5 2" xfId="10115" xr:uid="{00000000-0005-0000-0000-000046230000}"/>
    <cellStyle name="Normal 10 4 5 2 2" xfId="10116" xr:uid="{00000000-0005-0000-0000-000047230000}"/>
    <cellStyle name="Normal 10 4 5 3" xfId="10117" xr:uid="{00000000-0005-0000-0000-000048230000}"/>
    <cellStyle name="Normal 10 4 6" xfId="10118" xr:uid="{00000000-0005-0000-0000-000049230000}"/>
    <cellStyle name="Normal 10 4 6 2" xfId="10119" xr:uid="{00000000-0005-0000-0000-00004A230000}"/>
    <cellStyle name="Normal 10 4 7" xfId="10120" xr:uid="{00000000-0005-0000-0000-00004B230000}"/>
    <cellStyle name="Normal 10 4 8" xfId="10121" xr:uid="{00000000-0005-0000-0000-00004C230000}"/>
    <cellStyle name="Normal 10 4 9" xfId="10122" xr:uid="{00000000-0005-0000-0000-00004D230000}"/>
    <cellStyle name="Normal 10 4_T-straight with PEDs adjustor" xfId="10123" xr:uid="{00000000-0005-0000-0000-00004E230000}"/>
    <cellStyle name="Normal 10 5" xfId="1192" xr:uid="{00000000-0005-0000-0000-00004F230000}"/>
    <cellStyle name="Normal 10 5 2" xfId="1193" xr:uid="{00000000-0005-0000-0000-000050230000}"/>
    <cellStyle name="Normal 10 5 2 2" xfId="1194" xr:uid="{00000000-0005-0000-0000-000051230000}"/>
    <cellStyle name="Normal 10 5 2 2 2" xfId="1195" xr:uid="{00000000-0005-0000-0000-000052230000}"/>
    <cellStyle name="Normal 10 5 2 2 2 2" xfId="10124" xr:uid="{00000000-0005-0000-0000-000053230000}"/>
    <cellStyle name="Normal 10 5 2 2 2 2 2" xfId="10125" xr:uid="{00000000-0005-0000-0000-000054230000}"/>
    <cellStyle name="Normal 10 5 2 2 2 3" xfId="10126" xr:uid="{00000000-0005-0000-0000-000055230000}"/>
    <cellStyle name="Normal 10 5 2 2 3" xfId="10127" xr:uid="{00000000-0005-0000-0000-000056230000}"/>
    <cellStyle name="Normal 10 5 2 2 3 2" xfId="10128" xr:uid="{00000000-0005-0000-0000-000057230000}"/>
    <cellStyle name="Normal 10 5 2 2 3 2 2" xfId="10129" xr:uid="{00000000-0005-0000-0000-000058230000}"/>
    <cellStyle name="Normal 10 5 2 2 3 3" xfId="10130" xr:uid="{00000000-0005-0000-0000-000059230000}"/>
    <cellStyle name="Normal 10 5 2 2 4" xfId="10131" xr:uid="{00000000-0005-0000-0000-00005A230000}"/>
    <cellStyle name="Normal 10 5 2 2 4 2" xfId="10132" xr:uid="{00000000-0005-0000-0000-00005B230000}"/>
    <cellStyle name="Normal 10 5 2 2 5" xfId="10133" xr:uid="{00000000-0005-0000-0000-00005C230000}"/>
    <cellStyle name="Normal 10 5 2 2_T-straight with PEDs adjustor" xfId="10134" xr:uid="{00000000-0005-0000-0000-00005D230000}"/>
    <cellStyle name="Normal 10 5 2 3" xfId="1196" xr:uid="{00000000-0005-0000-0000-00005E230000}"/>
    <cellStyle name="Normal 10 5 2 3 2" xfId="10135" xr:uid="{00000000-0005-0000-0000-00005F230000}"/>
    <cellStyle name="Normal 10 5 2 3 2 2" xfId="10136" xr:uid="{00000000-0005-0000-0000-000060230000}"/>
    <cellStyle name="Normal 10 5 2 3 3" xfId="10137" xr:uid="{00000000-0005-0000-0000-000061230000}"/>
    <cellStyle name="Normal 10 5 2 4" xfId="10138" xr:uid="{00000000-0005-0000-0000-000062230000}"/>
    <cellStyle name="Normal 10 5 2 4 2" xfId="10139" xr:uid="{00000000-0005-0000-0000-000063230000}"/>
    <cellStyle name="Normal 10 5 2 4 2 2" xfId="10140" xr:uid="{00000000-0005-0000-0000-000064230000}"/>
    <cellStyle name="Normal 10 5 2 4 3" xfId="10141" xr:uid="{00000000-0005-0000-0000-000065230000}"/>
    <cellStyle name="Normal 10 5 2 5" xfId="10142" xr:uid="{00000000-0005-0000-0000-000066230000}"/>
    <cellStyle name="Normal 10 5 2 5 2" xfId="10143" xr:uid="{00000000-0005-0000-0000-000067230000}"/>
    <cellStyle name="Normal 10 5 2 6" xfId="10144" xr:uid="{00000000-0005-0000-0000-000068230000}"/>
    <cellStyle name="Normal 10 5 2_T-straight with PEDs adjustor" xfId="10145" xr:uid="{00000000-0005-0000-0000-000069230000}"/>
    <cellStyle name="Normal 10 5 3" xfId="1197" xr:uid="{00000000-0005-0000-0000-00006A230000}"/>
    <cellStyle name="Normal 10 5 3 2" xfId="1198" xr:uid="{00000000-0005-0000-0000-00006B230000}"/>
    <cellStyle name="Normal 10 5 3 2 2" xfId="10146" xr:uid="{00000000-0005-0000-0000-00006C230000}"/>
    <cellStyle name="Normal 10 5 3 2 2 2" xfId="10147" xr:uid="{00000000-0005-0000-0000-00006D230000}"/>
    <cellStyle name="Normal 10 5 3 2 3" xfId="10148" xr:uid="{00000000-0005-0000-0000-00006E230000}"/>
    <cellStyle name="Normal 10 5 3 3" xfId="10149" xr:uid="{00000000-0005-0000-0000-00006F230000}"/>
    <cellStyle name="Normal 10 5 3 3 2" xfId="10150" xr:uid="{00000000-0005-0000-0000-000070230000}"/>
    <cellStyle name="Normal 10 5 3 3 2 2" xfId="10151" xr:uid="{00000000-0005-0000-0000-000071230000}"/>
    <cellStyle name="Normal 10 5 3 3 3" xfId="10152" xr:uid="{00000000-0005-0000-0000-000072230000}"/>
    <cellStyle name="Normal 10 5 3 4" xfId="10153" xr:uid="{00000000-0005-0000-0000-000073230000}"/>
    <cellStyle name="Normal 10 5 3 4 2" xfId="10154" xr:uid="{00000000-0005-0000-0000-000074230000}"/>
    <cellStyle name="Normal 10 5 3 5" xfId="10155" xr:uid="{00000000-0005-0000-0000-000075230000}"/>
    <cellStyle name="Normal 10 5 3_T-straight with PEDs adjustor" xfId="10156" xr:uid="{00000000-0005-0000-0000-000076230000}"/>
    <cellStyle name="Normal 10 5 4" xfId="1199" xr:uid="{00000000-0005-0000-0000-000077230000}"/>
    <cellStyle name="Normal 10 5 4 2" xfId="10157" xr:uid="{00000000-0005-0000-0000-000078230000}"/>
    <cellStyle name="Normal 10 5 4 2 2" xfId="10158" xr:uid="{00000000-0005-0000-0000-000079230000}"/>
    <cellStyle name="Normal 10 5 4 3" xfId="10159" xr:uid="{00000000-0005-0000-0000-00007A230000}"/>
    <cellStyle name="Normal 10 5 5" xfId="10160" xr:uid="{00000000-0005-0000-0000-00007B230000}"/>
    <cellStyle name="Normal 10 5 5 2" xfId="10161" xr:uid="{00000000-0005-0000-0000-00007C230000}"/>
    <cellStyle name="Normal 10 5 5 2 2" xfId="10162" xr:uid="{00000000-0005-0000-0000-00007D230000}"/>
    <cellStyle name="Normal 10 5 5 3" xfId="10163" xr:uid="{00000000-0005-0000-0000-00007E230000}"/>
    <cellStyle name="Normal 10 5 6" xfId="10164" xr:uid="{00000000-0005-0000-0000-00007F230000}"/>
    <cellStyle name="Normal 10 5 6 2" xfId="10165" xr:uid="{00000000-0005-0000-0000-000080230000}"/>
    <cellStyle name="Normal 10 5 7" xfId="10166" xr:uid="{00000000-0005-0000-0000-000081230000}"/>
    <cellStyle name="Normal 10 5_T-straight with PEDs adjustor" xfId="10167" xr:uid="{00000000-0005-0000-0000-000082230000}"/>
    <cellStyle name="Normal 10 6" xfId="1200" xr:uid="{00000000-0005-0000-0000-000083230000}"/>
    <cellStyle name="Normal 10 6 2" xfId="1201" xr:uid="{00000000-0005-0000-0000-000084230000}"/>
    <cellStyle name="Normal 10 6 2 2" xfId="1202" xr:uid="{00000000-0005-0000-0000-000085230000}"/>
    <cellStyle name="Normal 10 6 2 2 2" xfId="10168" xr:uid="{00000000-0005-0000-0000-000086230000}"/>
    <cellStyle name="Normal 10 6 2 2 2 2" xfId="10169" xr:uid="{00000000-0005-0000-0000-000087230000}"/>
    <cellStyle name="Normal 10 6 2 2 3" xfId="10170" xr:uid="{00000000-0005-0000-0000-000088230000}"/>
    <cellStyle name="Normal 10 6 2 3" xfId="10171" xr:uid="{00000000-0005-0000-0000-000089230000}"/>
    <cellStyle name="Normal 10 6 2 3 2" xfId="10172" xr:uid="{00000000-0005-0000-0000-00008A230000}"/>
    <cellStyle name="Normal 10 6 2 3 2 2" xfId="10173" xr:uid="{00000000-0005-0000-0000-00008B230000}"/>
    <cellStyle name="Normal 10 6 2 3 3" xfId="10174" xr:uid="{00000000-0005-0000-0000-00008C230000}"/>
    <cellStyle name="Normal 10 6 2 4" xfId="10175" xr:uid="{00000000-0005-0000-0000-00008D230000}"/>
    <cellStyle name="Normal 10 6 2 4 2" xfId="10176" xr:uid="{00000000-0005-0000-0000-00008E230000}"/>
    <cellStyle name="Normal 10 6 2 5" xfId="10177" xr:uid="{00000000-0005-0000-0000-00008F230000}"/>
    <cellStyle name="Normal 10 6 2_T-straight with PEDs adjustor" xfId="10178" xr:uid="{00000000-0005-0000-0000-000090230000}"/>
    <cellStyle name="Normal 10 6 3" xfId="1203" xr:uid="{00000000-0005-0000-0000-000091230000}"/>
    <cellStyle name="Normal 10 6 3 2" xfId="10179" xr:uid="{00000000-0005-0000-0000-000092230000}"/>
    <cellStyle name="Normal 10 6 3 2 2" xfId="10180" xr:uid="{00000000-0005-0000-0000-000093230000}"/>
    <cellStyle name="Normal 10 6 3 3" xfId="10181" xr:uid="{00000000-0005-0000-0000-000094230000}"/>
    <cellStyle name="Normal 10 6 4" xfId="10182" xr:uid="{00000000-0005-0000-0000-000095230000}"/>
    <cellStyle name="Normal 10 6 4 2" xfId="10183" xr:uid="{00000000-0005-0000-0000-000096230000}"/>
    <cellStyle name="Normal 10 6 4 2 2" xfId="10184" xr:uid="{00000000-0005-0000-0000-000097230000}"/>
    <cellStyle name="Normal 10 6 4 3" xfId="10185" xr:uid="{00000000-0005-0000-0000-000098230000}"/>
    <cellStyle name="Normal 10 6 5" xfId="10186" xr:uid="{00000000-0005-0000-0000-000099230000}"/>
    <cellStyle name="Normal 10 6 5 2" xfId="10187" xr:uid="{00000000-0005-0000-0000-00009A230000}"/>
    <cellStyle name="Normal 10 6 6" xfId="10188" xr:uid="{00000000-0005-0000-0000-00009B230000}"/>
    <cellStyle name="Normal 10 6_T-straight with PEDs adjustor" xfId="10189" xr:uid="{00000000-0005-0000-0000-00009C230000}"/>
    <cellStyle name="Normal 10 7" xfId="1204" xr:uid="{00000000-0005-0000-0000-00009D230000}"/>
    <cellStyle name="Normal 10 7 2" xfId="1205" xr:uid="{00000000-0005-0000-0000-00009E230000}"/>
    <cellStyle name="Normal 10 7 2 2" xfId="10190" xr:uid="{00000000-0005-0000-0000-00009F230000}"/>
    <cellStyle name="Normal 10 7 2 2 2" xfId="10191" xr:uid="{00000000-0005-0000-0000-0000A0230000}"/>
    <cellStyle name="Normal 10 7 2 3" xfId="10192" xr:uid="{00000000-0005-0000-0000-0000A1230000}"/>
    <cellStyle name="Normal 10 7 3" xfId="10193" xr:uid="{00000000-0005-0000-0000-0000A2230000}"/>
    <cellStyle name="Normal 10 7 3 2" xfId="10194" xr:uid="{00000000-0005-0000-0000-0000A3230000}"/>
    <cellStyle name="Normal 10 7 3 2 2" xfId="10195" xr:uid="{00000000-0005-0000-0000-0000A4230000}"/>
    <cellStyle name="Normal 10 7 3 3" xfId="10196" xr:uid="{00000000-0005-0000-0000-0000A5230000}"/>
    <cellStyle name="Normal 10 7 4" xfId="10197" xr:uid="{00000000-0005-0000-0000-0000A6230000}"/>
    <cellStyle name="Normal 10 7 4 2" xfId="10198" xr:uid="{00000000-0005-0000-0000-0000A7230000}"/>
    <cellStyle name="Normal 10 7 5" xfId="10199" xr:uid="{00000000-0005-0000-0000-0000A8230000}"/>
    <cellStyle name="Normal 10 7_T-straight with PEDs adjustor" xfId="10200" xr:uid="{00000000-0005-0000-0000-0000A9230000}"/>
    <cellStyle name="Normal 10 8" xfId="1206" xr:uid="{00000000-0005-0000-0000-0000AA230000}"/>
    <cellStyle name="Normal 10 8 2" xfId="10201" xr:uid="{00000000-0005-0000-0000-0000AB230000}"/>
    <cellStyle name="Normal 10 8 2 2" xfId="10202" xr:uid="{00000000-0005-0000-0000-0000AC230000}"/>
    <cellStyle name="Normal 10 8 3" xfId="10203" xr:uid="{00000000-0005-0000-0000-0000AD230000}"/>
    <cellStyle name="Normal 10 9" xfId="1207" xr:uid="{00000000-0005-0000-0000-0000AE230000}"/>
    <cellStyle name="Normal 10 9 2" xfId="10204" xr:uid="{00000000-0005-0000-0000-0000AF230000}"/>
    <cellStyle name="Normal 10 9 2 2" xfId="10205" xr:uid="{00000000-0005-0000-0000-0000B0230000}"/>
    <cellStyle name="Normal 10 9 3" xfId="10206" xr:uid="{00000000-0005-0000-0000-0000B1230000}"/>
    <cellStyle name="Normal 10_T-straight with PEDs adjustor" xfId="10207" xr:uid="{00000000-0005-0000-0000-0000B2230000}"/>
    <cellStyle name="Normal 11" xfId="1208" xr:uid="{00000000-0005-0000-0000-0000B3230000}"/>
    <cellStyle name="Normal 11 10" xfId="10208" xr:uid="{00000000-0005-0000-0000-0000B4230000}"/>
    <cellStyle name="Normal 11 10 2" xfId="10209" xr:uid="{00000000-0005-0000-0000-0000B5230000}"/>
    <cellStyle name="Normal 11 11" xfId="10210" xr:uid="{00000000-0005-0000-0000-0000B6230000}"/>
    <cellStyle name="Normal 11 2" xfId="1209" xr:uid="{00000000-0005-0000-0000-0000B7230000}"/>
    <cellStyle name="Normal 11 2 2" xfId="1210" xr:uid="{00000000-0005-0000-0000-0000B8230000}"/>
    <cellStyle name="Normal 11 2 3" xfId="10211" xr:uid="{00000000-0005-0000-0000-0000B9230000}"/>
    <cellStyle name="Normal 11 3" xfId="1211" xr:uid="{00000000-0005-0000-0000-0000BA230000}"/>
    <cellStyle name="Normal 11 3 10" xfId="10212" xr:uid="{00000000-0005-0000-0000-0000BB230000}"/>
    <cellStyle name="Normal 11 3 2" xfId="10213" xr:uid="{00000000-0005-0000-0000-0000BC230000}"/>
    <cellStyle name="Normal 11 3 2 2" xfId="10214" xr:uid="{00000000-0005-0000-0000-0000BD230000}"/>
    <cellStyle name="Normal 11 3 2 2 2" xfId="10215" xr:uid="{00000000-0005-0000-0000-0000BE230000}"/>
    <cellStyle name="Normal 11 3 2 2 2 2" xfId="10216" xr:uid="{00000000-0005-0000-0000-0000BF230000}"/>
    <cellStyle name="Normal 11 3 2 2 2 2 2" xfId="10217" xr:uid="{00000000-0005-0000-0000-0000C0230000}"/>
    <cellStyle name="Normal 11 3 2 2 2 2 2 2" xfId="10218" xr:uid="{00000000-0005-0000-0000-0000C1230000}"/>
    <cellStyle name="Normal 11 3 2 2 2 2 2 2 2" xfId="10219" xr:uid="{00000000-0005-0000-0000-0000C2230000}"/>
    <cellStyle name="Normal 11 3 2 2 2 2 2 3" xfId="10220" xr:uid="{00000000-0005-0000-0000-0000C3230000}"/>
    <cellStyle name="Normal 11 3 2 2 2 2 3" xfId="10221" xr:uid="{00000000-0005-0000-0000-0000C4230000}"/>
    <cellStyle name="Normal 11 3 2 2 2 2 3 2" xfId="10222" xr:uid="{00000000-0005-0000-0000-0000C5230000}"/>
    <cellStyle name="Normal 11 3 2 2 2 2 4" xfId="10223" xr:uid="{00000000-0005-0000-0000-0000C6230000}"/>
    <cellStyle name="Normal 11 3 2 2 2 3" xfId="10224" xr:uid="{00000000-0005-0000-0000-0000C7230000}"/>
    <cellStyle name="Normal 11 3 2 2 2 3 2" xfId="10225" xr:uid="{00000000-0005-0000-0000-0000C8230000}"/>
    <cellStyle name="Normal 11 3 2 2 2 3 2 2" xfId="10226" xr:uid="{00000000-0005-0000-0000-0000C9230000}"/>
    <cellStyle name="Normal 11 3 2 2 2 3 3" xfId="10227" xr:uid="{00000000-0005-0000-0000-0000CA230000}"/>
    <cellStyle name="Normal 11 3 2 2 2 4" xfId="10228" xr:uid="{00000000-0005-0000-0000-0000CB230000}"/>
    <cellStyle name="Normal 11 3 2 2 2 4 2" xfId="10229" xr:uid="{00000000-0005-0000-0000-0000CC230000}"/>
    <cellStyle name="Normal 11 3 2 2 2 5" xfId="10230" xr:uid="{00000000-0005-0000-0000-0000CD230000}"/>
    <cellStyle name="Normal 11 3 2 2 3" xfId="10231" xr:uid="{00000000-0005-0000-0000-0000CE230000}"/>
    <cellStyle name="Normal 11 3 2 2 3 2" xfId="10232" xr:uid="{00000000-0005-0000-0000-0000CF230000}"/>
    <cellStyle name="Normal 11 3 2 2 3 2 2" xfId="10233" xr:uid="{00000000-0005-0000-0000-0000D0230000}"/>
    <cellStyle name="Normal 11 3 2 2 3 2 2 2" xfId="10234" xr:uid="{00000000-0005-0000-0000-0000D1230000}"/>
    <cellStyle name="Normal 11 3 2 2 3 2 3" xfId="10235" xr:uid="{00000000-0005-0000-0000-0000D2230000}"/>
    <cellStyle name="Normal 11 3 2 2 3 3" xfId="10236" xr:uid="{00000000-0005-0000-0000-0000D3230000}"/>
    <cellStyle name="Normal 11 3 2 2 3 3 2" xfId="10237" xr:uid="{00000000-0005-0000-0000-0000D4230000}"/>
    <cellStyle name="Normal 11 3 2 2 3 4" xfId="10238" xr:uid="{00000000-0005-0000-0000-0000D5230000}"/>
    <cellStyle name="Normal 11 3 2 2 4" xfId="10239" xr:uid="{00000000-0005-0000-0000-0000D6230000}"/>
    <cellStyle name="Normal 11 3 2 2 4 2" xfId="10240" xr:uid="{00000000-0005-0000-0000-0000D7230000}"/>
    <cellStyle name="Normal 11 3 2 2 4 2 2" xfId="10241" xr:uid="{00000000-0005-0000-0000-0000D8230000}"/>
    <cellStyle name="Normal 11 3 2 2 4 2 2 2" xfId="10242" xr:uid="{00000000-0005-0000-0000-0000D9230000}"/>
    <cellStyle name="Normal 11 3 2 2 4 2 3" xfId="10243" xr:uid="{00000000-0005-0000-0000-0000DA230000}"/>
    <cellStyle name="Normal 11 3 2 2 4 3" xfId="10244" xr:uid="{00000000-0005-0000-0000-0000DB230000}"/>
    <cellStyle name="Normal 11 3 2 2 4 3 2" xfId="10245" xr:uid="{00000000-0005-0000-0000-0000DC230000}"/>
    <cellStyle name="Normal 11 3 2 2 4 4" xfId="10246" xr:uid="{00000000-0005-0000-0000-0000DD230000}"/>
    <cellStyle name="Normal 11 3 2 2 5" xfId="10247" xr:uid="{00000000-0005-0000-0000-0000DE230000}"/>
    <cellStyle name="Normal 11 3 2 2 5 2" xfId="10248" xr:uid="{00000000-0005-0000-0000-0000DF230000}"/>
    <cellStyle name="Normal 11 3 2 2 5 2 2" xfId="10249" xr:uid="{00000000-0005-0000-0000-0000E0230000}"/>
    <cellStyle name="Normal 11 3 2 2 5 3" xfId="10250" xr:uid="{00000000-0005-0000-0000-0000E1230000}"/>
    <cellStyle name="Normal 11 3 2 2 6" xfId="10251" xr:uid="{00000000-0005-0000-0000-0000E2230000}"/>
    <cellStyle name="Normal 11 3 2 2 6 2" xfId="10252" xr:uid="{00000000-0005-0000-0000-0000E3230000}"/>
    <cellStyle name="Normal 11 3 2 2 7" xfId="10253" xr:uid="{00000000-0005-0000-0000-0000E4230000}"/>
    <cellStyle name="Normal 11 3 2 2 7 2" xfId="10254" xr:uid="{00000000-0005-0000-0000-0000E5230000}"/>
    <cellStyle name="Normal 11 3 2 2 8" xfId="10255" xr:uid="{00000000-0005-0000-0000-0000E6230000}"/>
    <cellStyle name="Normal 11 3 2 3" xfId="10256" xr:uid="{00000000-0005-0000-0000-0000E7230000}"/>
    <cellStyle name="Normal 11 3 2 3 2" xfId="10257" xr:uid="{00000000-0005-0000-0000-0000E8230000}"/>
    <cellStyle name="Normal 11 3 2 3 2 2" xfId="10258" xr:uid="{00000000-0005-0000-0000-0000E9230000}"/>
    <cellStyle name="Normal 11 3 2 3 2 2 2" xfId="10259" xr:uid="{00000000-0005-0000-0000-0000EA230000}"/>
    <cellStyle name="Normal 11 3 2 3 2 2 2 2" xfId="10260" xr:uid="{00000000-0005-0000-0000-0000EB230000}"/>
    <cellStyle name="Normal 11 3 2 3 2 2 3" xfId="10261" xr:uid="{00000000-0005-0000-0000-0000EC230000}"/>
    <cellStyle name="Normal 11 3 2 3 2 3" xfId="10262" xr:uid="{00000000-0005-0000-0000-0000ED230000}"/>
    <cellStyle name="Normal 11 3 2 3 2 3 2" xfId="10263" xr:uid="{00000000-0005-0000-0000-0000EE230000}"/>
    <cellStyle name="Normal 11 3 2 3 2 4" xfId="10264" xr:uid="{00000000-0005-0000-0000-0000EF230000}"/>
    <cellStyle name="Normal 11 3 2 3 3" xfId="10265" xr:uid="{00000000-0005-0000-0000-0000F0230000}"/>
    <cellStyle name="Normal 11 3 2 3 3 2" xfId="10266" xr:uid="{00000000-0005-0000-0000-0000F1230000}"/>
    <cellStyle name="Normal 11 3 2 3 3 2 2" xfId="10267" xr:uid="{00000000-0005-0000-0000-0000F2230000}"/>
    <cellStyle name="Normal 11 3 2 3 3 3" xfId="10268" xr:uid="{00000000-0005-0000-0000-0000F3230000}"/>
    <cellStyle name="Normal 11 3 2 3 4" xfId="10269" xr:uid="{00000000-0005-0000-0000-0000F4230000}"/>
    <cellStyle name="Normal 11 3 2 3 4 2" xfId="10270" xr:uid="{00000000-0005-0000-0000-0000F5230000}"/>
    <cellStyle name="Normal 11 3 2 3 5" xfId="10271" xr:uid="{00000000-0005-0000-0000-0000F6230000}"/>
    <cellStyle name="Normal 11 3 2 4" xfId="10272" xr:uid="{00000000-0005-0000-0000-0000F7230000}"/>
    <cellStyle name="Normal 11 3 2 4 2" xfId="10273" xr:uid="{00000000-0005-0000-0000-0000F8230000}"/>
    <cellStyle name="Normal 11 3 2 4 2 2" xfId="10274" xr:uid="{00000000-0005-0000-0000-0000F9230000}"/>
    <cellStyle name="Normal 11 3 2 4 2 2 2" xfId="10275" xr:uid="{00000000-0005-0000-0000-0000FA230000}"/>
    <cellStyle name="Normal 11 3 2 4 2 3" xfId="10276" xr:uid="{00000000-0005-0000-0000-0000FB230000}"/>
    <cellStyle name="Normal 11 3 2 4 3" xfId="10277" xr:uid="{00000000-0005-0000-0000-0000FC230000}"/>
    <cellStyle name="Normal 11 3 2 4 3 2" xfId="10278" xr:uid="{00000000-0005-0000-0000-0000FD230000}"/>
    <cellStyle name="Normal 11 3 2 4 4" xfId="10279" xr:uid="{00000000-0005-0000-0000-0000FE230000}"/>
    <cellStyle name="Normal 11 3 2 5" xfId="10280" xr:uid="{00000000-0005-0000-0000-0000FF230000}"/>
    <cellStyle name="Normal 11 3 2 5 2" xfId="10281" xr:uid="{00000000-0005-0000-0000-000000240000}"/>
    <cellStyle name="Normal 11 3 2 5 2 2" xfId="10282" xr:uid="{00000000-0005-0000-0000-000001240000}"/>
    <cellStyle name="Normal 11 3 2 5 2 2 2" xfId="10283" xr:uid="{00000000-0005-0000-0000-000002240000}"/>
    <cellStyle name="Normal 11 3 2 5 2 3" xfId="10284" xr:uid="{00000000-0005-0000-0000-000003240000}"/>
    <cellStyle name="Normal 11 3 2 5 3" xfId="10285" xr:uid="{00000000-0005-0000-0000-000004240000}"/>
    <cellStyle name="Normal 11 3 2 5 3 2" xfId="10286" xr:uid="{00000000-0005-0000-0000-000005240000}"/>
    <cellStyle name="Normal 11 3 2 5 4" xfId="10287" xr:uid="{00000000-0005-0000-0000-000006240000}"/>
    <cellStyle name="Normal 11 3 2 6" xfId="10288" xr:uid="{00000000-0005-0000-0000-000007240000}"/>
    <cellStyle name="Normal 11 3 2 6 2" xfId="10289" xr:uid="{00000000-0005-0000-0000-000008240000}"/>
    <cellStyle name="Normal 11 3 2 6 2 2" xfId="10290" xr:uid="{00000000-0005-0000-0000-000009240000}"/>
    <cellStyle name="Normal 11 3 2 6 3" xfId="10291" xr:uid="{00000000-0005-0000-0000-00000A240000}"/>
    <cellStyle name="Normal 11 3 2 7" xfId="10292" xr:uid="{00000000-0005-0000-0000-00000B240000}"/>
    <cellStyle name="Normal 11 3 2 7 2" xfId="10293" xr:uid="{00000000-0005-0000-0000-00000C240000}"/>
    <cellStyle name="Normal 11 3 2 8" xfId="10294" xr:uid="{00000000-0005-0000-0000-00000D240000}"/>
    <cellStyle name="Normal 11 3 2 8 2" xfId="10295" xr:uid="{00000000-0005-0000-0000-00000E240000}"/>
    <cellStyle name="Normal 11 3 2 9" xfId="10296" xr:uid="{00000000-0005-0000-0000-00000F240000}"/>
    <cellStyle name="Normal 11 3 3" xfId="10297" xr:uid="{00000000-0005-0000-0000-000010240000}"/>
    <cellStyle name="Normal 11 3 3 2" xfId="10298" xr:uid="{00000000-0005-0000-0000-000011240000}"/>
    <cellStyle name="Normal 11 3 3 2 2" xfId="10299" xr:uid="{00000000-0005-0000-0000-000012240000}"/>
    <cellStyle name="Normal 11 3 3 2 2 2" xfId="10300" xr:uid="{00000000-0005-0000-0000-000013240000}"/>
    <cellStyle name="Normal 11 3 3 2 2 2 2" xfId="10301" xr:uid="{00000000-0005-0000-0000-000014240000}"/>
    <cellStyle name="Normal 11 3 3 2 2 2 2 2" xfId="10302" xr:uid="{00000000-0005-0000-0000-000015240000}"/>
    <cellStyle name="Normal 11 3 3 2 2 2 3" xfId="10303" xr:uid="{00000000-0005-0000-0000-000016240000}"/>
    <cellStyle name="Normal 11 3 3 2 2 3" xfId="10304" xr:uid="{00000000-0005-0000-0000-000017240000}"/>
    <cellStyle name="Normal 11 3 3 2 2 3 2" xfId="10305" xr:uid="{00000000-0005-0000-0000-000018240000}"/>
    <cellStyle name="Normal 11 3 3 2 2 4" xfId="10306" xr:uid="{00000000-0005-0000-0000-000019240000}"/>
    <cellStyle name="Normal 11 3 3 2 3" xfId="10307" xr:uid="{00000000-0005-0000-0000-00001A240000}"/>
    <cellStyle name="Normal 11 3 3 2 3 2" xfId="10308" xr:uid="{00000000-0005-0000-0000-00001B240000}"/>
    <cellStyle name="Normal 11 3 3 2 3 2 2" xfId="10309" xr:uid="{00000000-0005-0000-0000-00001C240000}"/>
    <cellStyle name="Normal 11 3 3 2 3 3" xfId="10310" xr:uid="{00000000-0005-0000-0000-00001D240000}"/>
    <cellStyle name="Normal 11 3 3 2 4" xfId="10311" xr:uid="{00000000-0005-0000-0000-00001E240000}"/>
    <cellStyle name="Normal 11 3 3 2 4 2" xfId="10312" xr:uid="{00000000-0005-0000-0000-00001F240000}"/>
    <cellStyle name="Normal 11 3 3 2 5" xfId="10313" xr:uid="{00000000-0005-0000-0000-000020240000}"/>
    <cellStyle name="Normal 11 3 3 3" xfId="10314" xr:uid="{00000000-0005-0000-0000-000021240000}"/>
    <cellStyle name="Normal 11 3 3 3 2" xfId="10315" xr:uid="{00000000-0005-0000-0000-000022240000}"/>
    <cellStyle name="Normal 11 3 3 3 2 2" xfId="10316" xr:uid="{00000000-0005-0000-0000-000023240000}"/>
    <cellStyle name="Normal 11 3 3 3 2 2 2" xfId="10317" xr:uid="{00000000-0005-0000-0000-000024240000}"/>
    <cellStyle name="Normal 11 3 3 3 2 3" xfId="10318" xr:uid="{00000000-0005-0000-0000-000025240000}"/>
    <cellStyle name="Normal 11 3 3 3 3" xfId="10319" xr:uid="{00000000-0005-0000-0000-000026240000}"/>
    <cellStyle name="Normal 11 3 3 3 3 2" xfId="10320" xr:uid="{00000000-0005-0000-0000-000027240000}"/>
    <cellStyle name="Normal 11 3 3 3 4" xfId="10321" xr:uid="{00000000-0005-0000-0000-000028240000}"/>
    <cellStyle name="Normal 11 3 3 4" xfId="10322" xr:uid="{00000000-0005-0000-0000-000029240000}"/>
    <cellStyle name="Normal 11 3 3 4 2" xfId="10323" xr:uid="{00000000-0005-0000-0000-00002A240000}"/>
    <cellStyle name="Normal 11 3 3 4 2 2" xfId="10324" xr:uid="{00000000-0005-0000-0000-00002B240000}"/>
    <cellStyle name="Normal 11 3 3 4 2 2 2" xfId="10325" xr:uid="{00000000-0005-0000-0000-00002C240000}"/>
    <cellStyle name="Normal 11 3 3 4 2 3" xfId="10326" xr:uid="{00000000-0005-0000-0000-00002D240000}"/>
    <cellStyle name="Normal 11 3 3 4 3" xfId="10327" xr:uid="{00000000-0005-0000-0000-00002E240000}"/>
    <cellStyle name="Normal 11 3 3 4 3 2" xfId="10328" xr:uid="{00000000-0005-0000-0000-00002F240000}"/>
    <cellStyle name="Normal 11 3 3 4 4" xfId="10329" xr:uid="{00000000-0005-0000-0000-000030240000}"/>
    <cellStyle name="Normal 11 3 3 5" xfId="10330" xr:uid="{00000000-0005-0000-0000-000031240000}"/>
    <cellStyle name="Normal 11 3 3 5 2" xfId="10331" xr:uid="{00000000-0005-0000-0000-000032240000}"/>
    <cellStyle name="Normal 11 3 3 5 2 2" xfId="10332" xr:uid="{00000000-0005-0000-0000-000033240000}"/>
    <cellStyle name="Normal 11 3 3 5 3" xfId="10333" xr:uid="{00000000-0005-0000-0000-000034240000}"/>
    <cellStyle name="Normal 11 3 3 6" xfId="10334" xr:uid="{00000000-0005-0000-0000-000035240000}"/>
    <cellStyle name="Normal 11 3 3 6 2" xfId="10335" xr:uid="{00000000-0005-0000-0000-000036240000}"/>
    <cellStyle name="Normal 11 3 3 7" xfId="10336" xr:uid="{00000000-0005-0000-0000-000037240000}"/>
    <cellStyle name="Normal 11 3 3 7 2" xfId="10337" xr:uid="{00000000-0005-0000-0000-000038240000}"/>
    <cellStyle name="Normal 11 3 3 8" xfId="10338" xr:uid="{00000000-0005-0000-0000-000039240000}"/>
    <cellStyle name="Normal 11 3 4" xfId="10339" xr:uid="{00000000-0005-0000-0000-00003A240000}"/>
    <cellStyle name="Normal 11 3 4 2" xfId="10340" xr:uid="{00000000-0005-0000-0000-00003B240000}"/>
    <cellStyle name="Normal 11 3 4 2 2" xfId="10341" xr:uid="{00000000-0005-0000-0000-00003C240000}"/>
    <cellStyle name="Normal 11 3 4 2 2 2" xfId="10342" xr:uid="{00000000-0005-0000-0000-00003D240000}"/>
    <cellStyle name="Normal 11 3 4 2 2 2 2" xfId="10343" xr:uid="{00000000-0005-0000-0000-00003E240000}"/>
    <cellStyle name="Normal 11 3 4 2 2 3" xfId="10344" xr:uid="{00000000-0005-0000-0000-00003F240000}"/>
    <cellStyle name="Normal 11 3 4 2 3" xfId="10345" xr:uid="{00000000-0005-0000-0000-000040240000}"/>
    <cellStyle name="Normal 11 3 4 2 3 2" xfId="10346" xr:uid="{00000000-0005-0000-0000-000041240000}"/>
    <cellStyle name="Normal 11 3 4 2 4" xfId="10347" xr:uid="{00000000-0005-0000-0000-000042240000}"/>
    <cellStyle name="Normal 11 3 4 3" xfId="10348" xr:uid="{00000000-0005-0000-0000-000043240000}"/>
    <cellStyle name="Normal 11 3 4 3 2" xfId="10349" xr:uid="{00000000-0005-0000-0000-000044240000}"/>
    <cellStyle name="Normal 11 3 4 3 2 2" xfId="10350" xr:uid="{00000000-0005-0000-0000-000045240000}"/>
    <cellStyle name="Normal 11 3 4 3 3" xfId="10351" xr:uid="{00000000-0005-0000-0000-000046240000}"/>
    <cellStyle name="Normal 11 3 4 4" xfId="10352" xr:uid="{00000000-0005-0000-0000-000047240000}"/>
    <cellStyle name="Normal 11 3 4 4 2" xfId="10353" xr:uid="{00000000-0005-0000-0000-000048240000}"/>
    <cellStyle name="Normal 11 3 4 5" xfId="10354" xr:uid="{00000000-0005-0000-0000-000049240000}"/>
    <cellStyle name="Normal 11 3 5" xfId="10355" xr:uid="{00000000-0005-0000-0000-00004A240000}"/>
    <cellStyle name="Normal 11 3 5 2" xfId="10356" xr:uid="{00000000-0005-0000-0000-00004B240000}"/>
    <cellStyle name="Normal 11 3 5 2 2" xfId="10357" xr:uid="{00000000-0005-0000-0000-00004C240000}"/>
    <cellStyle name="Normal 11 3 5 2 2 2" xfId="10358" xr:uid="{00000000-0005-0000-0000-00004D240000}"/>
    <cellStyle name="Normal 11 3 5 2 3" xfId="10359" xr:uid="{00000000-0005-0000-0000-00004E240000}"/>
    <cellStyle name="Normal 11 3 5 3" xfId="10360" xr:uid="{00000000-0005-0000-0000-00004F240000}"/>
    <cellStyle name="Normal 11 3 5 3 2" xfId="10361" xr:uid="{00000000-0005-0000-0000-000050240000}"/>
    <cellStyle name="Normal 11 3 5 4" xfId="10362" xr:uid="{00000000-0005-0000-0000-000051240000}"/>
    <cellStyle name="Normal 11 3 6" xfId="10363" xr:uid="{00000000-0005-0000-0000-000052240000}"/>
    <cellStyle name="Normal 11 3 6 2" xfId="10364" xr:uid="{00000000-0005-0000-0000-000053240000}"/>
    <cellStyle name="Normal 11 3 6 2 2" xfId="10365" xr:uid="{00000000-0005-0000-0000-000054240000}"/>
    <cellStyle name="Normal 11 3 6 2 2 2" xfId="10366" xr:uid="{00000000-0005-0000-0000-000055240000}"/>
    <cellStyle name="Normal 11 3 6 2 3" xfId="10367" xr:uid="{00000000-0005-0000-0000-000056240000}"/>
    <cellStyle name="Normal 11 3 6 3" xfId="10368" xr:uid="{00000000-0005-0000-0000-000057240000}"/>
    <cellStyle name="Normal 11 3 6 3 2" xfId="10369" xr:uid="{00000000-0005-0000-0000-000058240000}"/>
    <cellStyle name="Normal 11 3 6 4" xfId="10370" xr:uid="{00000000-0005-0000-0000-000059240000}"/>
    <cellStyle name="Normal 11 3 7" xfId="10371" xr:uid="{00000000-0005-0000-0000-00005A240000}"/>
    <cellStyle name="Normal 11 3 7 2" xfId="10372" xr:uid="{00000000-0005-0000-0000-00005B240000}"/>
    <cellStyle name="Normal 11 3 7 2 2" xfId="10373" xr:uid="{00000000-0005-0000-0000-00005C240000}"/>
    <cellStyle name="Normal 11 3 7 3" xfId="10374" xr:uid="{00000000-0005-0000-0000-00005D240000}"/>
    <cellStyle name="Normal 11 3 8" xfId="10375" xr:uid="{00000000-0005-0000-0000-00005E240000}"/>
    <cellStyle name="Normal 11 3 8 2" xfId="10376" xr:uid="{00000000-0005-0000-0000-00005F240000}"/>
    <cellStyle name="Normal 11 3 9" xfId="10377" xr:uid="{00000000-0005-0000-0000-000060240000}"/>
    <cellStyle name="Normal 11 3 9 2" xfId="10378" xr:uid="{00000000-0005-0000-0000-000061240000}"/>
    <cellStyle name="Normal 11 4" xfId="10379" xr:uid="{00000000-0005-0000-0000-000062240000}"/>
    <cellStyle name="Normal 11 4 2" xfId="10380" xr:uid="{00000000-0005-0000-0000-000063240000}"/>
    <cellStyle name="Normal 11 4 2 2" xfId="10381" xr:uid="{00000000-0005-0000-0000-000064240000}"/>
    <cellStyle name="Normal 11 4 2 2 2" xfId="10382" xr:uid="{00000000-0005-0000-0000-000065240000}"/>
    <cellStyle name="Normal 11 4 2 2 2 2" xfId="10383" xr:uid="{00000000-0005-0000-0000-000066240000}"/>
    <cellStyle name="Normal 11 4 2 2 2 2 2" xfId="10384" xr:uid="{00000000-0005-0000-0000-000067240000}"/>
    <cellStyle name="Normal 11 4 2 2 2 2 2 2" xfId="10385" xr:uid="{00000000-0005-0000-0000-000068240000}"/>
    <cellStyle name="Normal 11 4 2 2 2 2 3" xfId="10386" xr:uid="{00000000-0005-0000-0000-000069240000}"/>
    <cellStyle name="Normal 11 4 2 2 2 3" xfId="10387" xr:uid="{00000000-0005-0000-0000-00006A240000}"/>
    <cellStyle name="Normal 11 4 2 2 2 3 2" xfId="10388" xr:uid="{00000000-0005-0000-0000-00006B240000}"/>
    <cellStyle name="Normal 11 4 2 2 2 4" xfId="10389" xr:uid="{00000000-0005-0000-0000-00006C240000}"/>
    <cellStyle name="Normal 11 4 2 2 3" xfId="10390" xr:uid="{00000000-0005-0000-0000-00006D240000}"/>
    <cellStyle name="Normal 11 4 2 2 3 2" xfId="10391" xr:uid="{00000000-0005-0000-0000-00006E240000}"/>
    <cellStyle name="Normal 11 4 2 2 3 2 2" xfId="10392" xr:uid="{00000000-0005-0000-0000-00006F240000}"/>
    <cellStyle name="Normal 11 4 2 2 3 3" xfId="10393" xr:uid="{00000000-0005-0000-0000-000070240000}"/>
    <cellStyle name="Normal 11 4 2 2 4" xfId="10394" xr:uid="{00000000-0005-0000-0000-000071240000}"/>
    <cellStyle name="Normal 11 4 2 2 4 2" xfId="10395" xr:uid="{00000000-0005-0000-0000-000072240000}"/>
    <cellStyle name="Normal 11 4 2 2 5" xfId="10396" xr:uid="{00000000-0005-0000-0000-000073240000}"/>
    <cellStyle name="Normal 11 4 2 3" xfId="10397" xr:uid="{00000000-0005-0000-0000-000074240000}"/>
    <cellStyle name="Normal 11 4 2 3 2" xfId="10398" xr:uid="{00000000-0005-0000-0000-000075240000}"/>
    <cellStyle name="Normal 11 4 2 3 2 2" xfId="10399" xr:uid="{00000000-0005-0000-0000-000076240000}"/>
    <cellStyle name="Normal 11 4 2 3 2 2 2" xfId="10400" xr:uid="{00000000-0005-0000-0000-000077240000}"/>
    <cellStyle name="Normal 11 4 2 3 2 3" xfId="10401" xr:uid="{00000000-0005-0000-0000-000078240000}"/>
    <cellStyle name="Normal 11 4 2 3 3" xfId="10402" xr:uid="{00000000-0005-0000-0000-000079240000}"/>
    <cellStyle name="Normal 11 4 2 3 3 2" xfId="10403" xr:uid="{00000000-0005-0000-0000-00007A240000}"/>
    <cellStyle name="Normal 11 4 2 3 4" xfId="10404" xr:uid="{00000000-0005-0000-0000-00007B240000}"/>
    <cellStyle name="Normal 11 4 2 4" xfId="10405" xr:uid="{00000000-0005-0000-0000-00007C240000}"/>
    <cellStyle name="Normal 11 4 2 4 2" xfId="10406" xr:uid="{00000000-0005-0000-0000-00007D240000}"/>
    <cellStyle name="Normal 11 4 2 4 2 2" xfId="10407" xr:uid="{00000000-0005-0000-0000-00007E240000}"/>
    <cellStyle name="Normal 11 4 2 4 2 2 2" xfId="10408" xr:uid="{00000000-0005-0000-0000-00007F240000}"/>
    <cellStyle name="Normal 11 4 2 4 2 3" xfId="10409" xr:uid="{00000000-0005-0000-0000-000080240000}"/>
    <cellStyle name="Normal 11 4 2 4 3" xfId="10410" xr:uid="{00000000-0005-0000-0000-000081240000}"/>
    <cellStyle name="Normal 11 4 2 4 3 2" xfId="10411" xr:uid="{00000000-0005-0000-0000-000082240000}"/>
    <cellStyle name="Normal 11 4 2 4 4" xfId="10412" xr:uid="{00000000-0005-0000-0000-000083240000}"/>
    <cellStyle name="Normal 11 4 2 5" xfId="10413" xr:uid="{00000000-0005-0000-0000-000084240000}"/>
    <cellStyle name="Normal 11 4 2 5 2" xfId="10414" xr:uid="{00000000-0005-0000-0000-000085240000}"/>
    <cellStyle name="Normal 11 4 2 5 2 2" xfId="10415" xr:uid="{00000000-0005-0000-0000-000086240000}"/>
    <cellStyle name="Normal 11 4 2 5 3" xfId="10416" xr:uid="{00000000-0005-0000-0000-000087240000}"/>
    <cellStyle name="Normal 11 4 2 6" xfId="10417" xr:uid="{00000000-0005-0000-0000-000088240000}"/>
    <cellStyle name="Normal 11 4 2 6 2" xfId="10418" xr:uid="{00000000-0005-0000-0000-000089240000}"/>
    <cellStyle name="Normal 11 4 2 7" xfId="10419" xr:uid="{00000000-0005-0000-0000-00008A240000}"/>
    <cellStyle name="Normal 11 4 2 7 2" xfId="10420" xr:uid="{00000000-0005-0000-0000-00008B240000}"/>
    <cellStyle name="Normal 11 4 2 8" xfId="10421" xr:uid="{00000000-0005-0000-0000-00008C240000}"/>
    <cellStyle name="Normal 11 4 3" xfId="10422" xr:uid="{00000000-0005-0000-0000-00008D240000}"/>
    <cellStyle name="Normal 11 4 3 2" xfId="10423" xr:uid="{00000000-0005-0000-0000-00008E240000}"/>
    <cellStyle name="Normal 11 4 3 2 2" xfId="10424" xr:uid="{00000000-0005-0000-0000-00008F240000}"/>
    <cellStyle name="Normal 11 4 3 2 2 2" xfId="10425" xr:uid="{00000000-0005-0000-0000-000090240000}"/>
    <cellStyle name="Normal 11 4 3 2 2 2 2" xfId="10426" xr:uid="{00000000-0005-0000-0000-000091240000}"/>
    <cellStyle name="Normal 11 4 3 2 2 3" xfId="10427" xr:uid="{00000000-0005-0000-0000-000092240000}"/>
    <cellStyle name="Normal 11 4 3 2 3" xfId="10428" xr:uid="{00000000-0005-0000-0000-000093240000}"/>
    <cellStyle name="Normal 11 4 3 2 3 2" xfId="10429" xr:uid="{00000000-0005-0000-0000-000094240000}"/>
    <cellStyle name="Normal 11 4 3 2 4" xfId="10430" xr:uid="{00000000-0005-0000-0000-000095240000}"/>
    <cellStyle name="Normal 11 4 3 3" xfId="10431" xr:uid="{00000000-0005-0000-0000-000096240000}"/>
    <cellStyle name="Normal 11 4 3 3 2" xfId="10432" xr:uid="{00000000-0005-0000-0000-000097240000}"/>
    <cellStyle name="Normal 11 4 3 3 2 2" xfId="10433" xr:uid="{00000000-0005-0000-0000-000098240000}"/>
    <cellStyle name="Normal 11 4 3 3 3" xfId="10434" xr:uid="{00000000-0005-0000-0000-000099240000}"/>
    <cellStyle name="Normal 11 4 3 4" xfId="10435" xr:uid="{00000000-0005-0000-0000-00009A240000}"/>
    <cellStyle name="Normal 11 4 3 4 2" xfId="10436" xr:uid="{00000000-0005-0000-0000-00009B240000}"/>
    <cellStyle name="Normal 11 4 3 5" xfId="10437" xr:uid="{00000000-0005-0000-0000-00009C240000}"/>
    <cellStyle name="Normal 11 4 4" xfId="10438" xr:uid="{00000000-0005-0000-0000-00009D240000}"/>
    <cellStyle name="Normal 11 4 4 2" xfId="10439" xr:uid="{00000000-0005-0000-0000-00009E240000}"/>
    <cellStyle name="Normal 11 4 4 2 2" xfId="10440" xr:uid="{00000000-0005-0000-0000-00009F240000}"/>
    <cellStyle name="Normal 11 4 4 2 2 2" xfId="10441" xr:uid="{00000000-0005-0000-0000-0000A0240000}"/>
    <cellStyle name="Normal 11 4 4 2 3" xfId="10442" xr:uid="{00000000-0005-0000-0000-0000A1240000}"/>
    <cellStyle name="Normal 11 4 4 3" xfId="10443" xr:uid="{00000000-0005-0000-0000-0000A2240000}"/>
    <cellStyle name="Normal 11 4 4 3 2" xfId="10444" xr:uid="{00000000-0005-0000-0000-0000A3240000}"/>
    <cellStyle name="Normal 11 4 4 4" xfId="10445" xr:uid="{00000000-0005-0000-0000-0000A4240000}"/>
    <cellStyle name="Normal 11 4 5" xfId="10446" xr:uid="{00000000-0005-0000-0000-0000A5240000}"/>
    <cellStyle name="Normal 11 4 5 2" xfId="10447" xr:uid="{00000000-0005-0000-0000-0000A6240000}"/>
    <cellStyle name="Normal 11 4 5 2 2" xfId="10448" xr:uid="{00000000-0005-0000-0000-0000A7240000}"/>
    <cellStyle name="Normal 11 4 5 2 2 2" xfId="10449" xr:uid="{00000000-0005-0000-0000-0000A8240000}"/>
    <cellStyle name="Normal 11 4 5 2 3" xfId="10450" xr:uid="{00000000-0005-0000-0000-0000A9240000}"/>
    <cellStyle name="Normal 11 4 5 3" xfId="10451" xr:uid="{00000000-0005-0000-0000-0000AA240000}"/>
    <cellStyle name="Normal 11 4 5 3 2" xfId="10452" xr:uid="{00000000-0005-0000-0000-0000AB240000}"/>
    <cellStyle name="Normal 11 4 5 4" xfId="10453" xr:uid="{00000000-0005-0000-0000-0000AC240000}"/>
    <cellStyle name="Normal 11 4 6" xfId="10454" xr:uid="{00000000-0005-0000-0000-0000AD240000}"/>
    <cellStyle name="Normal 11 4 6 2" xfId="10455" xr:uid="{00000000-0005-0000-0000-0000AE240000}"/>
    <cellStyle name="Normal 11 4 6 2 2" xfId="10456" xr:uid="{00000000-0005-0000-0000-0000AF240000}"/>
    <cellStyle name="Normal 11 4 6 3" xfId="10457" xr:uid="{00000000-0005-0000-0000-0000B0240000}"/>
    <cellStyle name="Normal 11 4 7" xfId="10458" xr:uid="{00000000-0005-0000-0000-0000B1240000}"/>
    <cellStyle name="Normal 11 4 7 2" xfId="10459" xr:uid="{00000000-0005-0000-0000-0000B2240000}"/>
    <cellStyle name="Normal 11 4 8" xfId="10460" xr:uid="{00000000-0005-0000-0000-0000B3240000}"/>
    <cellStyle name="Normal 11 4 8 2" xfId="10461" xr:uid="{00000000-0005-0000-0000-0000B4240000}"/>
    <cellStyle name="Normal 11 4 9" xfId="10462" xr:uid="{00000000-0005-0000-0000-0000B5240000}"/>
    <cellStyle name="Normal 11 5" xfId="10463" xr:uid="{00000000-0005-0000-0000-0000B6240000}"/>
    <cellStyle name="Normal 11 5 2" xfId="10464" xr:uid="{00000000-0005-0000-0000-0000B7240000}"/>
    <cellStyle name="Normal 11 5 2 2" xfId="10465" xr:uid="{00000000-0005-0000-0000-0000B8240000}"/>
    <cellStyle name="Normal 11 5 2 2 2" xfId="10466" xr:uid="{00000000-0005-0000-0000-0000B9240000}"/>
    <cellStyle name="Normal 11 5 2 2 2 2" xfId="10467" xr:uid="{00000000-0005-0000-0000-0000BA240000}"/>
    <cellStyle name="Normal 11 5 2 2 2 2 2" xfId="10468" xr:uid="{00000000-0005-0000-0000-0000BB240000}"/>
    <cellStyle name="Normal 11 5 2 2 2 3" xfId="10469" xr:uid="{00000000-0005-0000-0000-0000BC240000}"/>
    <cellStyle name="Normal 11 5 2 2 3" xfId="10470" xr:uid="{00000000-0005-0000-0000-0000BD240000}"/>
    <cellStyle name="Normal 11 5 2 2 3 2" xfId="10471" xr:uid="{00000000-0005-0000-0000-0000BE240000}"/>
    <cellStyle name="Normal 11 5 2 2 4" xfId="10472" xr:uid="{00000000-0005-0000-0000-0000BF240000}"/>
    <cellStyle name="Normal 11 5 2 3" xfId="10473" xr:uid="{00000000-0005-0000-0000-0000C0240000}"/>
    <cellStyle name="Normal 11 5 2 3 2" xfId="10474" xr:uid="{00000000-0005-0000-0000-0000C1240000}"/>
    <cellStyle name="Normal 11 5 2 3 2 2" xfId="10475" xr:uid="{00000000-0005-0000-0000-0000C2240000}"/>
    <cellStyle name="Normal 11 5 2 3 3" xfId="10476" xr:uid="{00000000-0005-0000-0000-0000C3240000}"/>
    <cellStyle name="Normal 11 5 2 4" xfId="10477" xr:uid="{00000000-0005-0000-0000-0000C4240000}"/>
    <cellStyle name="Normal 11 5 2 4 2" xfId="10478" xr:uid="{00000000-0005-0000-0000-0000C5240000}"/>
    <cellStyle name="Normal 11 5 2 5" xfId="10479" xr:uid="{00000000-0005-0000-0000-0000C6240000}"/>
    <cellStyle name="Normal 11 5 3" xfId="10480" xr:uid="{00000000-0005-0000-0000-0000C7240000}"/>
    <cellStyle name="Normal 11 5 3 2" xfId="10481" xr:uid="{00000000-0005-0000-0000-0000C8240000}"/>
    <cellStyle name="Normal 11 5 3 2 2" xfId="10482" xr:uid="{00000000-0005-0000-0000-0000C9240000}"/>
    <cellStyle name="Normal 11 5 3 2 2 2" xfId="10483" xr:uid="{00000000-0005-0000-0000-0000CA240000}"/>
    <cellStyle name="Normal 11 5 3 2 3" xfId="10484" xr:uid="{00000000-0005-0000-0000-0000CB240000}"/>
    <cellStyle name="Normal 11 5 3 3" xfId="10485" xr:uid="{00000000-0005-0000-0000-0000CC240000}"/>
    <cellStyle name="Normal 11 5 3 3 2" xfId="10486" xr:uid="{00000000-0005-0000-0000-0000CD240000}"/>
    <cellStyle name="Normal 11 5 3 4" xfId="10487" xr:uid="{00000000-0005-0000-0000-0000CE240000}"/>
    <cellStyle name="Normal 11 5 4" xfId="10488" xr:uid="{00000000-0005-0000-0000-0000CF240000}"/>
    <cellStyle name="Normal 11 5 4 2" xfId="10489" xr:uid="{00000000-0005-0000-0000-0000D0240000}"/>
    <cellStyle name="Normal 11 5 4 2 2" xfId="10490" xr:uid="{00000000-0005-0000-0000-0000D1240000}"/>
    <cellStyle name="Normal 11 5 4 2 2 2" xfId="10491" xr:uid="{00000000-0005-0000-0000-0000D2240000}"/>
    <cellStyle name="Normal 11 5 4 2 3" xfId="10492" xr:uid="{00000000-0005-0000-0000-0000D3240000}"/>
    <cellStyle name="Normal 11 5 4 3" xfId="10493" xr:uid="{00000000-0005-0000-0000-0000D4240000}"/>
    <cellStyle name="Normal 11 5 4 3 2" xfId="10494" xr:uid="{00000000-0005-0000-0000-0000D5240000}"/>
    <cellStyle name="Normal 11 5 4 4" xfId="10495" xr:uid="{00000000-0005-0000-0000-0000D6240000}"/>
    <cellStyle name="Normal 11 5 5" xfId="10496" xr:uid="{00000000-0005-0000-0000-0000D7240000}"/>
    <cellStyle name="Normal 11 5 5 2" xfId="10497" xr:uid="{00000000-0005-0000-0000-0000D8240000}"/>
    <cellStyle name="Normal 11 5 5 2 2" xfId="10498" xr:uid="{00000000-0005-0000-0000-0000D9240000}"/>
    <cellStyle name="Normal 11 5 5 3" xfId="10499" xr:uid="{00000000-0005-0000-0000-0000DA240000}"/>
    <cellStyle name="Normal 11 5 6" xfId="10500" xr:uid="{00000000-0005-0000-0000-0000DB240000}"/>
    <cellStyle name="Normal 11 5 6 2" xfId="10501" xr:uid="{00000000-0005-0000-0000-0000DC240000}"/>
    <cellStyle name="Normal 11 5 7" xfId="10502" xr:uid="{00000000-0005-0000-0000-0000DD240000}"/>
    <cellStyle name="Normal 11 5 7 2" xfId="10503" xr:uid="{00000000-0005-0000-0000-0000DE240000}"/>
    <cellStyle name="Normal 11 5 8" xfId="10504" xr:uid="{00000000-0005-0000-0000-0000DF240000}"/>
    <cellStyle name="Normal 11 6" xfId="10505" xr:uid="{00000000-0005-0000-0000-0000E0240000}"/>
    <cellStyle name="Normal 11 6 2" xfId="10506" xr:uid="{00000000-0005-0000-0000-0000E1240000}"/>
    <cellStyle name="Normal 11 6 2 2" xfId="10507" xr:uid="{00000000-0005-0000-0000-0000E2240000}"/>
    <cellStyle name="Normal 11 6 2 2 2" xfId="10508" xr:uid="{00000000-0005-0000-0000-0000E3240000}"/>
    <cellStyle name="Normal 11 6 2 2 2 2" xfId="10509" xr:uid="{00000000-0005-0000-0000-0000E4240000}"/>
    <cellStyle name="Normal 11 6 2 2 3" xfId="10510" xr:uid="{00000000-0005-0000-0000-0000E5240000}"/>
    <cellStyle name="Normal 11 6 2 3" xfId="10511" xr:uid="{00000000-0005-0000-0000-0000E6240000}"/>
    <cellStyle name="Normal 11 6 2 3 2" xfId="10512" xr:uid="{00000000-0005-0000-0000-0000E7240000}"/>
    <cellStyle name="Normal 11 6 2 4" xfId="10513" xr:uid="{00000000-0005-0000-0000-0000E8240000}"/>
    <cellStyle name="Normal 11 6 3" xfId="10514" xr:uid="{00000000-0005-0000-0000-0000E9240000}"/>
    <cellStyle name="Normal 11 6 3 2" xfId="10515" xr:uid="{00000000-0005-0000-0000-0000EA240000}"/>
    <cellStyle name="Normal 11 6 3 2 2" xfId="10516" xr:uid="{00000000-0005-0000-0000-0000EB240000}"/>
    <cellStyle name="Normal 11 6 3 3" xfId="10517" xr:uid="{00000000-0005-0000-0000-0000EC240000}"/>
    <cellStyle name="Normal 11 6 4" xfId="10518" xr:uid="{00000000-0005-0000-0000-0000ED240000}"/>
    <cellStyle name="Normal 11 6 4 2" xfId="10519" xr:uid="{00000000-0005-0000-0000-0000EE240000}"/>
    <cellStyle name="Normal 11 6 5" xfId="10520" xr:uid="{00000000-0005-0000-0000-0000EF240000}"/>
    <cellStyle name="Normal 11 7" xfId="10521" xr:uid="{00000000-0005-0000-0000-0000F0240000}"/>
    <cellStyle name="Normal 11 7 2" xfId="10522" xr:uid="{00000000-0005-0000-0000-0000F1240000}"/>
    <cellStyle name="Normal 11 7 2 2" xfId="10523" xr:uid="{00000000-0005-0000-0000-0000F2240000}"/>
    <cellStyle name="Normal 11 7 2 2 2" xfId="10524" xr:uid="{00000000-0005-0000-0000-0000F3240000}"/>
    <cellStyle name="Normal 11 7 2 3" xfId="10525" xr:uid="{00000000-0005-0000-0000-0000F4240000}"/>
    <cellStyle name="Normal 11 7 3" xfId="10526" xr:uid="{00000000-0005-0000-0000-0000F5240000}"/>
    <cellStyle name="Normal 11 7 3 2" xfId="10527" xr:uid="{00000000-0005-0000-0000-0000F6240000}"/>
    <cellStyle name="Normal 11 7 4" xfId="10528" xr:uid="{00000000-0005-0000-0000-0000F7240000}"/>
    <cellStyle name="Normal 11 8" xfId="10529" xr:uid="{00000000-0005-0000-0000-0000F8240000}"/>
    <cellStyle name="Normal 11 8 2" xfId="10530" xr:uid="{00000000-0005-0000-0000-0000F9240000}"/>
    <cellStyle name="Normal 11 8 2 2" xfId="10531" xr:uid="{00000000-0005-0000-0000-0000FA240000}"/>
    <cellStyle name="Normal 11 8 2 2 2" xfId="10532" xr:uid="{00000000-0005-0000-0000-0000FB240000}"/>
    <cellStyle name="Normal 11 8 2 3" xfId="10533" xr:uid="{00000000-0005-0000-0000-0000FC240000}"/>
    <cellStyle name="Normal 11 8 3" xfId="10534" xr:uid="{00000000-0005-0000-0000-0000FD240000}"/>
    <cellStyle name="Normal 11 8 3 2" xfId="10535" xr:uid="{00000000-0005-0000-0000-0000FE240000}"/>
    <cellStyle name="Normal 11 8 4" xfId="10536" xr:uid="{00000000-0005-0000-0000-0000FF240000}"/>
    <cellStyle name="Normal 11 9" xfId="10537" xr:uid="{00000000-0005-0000-0000-000000250000}"/>
    <cellStyle name="Normal 11 9 2" xfId="10538" xr:uid="{00000000-0005-0000-0000-000001250000}"/>
    <cellStyle name="Normal 11 9 2 2" xfId="10539" xr:uid="{00000000-0005-0000-0000-000002250000}"/>
    <cellStyle name="Normal 11 9 3" xfId="10540" xr:uid="{00000000-0005-0000-0000-000003250000}"/>
    <cellStyle name="Normal 12" xfId="1212" xr:uid="{00000000-0005-0000-0000-000004250000}"/>
    <cellStyle name="Normal 12 10" xfId="10541" xr:uid="{00000000-0005-0000-0000-000005250000}"/>
    <cellStyle name="Normal 12 10 2" xfId="10542" xr:uid="{00000000-0005-0000-0000-000006250000}"/>
    <cellStyle name="Normal 12 11" xfId="10543" xr:uid="{00000000-0005-0000-0000-000007250000}"/>
    <cellStyle name="Normal 12 11 2" xfId="10544" xr:uid="{00000000-0005-0000-0000-000008250000}"/>
    <cellStyle name="Normal 12 12" xfId="10545" xr:uid="{00000000-0005-0000-0000-000009250000}"/>
    <cellStyle name="Normal 12 13" xfId="10546" xr:uid="{00000000-0005-0000-0000-00000A250000}"/>
    <cellStyle name="Normal 12 14" xfId="10547" xr:uid="{00000000-0005-0000-0000-00000B250000}"/>
    <cellStyle name="Normal 12 2" xfId="1213" xr:uid="{00000000-0005-0000-0000-00000C250000}"/>
    <cellStyle name="Normal 12 2 10" xfId="10548" xr:uid="{00000000-0005-0000-0000-00000D250000}"/>
    <cellStyle name="Normal 12 2 11" xfId="10549" xr:uid="{00000000-0005-0000-0000-00000E250000}"/>
    <cellStyle name="Normal 12 2 2" xfId="1214" xr:uid="{00000000-0005-0000-0000-00000F250000}"/>
    <cellStyle name="Normal 12 2 2 10" xfId="10550" xr:uid="{00000000-0005-0000-0000-000010250000}"/>
    <cellStyle name="Normal 12 2 2 2" xfId="10551" xr:uid="{00000000-0005-0000-0000-000011250000}"/>
    <cellStyle name="Normal 12 2 2 2 2" xfId="10552" xr:uid="{00000000-0005-0000-0000-000012250000}"/>
    <cellStyle name="Normal 12 2 2 2 2 2" xfId="10553" xr:uid="{00000000-0005-0000-0000-000013250000}"/>
    <cellStyle name="Normal 12 2 2 2 2 2 2" xfId="10554" xr:uid="{00000000-0005-0000-0000-000014250000}"/>
    <cellStyle name="Normal 12 2 2 2 2 2 2 2" xfId="10555" xr:uid="{00000000-0005-0000-0000-000015250000}"/>
    <cellStyle name="Normal 12 2 2 2 2 2 2 2 2" xfId="10556" xr:uid="{00000000-0005-0000-0000-000016250000}"/>
    <cellStyle name="Normal 12 2 2 2 2 2 2 3" xfId="10557" xr:uid="{00000000-0005-0000-0000-000017250000}"/>
    <cellStyle name="Normal 12 2 2 2 2 2 3" xfId="10558" xr:uid="{00000000-0005-0000-0000-000018250000}"/>
    <cellStyle name="Normal 12 2 2 2 2 2 3 2" xfId="10559" xr:uid="{00000000-0005-0000-0000-000019250000}"/>
    <cellStyle name="Normal 12 2 2 2 2 2 4" xfId="10560" xr:uid="{00000000-0005-0000-0000-00001A250000}"/>
    <cellStyle name="Normal 12 2 2 2 2 3" xfId="10561" xr:uid="{00000000-0005-0000-0000-00001B250000}"/>
    <cellStyle name="Normal 12 2 2 2 2 3 2" xfId="10562" xr:uid="{00000000-0005-0000-0000-00001C250000}"/>
    <cellStyle name="Normal 12 2 2 2 2 3 2 2" xfId="10563" xr:uid="{00000000-0005-0000-0000-00001D250000}"/>
    <cellStyle name="Normal 12 2 2 2 2 3 3" xfId="10564" xr:uid="{00000000-0005-0000-0000-00001E250000}"/>
    <cellStyle name="Normal 12 2 2 2 2 4" xfId="10565" xr:uid="{00000000-0005-0000-0000-00001F250000}"/>
    <cellStyle name="Normal 12 2 2 2 2 4 2" xfId="10566" xr:uid="{00000000-0005-0000-0000-000020250000}"/>
    <cellStyle name="Normal 12 2 2 2 2 5" xfId="10567" xr:uid="{00000000-0005-0000-0000-000021250000}"/>
    <cellStyle name="Normal 12 2 2 2 3" xfId="10568" xr:uid="{00000000-0005-0000-0000-000022250000}"/>
    <cellStyle name="Normal 12 2 2 2 3 2" xfId="10569" xr:uid="{00000000-0005-0000-0000-000023250000}"/>
    <cellStyle name="Normal 12 2 2 2 3 2 2" xfId="10570" xr:uid="{00000000-0005-0000-0000-000024250000}"/>
    <cellStyle name="Normal 12 2 2 2 3 2 2 2" xfId="10571" xr:uid="{00000000-0005-0000-0000-000025250000}"/>
    <cellStyle name="Normal 12 2 2 2 3 2 3" xfId="10572" xr:uid="{00000000-0005-0000-0000-000026250000}"/>
    <cellStyle name="Normal 12 2 2 2 3 3" xfId="10573" xr:uid="{00000000-0005-0000-0000-000027250000}"/>
    <cellStyle name="Normal 12 2 2 2 3 3 2" xfId="10574" xr:uid="{00000000-0005-0000-0000-000028250000}"/>
    <cellStyle name="Normal 12 2 2 2 3 4" xfId="10575" xr:uid="{00000000-0005-0000-0000-000029250000}"/>
    <cellStyle name="Normal 12 2 2 2 4" xfId="10576" xr:uid="{00000000-0005-0000-0000-00002A250000}"/>
    <cellStyle name="Normal 12 2 2 2 4 2" xfId="10577" xr:uid="{00000000-0005-0000-0000-00002B250000}"/>
    <cellStyle name="Normal 12 2 2 2 4 2 2" xfId="10578" xr:uid="{00000000-0005-0000-0000-00002C250000}"/>
    <cellStyle name="Normal 12 2 2 2 4 2 2 2" xfId="10579" xr:uid="{00000000-0005-0000-0000-00002D250000}"/>
    <cellStyle name="Normal 12 2 2 2 4 2 3" xfId="10580" xr:uid="{00000000-0005-0000-0000-00002E250000}"/>
    <cellStyle name="Normal 12 2 2 2 4 3" xfId="10581" xr:uid="{00000000-0005-0000-0000-00002F250000}"/>
    <cellStyle name="Normal 12 2 2 2 4 3 2" xfId="10582" xr:uid="{00000000-0005-0000-0000-000030250000}"/>
    <cellStyle name="Normal 12 2 2 2 4 4" xfId="10583" xr:uid="{00000000-0005-0000-0000-000031250000}"/>
    <cellStyle name="Normal 12 2 2 2 5" xfId="10584" xr:uid="{00000000-0005-0000-0000-000032250000}"/>
    <cellStyle name="Normal 12 2 2 2 5 2" xfId="10585" xr:uid="{00000000-0005-0000-0000-000033250000}"/>
    <cellStyle name="Normal 12 2 2 2 5 2 2" xfId="10586" xr:uid="{00000000-0005-0000-0000-000034250000}"/>
    <cellStyle name="Normal 12 2 2 2 5 3" xfId="10587" xr:uid="{00000000-0005-0000-0000-000035250000}"/>
    <cellStyle name="Normal 12 2 2 2 6" xfId="10588" xr:uid="{00000000-0005-0000-0000-000036250000}"/>
    <cellStyle name="Normal 12 2 2 2 6 2" xfId="10589" xr:uid="{00000000-0005-0000-0000-000037250000}"/>
    <cellStyle name="Normal 12 2 2 2 7" xfId="10590" xr:uid="{00000000-0005-0000-0000-000038250000}"/>
    <cellStyle name="Normal 12 2 2 2 7 2" xfId="10591" xr:uid="{00000000-0005-0000-0000-000039250000}"/>
    <cellStyle name="Normal 12 2 2 2 8" xfId="10592" xr:uid="{00000000-0005-0000-0000-00003A250000}"/>
    <cellStyle name="Normal 12 2 2 2 9" xfId="10593" xr:uid="{00000000-0005-0000-0000-00003B250000}"/>
    <cellStyle name="Normal 12 2 2 3" xfId="10594" xr:uid="{00000000-0005-0000-0000-00003C250000}"/>
    <cellStyle name="Normal 12 2 2 3 2" xfId="10595" xr:uid="{00000000-0005-0000-0000-00003D250000}"/>
    <cellStyle name="Normal 12 2 2 3 2 2" xfId="10596" xr:uid="{00000000-0005-0000-0000-00003E250000}"/>
    <cellStyle name="Normal 12 2 2 3 2 2 2" xfId="10597" xr:uid="{00000000-0005-0000-0000-00003F250000}"/>
    <cellStyle name="Normal 12 2 2 3 2 2 2 2" xfId="10598" xr:uid="{00000000-0005-0000-0000-000040250000}"/>
    <cellStyle name="Normal 12 2 2 3 2 2 3" xfId="10599" xr:uid="{00000000-0005-0000-0000-000041250000}"/>
    <cellStyle name="Normal 12 2 2 3 2 3" xfId="10600" xr:uid="{00000000-0005-0000-0000-000042250000}"/>
    <cellStyle name="Normal 12 2 2 3 2 3 2" xfId="10601" xr:uid="{00000000-0005-0000-0000-000043250000}"/>
    <cellStyle name="Normal 12 2 2 3 2 4" xfId="10602" xr:uid="{00000000-0005-0000-0000-000044250000}"/>
    <cellStyle name="Normal 12 2 2 3 3" xfId="10603" xr:uid="{00000000-0005-0000-0000-000045250000}"/>
    <cellStyle name="Normal 12 2 2 3 3 2" xfId="10604" xr:uid="{00000000-0005-0000-0000-000046250000}"/>
    <cellStyle name="Normal 12 2 2 3 3 2 2" xfId="10605" xr:uid="{00000000-0005-0000-0000-000047250000}"/>
    <cellStyle name="Normal 12 2 2 3 3 3" xfId="10606" xr:uid="{00000000-0005-0000-0000-000048250000}"/>
    <cellStyle name="Normal 12 2 2 3 4" xfId="10607" xr:uid="{00000000-0005-0000-0000-000049250000}"/>
    <cellStyle name="Normal 12 2 2 3 4 2" xfId="10608" xr:uid="{00000000-0005-0000-0000-00004A250000}"/>
    <cellStyle name="Normal 12 2 2 3 5" xfId="10609" xr:uid="{00000000-0005-0000-0000-00004B250000}"/>
    <cellStyle name="Normal 12 2 2 4" xfId="10610" xr:uid="{00000000-0005-0000-0000-00004C250000}"/>
    <cellStyle name="Normal 12 2 2 4 2" xfId="10611" xr:uid="{00000000-0005-0000-0000-00004D250000}"/>
    <cellStyle name="Normal 12 2 2 4 2 2" xfId="10612" xr:uid="{00000000-0005-0000-0000-00004E250000}"/>
    <cellStyle name="Normal 12 2 2 4 2 2 2" xfId="10613" xr:uid="{00000000-0005-0000-0000-00004F250000}"/>
    <cellStyle name="Normal 12 2 2 4 2 3" xfId="10614" xr:uid="{00000000-0005-0000-0000-000050250000}"/>
    <cellStyle name="Normal 12 2 2 4 3" xfId="10615" xr:uid="{00000000-0005-0000-0000-000051250000}"/>
    <cellStyle name="Normal 12 2 2 4 3 2" xfId="10616" xr:uid="{00000000-0005-0000-0000-000052250000}"/>
    <cellStyle name="Normal 12 2 2 4 4" xfId="10617" xr:uid="{00000000-0005-0000-0000-000053250000}"/>
    <cellStyle name="Normal 12 2 2 5" xfId="10618" xr:uid="{00000000-0005-0000-0000-000054250000}"/>
    <cellStyle name="Normal 12 2 2 5 2" xfId="10619" xr:uid="{00000000-0005-0000-0000-000055250000}"/>
    <cellStyle name="Normal 12 2 2 5 2 2" xfId="10620" xr:uid="{00000000-0005-0000-0000-000056250000}"/>
    <cellStyle name="Normal 12 2 2 5 2 2 2" xfId="10621" xr:uid="{00000000-0005-0000-0000-000057250000}"/>
    <cellStyle name="Normal 12 2 2 5 2 3" xfId="10622" xr:uid="{00000000-0005-0000-0000-000058250000}"/>
    <cellStyle name="Normal 12 2 2 5 3" xfId="10623" xr:uid="{00000000-0005-0000-0000-000059250000}"/>
    <cellStyle name="Normal 12 2 2 5 3 2" xfId="10624" xr:uid="{00000000-0005-0000-0000-00005A250000}"/>
    <cellStyle name="Normal 12 2 2 5 4" xfId="10625" xr:uid="{00000000-0005-0000-0000-00005B250000}"/>
    <cellStyle name="Normal 12 2 2 6" xfId="10626" xr:uid="{00000000-0005-0000-0000-00005C250000}"/>
    <cellStyle name="Normal 12 2 2 6 2" xfId="10627" xr:uid="{00000000-0005-0000-0000-00005D250000}"/>
    <cellStyle name="Normal 12 2 2 6 2 2" xfId="10628" xr:uid="{00000000-0005-0000-0000-00005E250000}"/>
    <cellStyle name="Normal 12 2 2 6 3" xfId="10629" xr:uid="{00000000-0005-0000-0000-00005F250000}"/>
    <cellStyle name="Normal 12 2 2 7" xfId="10630" xr:uid="{00000000-0005-0000-0000-000060250000}"/>
    <cellStyle name="Normal 12 2 2 7 2" xfId="10631" xr:uid="{00000000-0005-0000-0000-000061250000}"/>
    <cellStyle name="Normal 12 2 2 8" xfId="10632" xr:uid="{00000000-0005-0000-0000-000062250000}"/>
    <cellStyle name="Normal 12 2 2 8 2" xfId="10633" xr:uid="{00000000-0005-0000-0000-000063250000}"/>
    <cellStyle name="Normal 12 2 2 9" xfId="10634" xr:uid="{00000000-0005-0000-0000-000064250000}"/>
    <cellStyle name="Normal 12 2 3" xfId="10635" xr:uid="{00000000-0005-0000-0000-000065250000}"/>
    <cellStyle name="Normal 12 2 3 2" xfId="10636" xr:uid="{00000000-0005-0000-0000-000066250000}"/>
    <cellStyle name="Normal 12 2 3 2 2" xfId="10637" xr:uid="{00000000-0005-0000-0000-000067250000}"/>
    <cellStyle name="Normal 12 2 3 2 2 2" xfId="10638" xr:uid="{00000000-0005-0000-0000-000068250000}"/>
    <cellStyle name="Normal 12 2 3 2 2 2 2" xfId="10639" xr:uid="{00000000-0005-0000-0000-000069250000}"/>
    <cellStyle name="Normal 12 2 3 2 2 2 2 2" xfId="10640" xr:uid="{00000000-0005-0000-0000-00006A250000}"/>
    <cellStyle name="Normal 12 2 3 2 2 2 3" xfId="10641" xr:uid="{00000000-0005-0000-0000-00006B250000}"/>
    <cellStyle name="Normal 12 2 3 2 2 3" xfId="10642" xr:uid="{00000000-0005-0000-0000-00006C250000}"/>
    <cellStyle name="Normal 12 2 3 2 2 3 2" xfId="10643" xr:uid="{00000000-0005-0000-0000-00006D250000}"/>
    <cellStyle name="Normal 12 2 3 2 2 4" xfId="10644" xr:uid="{00000000-0005-0000-0000-00006E250000}"/>
    <cellStyle name="Normal 12 2 3 2 3" xfId="10645" xr:uid="{00000000-0005-0000-0000-00006F250000}"/>
    <cellStyle name="Normal 12 2 3 2 3 2" xfId="10646" xr:uid="{00000000-0005-0000-0000-000070250000}"/>
    <cellStyle name="Normal 12 2 3 2 3 2 2" xfId="10647" xr:uid="{00000000-0005-0000-0000-000071250000}"/>
    <cellStyle name="Normal 12 2 3 2 3 3" xfId="10648" xr:uid="{00000000-0005-0000-0000-000072250000}"/>
    <cellStyle name="Normal 12 2 3 2 4" xfId="10649" xr:uid="{00000000-0005-0000-0000-000073250000}"/>
    <cellStyle name="Normal 12 2 3 2 4 2" xfId="10650" xr:uid="{00000000-0005-0000-0000-000074250000}"/>
    <cellStyle name="Normal 12 2 3 2 5" xfId="10651" xr:uid="{00000000-0005-0000-0000-000075250000}"/>
    <cellStyle name="Normal 12 2 3 2 6" xfId="10652" xr:uid="{00000000-0005-0000-0000-000076250000}"/>
    <cellStyle name="Normal 12 2 3 3" xfId="10653" xr:uid="{00000000-0005-0000-0000-000077250000}"/>
    <cellStyle name="Normal 12 2 3 3 2" xfId="10654" xr:uid="{00000000-0005-0000-0000-000078250000}"/>
    <cellStyle name="Normal 12 2 3 3 2 2" xfId="10655" xr:uid="{00000000-0005-0000-0000-000079250000}"/>
    <cellStyle name="Normal 12 2 3 3 2 2 2" xfId="10656" xr:uid="{00000000-0005-0000-0000-00007A250000}"/>
    <cellStyle name="Normal 12 2 3 3 2 3" xfId="10657" xr:uid="{00000000-0005-0000-0000-00007B250000}"/>
    <cellStyle name="Normal 12 2 3 3 3" xfId="10658" xr:uid="{00000000-0005-0000-0000-00007C250000}"/>
    <cellStyle name="Normal 12 2 3 3 3 2" xfId="10659" xr:uid="{00000000-0005-0000-0000-00007D250000}"/>
    <cellStyle name="Normal 12 2 3 3 4" xfId="10660" xr:uid="{00000000-0005-0000-0000-00007E250000}"/>
    <cellStyle name="Normal 12 2 3 4" xfId="10661" xr:uid="{00000000-0005-0000-0000-00007F250000}"/>
    <cellStyle name="Normal 12 2 3 4 2" xfId="10662" xr:uid="{00000000-0005-0000-0000-000080250000}"/>
    <cellStyle name="Normal 12 2 3 4 2 2" xfId="10663" xr:uid="{00000000-0005-0000-0000-000081250000}"/>
    <cellStyle name="Normal 12 2 3 4 2 2 2" xfId="10664" xr:uid="{00000000-0005-0000-0000-000082250000}"/>
    <cellStyle name="Normal 12 2 3 4 2 3" xfId="10665" xr:uid="{00000000-0005-0000-0000-000083250000}"/>
    <cellStyle name="Normal 12 2 3 4 3" xfId="10666" xr:uid="{00000000-0005-0000-0000-000084250000}"/>
    <cellStyle name="Normal 12 2 3 4 3 2" xfId="10667" xr:uid="{00000000-0005-0000-0000-000085250000}"/>
    <cellStyle name="Normal 12 2 3 4 4" xfId="10668" xr:uid="{00000000-0005-0000-0000-000086250000}"/>
    <cellStyle name="Normal 12 2 3 5" xfId="10669" xr:uid="{00000000-0005-0000-0000-000087250000}"/>
    <cellStyle name="Normal 12 2 3 5 2" xfId="10670" xr:uid="{00000000-0005-0000-0000-000088250000}"/>
    <cellStyle name="Normal 12 2 3 5 2 2" xfId="10671" xr:uid="{00000000-0005-0000-0000-000089250000}"/>
    <cellStyle name="Normal 12 2 3 5 3" xfId="10672" xr:uid="{00000000-0005-0000-0000-00008A250000}"/>
    <cellStyle name="Normal 12 2 3 6" xfId="10673" xr:uid="{00000000-0005-0000-0000-00008B250000}"/>
    <cellStyle name="Normal 12 2 3 6 2" xfId="10674" xr:uid="{00000000-0005-0000-0000-00008C250000}"/>
    <cellStyle name="Normal 12 2 3 7" xfId="10675" xr:uid="{00000000-0005-0000-0000-00008D250000}"/>
    <cellStyle name="Normal 12 2 3 7 2" xfId="10676" xr:uid="{00000000-0005-0000-0000-00008E250000}"/>
    <cellStyle name="Normal 12 2 3 8" xfId="10677" xr:uid="{00000000-0005-0000-0000-00008F250000}"/>
    <cellStyle name="Normal 12 2 3 9" xfId="10678" xr:uid="{00000000-0005-0000-0000-000090250000}"/>
    <cellStyle name="Normal 12 2 4" xfId="10679" xr:uid="{00000000-0005-0000-0000-000091250000}"/>
    <cellStyle name="Normal 12 2 4 2" xfId="10680" xr:uid="{00000000-0005-0000-0000-000092250000}"/>
    <cellStyle name="Normal 12 2 4 3" xfId="10681" xr:uid="{00000000-0005-0000-0000-000093250000}"/>
    <cellStyle name="Normal 12 2 4 4" xfId="10682" xr:uid="{00000000-0005-0000-0000-000094250000}"/>
    <cellStyle name="Normal 12 2 5" xfId="10683" xr:uid="{00000000-0005-0000-0000-000095250000}"/>
    <cellStyle name="Normal 12 2 5 2" xfId="10684" xr:uid="{00000000-0005-0000-0000-000096250000}"/>
    <cellStyle name="Normal 12 2 5 2 2" xfId="10685" xr:uid="{00000000-0005-0000-0000-000097250000}"/>
    <cellStyle name="Normal 12 2 5 2 2 2" xfId="10686" xr:uid="{00000000-0005-0000-0000-000098250000}"/>
    <cellStyle name="Normal 12 2 5 2 2 2 2" xfId="10687" xr:uid="{00000000-0005-0000-0000-000099250000}"/>
    <cellStyle name="Normal 12 2 5 2 2 3" xfId="10688" xr:uid="{00000000-0005-0000-0000-00009A250000}"/>
    <cellStyle name="Normal 12 2 5 2 3" xfId="10689" xr:uid="{00000000-0005-0000-0000-00009B250000}"/>
    <cellStyle name="Normal 12 2 5 2 3 2" xfId="10690" xr:uid="{00000000-0005-0000-0000-00009C250000}"/>
    <cellStyle name="Normal 12 2 5 2 4" xfId="10691" xr:uid="{00000000-0005-0000-0000-00009D250000}"/>
    <cellStyle name="Normal 12 2 5 3" xfId="10692" xr:uid="{00000000-0005-0000-0000-00009E250000}"/>
    <cellStyle name="Normal 12 2 5 3 2" xfId="10693" xr:uid="{00000000-0005-0000-0000-00009F250000}"/>
    <cellStyle name="Normal 12 2 5 3 2 2" xfId="10694" xr:uid="{00000000-0005-0000-0000-0000A0250000}"/>
    <cellStyle name="Normal 12 2 5 3 3" xfId="10695" xr:uid="{00000000-0005-0000-0000-0000A1250000}"/>
    <cellStyle name="Normal 12 2 5 4" xfId="10696" xr:uid="{00000000-0005-0000-0000-0000A2250000}"/>
    <cellStyle name="Normal 12 2 5 4 2" xfId="10697" xr:uid="{00000000-0005-0000-0000-0000A3250000}"/>
    <cellStyle name="Normal 12 2 5 5" xfId="10698" xr:uid="{00000000-0005-0000-0000-0000A4250000}"/>
    <cellStyle name="Normal 12 2 6" xfId="10699" xr:uid="{00000000-0005-0000-0000-0000A5250000}"/>
    <cellStyle name="Normal 12 2 6 2" xfId="10700" xr:uid="{00000000-0005-0000-0000-0000A6250000}"/>
    <cellStyle name="Normal 12 2 6 2 2" xfId="10701" xr:uid="{00000000-0005-0000-0000-0000A7250000}"/>
    <cellStyle name="Normal 12 2 6 2 2 2" xfId="10702" xr:uid="{00000000-0005-0000-0000-0000A8250000}"/>
    <cellStyle name="Normal 12 2 6 2 3" xfId="10703" xr:uid="{00000000-0005-0000-0000-0000A9250000}"/>
    <cellStyle name="Normal 12 2 6 3" xfId="10704" xr:uid="{00000000-0005-0000-0000-0000AA250000}"/>
    <cellStyle name="Normal 12 2 6 3 2" xfId="10705" xr:uid="{00000000-0005-0000-0000-0000AB250000}"/>
    <cellStyle name="Normal 12 2 6 4" xfId="10706" xr:uid="{00000000-0005-0000-0000-0000AC250000}"/>
    <cellStyle name="Normal 12 2 7" xfId="10707" xr:uid="{00000000-0005-0000-0000-0000AD250000}"/>
    <cellStyle name="Normal 12 2 7 2" xfId="10708" xr:uid="{00000000-0005-0000-0000-0000AE250000}"/>
    <cellStyle name="Normal 12 2 7 2 2" xfId="10709" xr:uid="{00000000-0005-0000-0000-0000AF250000}"/>
    <cellStyle name="Normal 12 2 7 2 2 2" xfId="10710" xr:uid="{00000000-0005-0000-0000-0000B0250000}"/>
    <cellStyle name="Normal 12 2 7 2 3" xfId="10711" xr:uid="{00000000-0005-0000-0000-0000B1250000}"/>
    <cellStyle name="Normal 12 2 7 3" xfId="10712" xr:uid="{00000000-0005-0000-0000-0000B2250000}"/>
    <cellStyle name="Normal 12 2 7 3 2" xfId="10713" xr:uid="{00000000-0005-0000-0000-0000B3250000}"/>
    <cellStyle name="Normal 12 2 7 4" xfId="10714" xr:uid="{00000000-0005-0000-0000-0000B4250000}"/>
    <cellStyle name="Normal 12 2 8" xfId="10715" xr:uid="{00000000-0005-0000-0000-0000B5250000}"/>
    <cellStyle name="Normal 12 2 8 2" xfId="10716" xr:uid="{00000000-0005-0000-0000-0000B6250000}"/>
    <cellStyle name="Normal 12 2 8 2 2" xfId="10717" xr:uid="{00000000-0005-0000-0000-0000B7250000}"/>
    <cellStyle name="Normal 12 2 8 3" xfId="10718" xr:uid="{00000000-0005-0000-0000-0000B8250000}"/>
    <cellStyle name="Normal 12 2 9" xfId="10719" xr:uid="{00000000-0005-0000-0000-0000B9250000}"/>
    <cellStyle name="Normal 12 2 9 2" xfId="10720" xr:uid="{00000000-0005-0000-0000-0000BA250000}"/>
    <cellStyle name="Normal 12 2_T-straight with PEDs adjustor" xfId="10721" xr:uid="{00000000-0005-0000-0000-0000BB250000}"/>
    <cellStyle name="Normal 12 3" xfId="1215" xr:uid="{00000000-0005-0000-0000-0000BC250000}"/>
    <cellStyle name="Normal 12 3 2" xfId="10722" xr:uid="{00000000-0005-0000-0000-0000BD250000}"/>
    <cellStyle name="Normal 12 3 2 2" xfId="10723" xr:uid="{00000000-0005-0000-0000-0000BE250000}"/>
    <cellStyle name="Normal 12 3 2 3" xfId="10724" xr:uid="{00000000-0005-0000-0000-0000BF250000}"/>
    <cellStyle name="Normal 12 3 3" xfId="10725" xr:uid="{00000000-0005-0000-0000-0000C0250000}"/>
    <cellStyle name="Normal 12 3 4" xfId="10726" xr:uid="{00000000-0005-0000-0000-0000C1250000}"/>
    <cellStyle name="Normal 12 4" xfId="10727" xr:uid="{00000000-0005-0000-0000-0000C2250000}"/>
    <cellStyle name="Normal 12 4 10" xfId="10728" xr:uid="{00000000-0005-0000-0000-0000C3250000}"/>
    <cellStyle name="Normal 12 4 2" xfId="10729" xr:uid="{00000000-0005-0000-0000-0000C4250000}"/>
    <cellStyle name="Normal 12 4 2 2" xfId="10730" xr:uid="{00000000-0005-0000-0000-0000C5250000}"/>
    <cellStyle name="Normal 12 4 2 2 2" xfId="10731" xr:uid="{00000000-0005-0000-0000-0000C6250000}"/>
    <cellStyle name="Normal 12 4 2 2 2 2" xfId="10732" xr:uid="{00000000-0005-0000-0000-0000C7250000}"/>
    <cellStyle name="Normal 12 4 2 2 2 2 2" xfId="10733" xr:uid="{00000000-0005-0000-0000-0000C8250000}"/>
    <cellStyle name="Normal 12 4 2 2 2 2 2 2" xfId="10734" xr:uid="{00000000-0005-0000-0000-0000C9250000}"/>
    <cellStyle name="Normal 12 4 2 2 2 2 3" xfId="10735" xr:uid="{00000000-0005-0000-0000-0000CA250000}"/>
    <cellStyle name="Normal 12 4 2 2 2 3" xfId="10736" xr:uid="{00000000-0005-0000-0000-0000CB250000}"/>
    <cellStyle name="Normal 12 4 2 2 2 3 2" xfId="10737" xr:uid="{00000000-0005-0000-0000-0000CC250000}"/>
    <cellStyle name="Normal 12 4 2 2 2 4" xfId="10738" xr:uid="{00000000-0005-0000-0000-0000CD250000}"/>
    <cellStyle name="Normal 12 4 2 2 3" xfId="10739" xr:uid="{00000000-0005-0000-0000-0000CE250000}"/>
    <cellStyle name="Normal 12 4 2 2 3 2" xfId="10740" xr:uid="{00000000-0005-0000-0000-0000CF250000}"/>
    <cellStyle name="Normal 12 4 2 2 3 2 2" xfId="10741" xr:uid="{00000000-0005-0000-0000-0000D0250000}"/>
    <cellStyle name="Normal 12 4 2 2 3 3" xfId="10742" xr:uid="{00000000-0005-0000-0000-0000D1250000}"/>
    <cellStyle name="Normal 12 4 2 2 4" xfId="10743" xr:uid="{00000000-0005-0000-0000-0000D2250000}"/>
    <cellStyle name="Normal 12 4 2 2 4 2" xfId="10744" xr:uid="{00000000-0005-0000-0000-0000D3250000}"/>
    <cellStyle name="Normal 12 4 2 2 5" xfId="10745" xr:uid="{00000000-0005-0000-0000-0000D4250000}"/>
    <cellStyle name="Normal 12 4 2 3" xfId="10746" xr:uid="{00000000-0005-0000-0000-0000D5250000}"/>
    <cellStyle name="Normal 12 4 2 3 2" xfId="10747" xr:uid="{00000000-0005-0000-0000-0000D6250000}"/>
    <cellStyle name="Normal 12 4 2 3 2 2" xfId="10748" xr:uid="{00000000-0005-0000-0000-0000D7250000}"/>
    <cellStyle name="Normal 12 4 2 3 2 2 2" xfId="10749" xr:uid="{00000000-0005-0000-0000-0000D8250000}"/>
    <cellStyle name="Normal 12 4 2 3 2 3" xfId="10750" xr:uid="{00000000-0005-0000-0000-0000D9250000}"/>
    <cellStyle name="Normal 12 4 2 3 3" xfId="10751" xr:uid="{00000000-0005-0000-0000-0000DA250000}"/>
    <cellStyle name="Normal 12 4 2 3 3 2" xfId="10752" xr:uid="{00000000-0005-0000-0000-0000DB250000}"/>
    <cellStyle name="Normal 12 4 2 3 4" xfId="10753" xr:uid="{00000000-0005-0000-0000-0000DC250000}"/>
    <cellStyle name="Normal 12 4 2 4" xfId="10754" xr:uid="{00000000-0005-0000-0000-0000DD250000}"/>
    <cellStyle name="Normal 12 4 2 4 2" xfId="10755" xr:uid="{00000000-0005-0000-0000-0000DE250000}"/>
    <cellStyle name="Normal 12 4 2 4 2 2" xfId="10756" xr:uid="{00000000-0005-0000-0000-0000DF250000}"/>
    <cellStyle name="Normal 12 4 2 4 2 2 2" xfId="10757" xr:uid="{00000000-0005-0000-0000-0000E0250000}"/>
    <cellStyle name="Normal 12 4 2 4 2 3" xfId="10758" xr:uid="{00000000-0005-0000-0000-0000E1250000}"/>
    <cellStyle name="Normal 12 4 2 4 3" xfId="10759" xr:uid="{00000000-0005-0000-0000-0000E2250000}"/>
    <cellStyle name="Normal 12 4 2 4 3 2" xfId="10760" xr:uid="{00000000-0005-0000-0000-0000E3250000}"/>
    <cellStyle name="Normal 12 4 2 4 4" xfId="10761" xr:uid="{00000000-0005-0000-0000-0000E4250000}"/>
    <cellStyle name="Normal 12 4 2 5" xfId="10762" xr:uid="{00000000-0005-0000-0000-0000E5250000}"/>
    <cellStyle name="Normal 12 4 2 5 2" xfId="10763" xr:uid="{00000000-0005-0000-0000-0000E6250000}"/>
    <cellStyle name="Normal 12 4 2 5 2 2" xfId="10764" xr:uid="{00000000-0005-0000-0000-0000E7250000}"/>
    <cellStyle name="Normal 12 4 2 5 3" xfId="10765" xr:uid="{00000000-0005-0000-0000-0000E8250000}"/>
    <cellStyle name="Normal 12 4 2 6" xfId="10766" xr:uid="{00000000-0005-0000-0000-0000E9250000}"/>
    <cellStyle name="Normal 12 4 2 6 2" xfId="10767" xr:uid="{00000000-0005-0000-0000-0000EA250000}"/>
    <cellStyle name="Normal 12 4 2 7" xfId="10768" xr:uid="{00000000-0005-0000-0000-0000EB250000}"/>
    <cellStyle name="Normal 12 4 2 7 2" xfId="10769" xr:uid="{00000000-0005-0000-0000-0000EC250000}"/>
    <cellStyle name="Normal 12 4 2 8" xfId="10770" xr:uid="{00000000-0005-0000-0000-0000ED250000}"/>
    <cellStyle name="Normal 12 4 2 9" xfId="10771" xr:uid="{00000000-0005-0000-0000-0000EE250000}"/>
    <cellStyle name="Normal 12 4 3" xfId="10772" xr:uid="{00000000-0005-0000-0000-0000EF250000}"/>
    <cellStyle name="Normal 12 4 3 2" xfId="10773" xr:uid="{00000000-0005-0000-0000-0000F0250000}"/>
    <cellStyle name="Normal 12 4 3 2 2" xfId="10774" xr:uid="{00000000-0005-0000-0000-0000F1250000}"/>
    <cellStyle name="Normal 12 4 3 2 2 2" xfId="10775" xr:uid="{00000000-0005-0000-0000-0000F2250000}"/>
    <cellStyle name="Normal 12 4 3 2 2 2 2" xfId="10776" xr:uid="{00000000-0005-0000-0000-0000F3250000}"/>
    <cellStyle name="Normal 12 4 3 2 2 3" xfId="10777" xr:uid="{00000000-0005-0000-0000-0000F4250000}"/>
    <cellStyle name="Normal 12 4 3 2 3" xfId="10778" xr:uid="{00000000-0005-0000-0000-0000F5250000}"/>
    <cellStyle name="Normal 12 4 3 2 3 2" xfId="10779" xr:uid="{00000000-0005-0000-0000-0000F6250000}"/>
    <cellStyle name="Normal 12 4 3 2 4" xfId="10780" xr:uid="{00000000-0005-0000-0000-0000F7250000}"/>
    <cellStyle name="Normal 12 4 3 3" xfId="10781" xr:uid="{00000000-0005-0000-0000-0000F8250000}"/>
    <cellStyle name="Normal 12 4 3 3 2" xfId="10782" xr:uid="{00000000-0005-0000-0000-0000F9250000}"/>
    <cellStyle name="Normal 12 4 3 3 2 2" xfId="10783" xr:uid="{00000000-0005-0000-0000-0000FA250000}"/>
    <cellStyle name="Normal 12 4 3 3 3" xfId="10784" xr:uid="{00000000-0005-0000-0000-0000FB250000}"/>
    <cellStyle name="Normal 12 4 3 4" xfId="10785" xr:uid="{00000000-0005-0000-0000-0000FC250000}"/>
    <cellStyle name="Normal 12 4 3 4 2" xfId="10786" xr:uid="{00000000-0005-0000-0000-0000FD250000}"/>
    <cellStyle name="Normal 12 4 3 5" xfId="10787" xr:uid="{00000000-0005-0000-0000-0000FE250000}"/>
    <cellStyle name="Normal 12 4 4" xfId="10788" xr:uid="{00000000-0005-0000-0000-0000FF250000}"/>
    <cellStyle name="Normal 12 4 4 2" xfId="10789" xr:uid="{00000000-0005-0000-0000-000000260000}"/>
    <cellStyle name="Normal 12 4 4 2 2" xfId="10790" xr:uid="{00000000-0005-0000-0000-000001260000}"/>
    <cellStyle name="Normal 12 4 4 2 2 2" xfId="10791" xr:uid="{00000000-0005-0000-0000-000002260000}"/>
    <cellStyle name="Normal 12 4 4 2 3" xfId="10792" xr:uid="{00000000-0005-0000-0000-000003260000}"/>
    <cellStyle name="Normal 12 4 4 3" xfId="10793" xr:uid="{00000000-0005-0000-0000-000004260000}"/>
    <cellStyle name="Normal 12 4 4 3 2" xfId="10794" xr:uid="{00000000-0005-0000-0000-000005260000}"/>
    <cellStyle name="Normal 12 4 4 4" xfId="10795" xr:uid="{00000000-0005-0000-0000-000006260000}"/>
    <cellStyle name="Normal 12 4 5" xfId="10796" xr:uid="{00000000-0005-0000-0000-000007260000}"/>
    <cellStyle name="Normal 12 4 5 2" xfId="10797" xr:uid="{00000000-0005-0000-0000-000008260000}"/>
    <cellStyle name="Normal 12 4 5 2 2" xfId="10798" xr:uid="{00000000-0005-0000-0000-000009260000}"/>
    <cellStyle name="Normal 12 4 5 2 2 2" xfId="10799" xr:uid="{00000000-0005-0000-0000-00000A260000}"/>
    <cellStyle name="Normal 12 4 5 2 3" xfId="10800" xr:uid="{00000000-0005-0000-0000-00000B260000}"/>
    <cellStyle name="Normal 12 4 5 3" xfId="10801" xr:uid="{00000000-0005-0000-0000-00000C260000}"/>
    <cellStyle name="Normal 12 4 5 3 2" xfId="10802" xr:uid="{00000000-0005-0000-0000-00000D260000}"/>
    <cellStyle name="Normal 12 4 5 4" xfId="10803" xr:uid="{00000000-0005-0000-0000-00000E260000}"/>
    <cellStyle name="Normal 12 4 6" xfId="10804" xr:uid="{00000000-0005-0000-0000-00000F260000}"/>
    <cellStyle name="Normal 12 4 6 2" xfId="10805" xr:uid="{00000000-0005-0000-0000-000010260000}"/>
    <cellStyle name="Normal 12 4 6 2 2" xfId="10806" xr:uid="{00000000-0005-0000-0000-000011260000}"/>
    <cellStyle name="Normal 12 4 6 3" xfId="10807" xr:uid="{00000000-0005-0000-0000-000012260000}"/>
    <cellStyle name="Normal 12 4 7" xfId="10808" xr:uid="{00000000-0005-0000-0000-000013260000}"/>
    <cellStyle name="Normal 12 4 7 2" xfId="10809" xr:uid="{00000000-0005-0000-0000-000014260000}"/>
    <cellStyle name="Normal 12 4 8" xfId="10810" xr:uid="{00000000-0005-0000-0000-000015260000}"/>
    <cellStyle name="Normal 12 4 8 2" xfId="10811" xr:uid="{00000000-0005-0000-0000-000016260000}"/>
    <cellStyle name="Normal 12 4 9" xfId="10812" xr:uid="{00000000-0005-0000-0000-000017260000}"/>
    <cellStyle name="Normal 12 5" xfId="10813" xr:uid="{00000000-0005-0000-0000-000018260000}"/>
    <cellStyle name="Normal 12 5 2" xfId="10814" xr:uid="{00000000-0005-0000-0000-000019260000}"/>
    <cellStyle name="Normal 12 5 2 2" xfId="10815" xr:uid="{00000000-0005-0000-0000-00001A260000}"/>
    <cellStyle name="Normal 12 5 2 2 2" xfId="10816" xr:uid="{00000000-0005-0000-0000-00001B260000}"/>
    <cellStyle name="Normal 12 5 2 2 2 2" xfId="10817" xr:uid="{00000000-0005-0000-0000-00001C260000}"/>
    <cellStyle name="Normal 12 5 2 2 2 2 2" xfId="10818" xr:uid="{00000000-0005-0000-0000-00001D260000}"/>
    <cellStyle name="Normal 12 5 2 2 2 3" xfId="10819" xr:uid="{00000000-0005-0000-0000-00001E260000}"/>
    <cellStyle name="Normal 12 5 2 2 3" xfId="10820" xr:uid="{00000000-0005-0000-0000-00001F260000}"/>
    <cellStyle name="Normal 12 5 2 2 3 2" xfId="10821" xr:uid="{00000000-0005-0000-0000-000020260000}"/>
    <cellStyle name="Normal 12 5 2 2 4" xfId="10822" xr:uid="{00000000-0005-0000-0000-000021260000}"/>
    <cellStyle name="Normal 12 5 2 3" xfId="10823" xr:uid="{00000000-0005-0000-0000-000022260000}"/>
    <cellStyle name="Normal 12 5 2 3 2" xfId="10824" xr:uid="{00000000-0005-0000-0000-000023260000}"/>
    <cellStyle name="Normal 12 5 2 3 2 2" xfId="10825" xr:uid="{00000000-0005-0000-0000-000024260000}"/>
    <cellStyle name="Normal 12 5 2 3 3" xfId="10826" xr:uid="{00000000-0005-0000-0000-000025260000}"/>
    <cellStyle name="Normal 12 5 2 4" xfId="10827" xr:uid="{00000000-0005-0000-0000-000026260000}"/>
    <cellStyle name="Normal 12 5 2 4 2" xfId="10828" xr:uid="{00000000-0005-0000-0000-000027260000}"/>
    <cellStyle name="Normal 12 5 2 5" xfId="10829" xr:uid="{00000000-0005-0000-0000-000028260000}"/>
    <cellStyle name="Normal 12 5 3" xfId="10830" xr:uid="{00000000-0005-0000-0000-000029260000}"/>
    <cellStyle name="Normal 12 5 3 2" xfId="10831" xr:uid="{00000000-0005-0000-0000-00002A260000}"/>
    <cellStyle name="Normal 12 5 3 2 2" xfId="10832" xr:uid="{00000000-0005-0000-0000-00002B260000}"/>
    <cellStyle name="Normal 12 5 3 2 2 2" xfId="10833" xr:uid="{00000000-0005-0000-0000-00002C260000}"/>
    <cellStyle name="Normal 12 5 3 2 3" xfId="10834" xr:uid="{00000000-0005-0000-0000-00002D260000}"/>
    <cellStyle name="Normal 12 5 3 3" xfId="10835" xr:uid="{00000000-0005-0000-0000-00002E260000}"/>
    <cellStyle name="Normal 12 5 3 3 2" xfId="10836" xr:uid="{00000000-0005-0000-0000-00002F260000}"/>
    <cellStyle name="Normal 12 5 3 4" xfId="10837" xr:uid="{00000000-0005-0000-0000-000030260000}"/>
    <cellStyle name="Normal 12 5 4" xfId="10838" xr:uid="{00000000-0005-0000-0000-000031260000}"/>
    <cellStyle name="Normal 12 5 4 2" xfId="10839" xr:uid="{00000000-0005-0000-0000-000032260000}"/>
    <cellStyle name="Normal 12 5 4 2 2" xfId="10840" xr:uid="{00000000-0005-0000-0000-000033260000}"/>
    <cellStyle name="Normal 12 5 4 2 2 2" xfId="10841" xr:uid="{00000000-0005-0000-0000-000034260000}"/>
    <cellStyle name="Normal 12 5 4 2 3" xfId="10842" xr:uid="{00000000-0005-0000-0000-000035260000}"/>
    <cellStyle name="Normal 12 5 4 3" xfId="10843" xr:uid="{00000000-0005-0000-0000-000036260000}"/>
    <cellStyle name="Normal 12 5 4 3 2" xfId="10844" xr:uid="{00000000-0005-0000-0000-000037260000}"/>
    <cellStyle name="Normal 12 5 4 4" xfId="10845" xr:uid="{00000000-0005-0000-0000-000038260000}"/>
    <cellStyle name="Normal 12 5 5" xfId="10846" xr:uid="{00000000-0005-0000-0000-000039260000}"/>
    <cellStyle name="Normal 12 5 5 2" xfId="10847" xr:uid="{00000000-0005-0000-0000-00003A260000}"/>
    <cellStyle name="Normal 12 5 5 2 2" xfId="10848" xr:uid="{00000000-0005-0000-0000-00003B260000}"/>
    <cellStyle name="Normal 12 5 5 3" xfId="10849" xr:uid="{00000000-0005-0000-0000-00003C260000}"/>
    <cellStyle name="Normal 12 5 6" xfId="10850" xr:uid="{00000000-0005-0000-0000-00003D260000}"/>
    <cellStyle name="Normal 12 5 6 2" xfId="10851" xr:uid="{00000000-0005-0000-0000-00003E260000}"/>
    <cellStyle name="Normal 12 5 7" xfId="10852" xr:uid="{00000000-0005-0000-0000-00003F260000}"/>
    <cellStyle name="Normal 12 5 7 2" xfId="10853" xr:uid="{00000000-0005-0000-0000-000040260000}"/>
    <cellStyle name="Normal 12 5 8" xfId="10854" xr:uid="{00000000-0005-0000-0000-000041260000}"/>
    <cellStyle name="Normal 12 5 9" xfId="10855" xr:uid="{00000000-0005-0000-0000-000042260000}"/>
    <cellStyle name="Normal 12 6" xfId="10856" xr:uid="{00000000-0005-0000-0000-000043260000}"/>
    <cellStyle name="Normal 12 6 2" xfId="10857" xr:uid="{00000000-0005-0000-0000-000044260000}"/>
    <cellStyle name="Normal 12 6 2 2" xfId="10858" xr:uid="{00000000-0005-0000-0000-000045260000}"/>
    <cellStyle name="Normal 12 6 2 2 2" xfId="10859" xr:uid="{00000000-0005-0000-0000-000046260000}"/>
    <cellStyle name="Normal 12 6 2 2 2 2" xfId="10860" xr:uid="{00000000-0005-0000-0000-000047260000}"/>
    <cellStyle name="Normal 12 6 2 2 3" xfId="10861" xr:uid="{00000000-0005-0000-0000-000048260000}"/>
    <cellStyle name="Normal 12 6 2 3" xfId="10862" xr:uid="{00000000-0005-0000-0000-000049260000}"/>
    <cellStyle name="Normal 12 6 2 3 2" xfId="10863" xr:uid="{00000000-0005-0000-0000-00004A260000}"/>
    <cellStyle name="Normal 12 6 2 4" xfId="10864" xr:uid="{00000000-0005-0000-0000-00004B260000}"/>
    <cellStyle name="Normal 12 6 3" xfId="10865" xr:uid="{00000000-0005-0000-0000-00004C260000}"/>
    <cellStyle name="Normal 12 6 3 2" xfId="10866" xr:uid="{00000000-0005-0000-0000-00004D260000}"/>
    <cellStyle name="Normal 12 6 3 2 2" xfId="10867" xr:uid="{00000000-0005-0000-0000-00004E260000}"/>
    <cellStyle name="Normal 12 6 3 3" xfId="10868" xr:uid="{00000000-0005-0000-0000-00004F260000}"/>
    <cellStyle name="Normal 12 6 4" xfId="10869" xr:uid="{00000000-0005-0000-0000-000050260000}"/>
    <cellStyle name="Normal 12 6 4 2" xfId="10870" xr:uid="{00000000-0005-0000-0000-000051260000}"/>
    <cellStyle name="Normal 12 6 5" xfId="10871" xr:uid="{00000000-0005-0000-0000-000052260000}"/>
    <cellStyle name="Normal 12 7" xfId="10872" xr:uid="{00000000-0005-0000-0000-000053260000}"/>
    <cellStyle name="Normal 12 7 2" xfId="10873" xr:uid="{00000000-0005-0000-0000-000054260000}"/>
    <cellStyle name="Normal 12 7 2 2" xfId="10874" xr:uid="{00000000-0005-0000-0000-000055260000}"/>
    <cellStyle name="Normal 12 7 2 2 2" xfId="10875" xr:uid="{00000000-0005-0000-0000-000056260000}"/>
    <cellStyle name="Normal 12 7 2 3" xfId="10876" xr:uid="{00000000-0005-0000-0000-000057260000}"/>
    <cellStyle name="Normal 12 7 3" xfId="10877" xr:uid="{00000000-0005-0000-0000-000058260000}"/>
    <cellStyle name="Normal 12 7 3 2" xfId="10878" xr:uid="{00000000-0005-0000-0000-000059260000}"/>
    <cellStyle name="Normal 12 7 4" xfId="10879" xr:uid="{00000000-0005-0000-0000-00005A260000}"/>
    <cellStyle name="Normal 12 8" xfId="10880" xr:uid="{00000000-0005-0000-0000-00005B260000}"/>
    <cellStyle name="Normal 12 8 2" xfId="10881" xr:uid="{00000000-0005-0000-0000-00005C260000}"/>
    <cellStyle name="Normal 12 8 2 2" xfId="10882" xr:uid="{00000000-0005-0000-0000-00005D260000}"/>
    <cellStyle name="Normal 12 8 2 2 2" xfId="10883" xr:uid="{00000000-0005-0000-0000-00005E260000}"/>
    <cellStyle name="Normal 12 8 2 3" xfId="10884" xr:uid="{00000000-0005-0000-0000-00005F260000}"/>
    <cellStyle name="Normal 12 8 3" xfId="10885" xr:uid="{00000000-0005-0000-0000-000060260000}"/>
    <cellStyle name="Normal 12 8 3 2" xfId="10886" xr:uid="{00000000-0005-0000-0000-000061260000}"/>
    <cellStyle name="Normal 12 8 4" xfId="10887" xr:uid="{00000000-0005-0000-0000-000062260000}"/>
    <cellStyle name="Normal 12 9" xfId="10888" xr:uid="{00000000-0005-0000-0000-000063260000}"/>
    <cellStyle name="Normal 12 9 2" xfId="10889" xr:uid="{00000000-0005-0000-0000-000064260000}"/>
    <cellStyle name="Normal 12 9 2 2" xfId="10890" xr:uid="{00000000-0005-0000-0000-000065260000}"/>
    <cellStyle name="Normal 12 9 3" xfId="10891" xr:uid="{00000000-0005-0000-0000-000066260000}"/>
    <cellStyle name="Normal 12_T-straight with PEDs adjustor" xfId="10892" xr:uid="{00000000-0005-0000-0000-000067260000}"/>
    <cellStyle name="Normal 13" xfId="1216" xr:uid="{00000000-0005-0000-0000-000068260000}"/>
    <cellStyle name="Normal 13 10" xfId="10893" xr:uid="{00000000-0005-0000-0000-000069260000}"/>
    <cellStyle name="Normal 13 10 2" xfId="10894" xr:uid="{00000000-0005-0000-0000-00006A260000}"/>
    <cellStyle name="Normal 13 10 2 2" xfId="10895" xr:uid="{00000000-0005-0000-0000-00006B260000}"/>
    <cellStyle name="Normal 13 10 3" xfId="10896" xr:uid="{00000000-0005-0000-0000-00006C260000}"/>
    <cellStyle name="Normal 13 11" xfId="10897" xr:uid="{00000000-0005-0000-0000-00006D260000}"/>
    <cellStyle name="Normal 13 11 2" xfId="10898" xr:uid="{00000000-0005-0000-0000-00006E260000}"/>
    <cellStyle name="Normal 13 12" xfId="10899" xr:uid="{00000000-0005-0000-0000-00006F260000}"/>
    <cellStyle name="Normal 13 12 2" xfId="10900" xr:uid="{00000000-0005-0000-0000-000070260000}"/>
    <cellStyle name="Normal 13 13" xfId="10901" xr:uid="{00000000-0005-0000-0000-000071260000}"/>
    <cellStyle name="Normal 13 2" xfId="1217" xr:uid="{00000000-0005-0000-0000-000072260000}"/>
    <cellStyle name="Normal 13 2 10" xfId="10902" xr:uid="{00000000-0005-0000-0000-000073260000}"/>
    <cellStyle name="Normal 13 2 11" xfId="10903" xr:uid="{00000000-0005-0000-0000-000074260000}"/>
    <cellStyle name="Normal 13 2 12" xfId="10904" xr:uid="{00000000-0005-0000-0000-000075260000}"/>
    <cellStyle name="Normal 13 2 2" xfId="10905" xr:uid="{00000000-0005-0000-0000-000076260000}"/>
    <cellStyle name="Normal 13 2 2 2" xfId="10906" xr:uid="{00000000-0005-0000-0000-000077260000}"/>
    <cellStyle name="Normal 13 2 2 2 2" xfId="10907" xr:uid="{00000000-0005-0000-0000-000078260000}"/>
    <cellStyle name="Normal 13 2 2 2 2 2" xfId="10908" xr:uid="{00000000-0005-0000-0000-000079260000}"/>
    <cellStyle name="Normal 13 2 2 2 2 2 2" xfId="10909" xr:uid="{00000000-0005-0000-0000-00007A260000}"/>
    <cellStyle name="Normal 13 2 2 2 2 2 2 2" xfId="10910" xr:uid="{00000000-0005-0000-0000-00007B260000}"/>
    <cellStyle name="Normal 13 2 2 2 2 2 2 2 2" xfId="10911" xr:uid="{00000000-0005-0000-0000-00007C260000}"/>
    <cellStyle name="Normal 13 2 2 2 2 2 2 3" xfId="10912" xr:uid="{00000000-0005-0000-0000-00007D260000}"/>
    <cellStyle name="Normal 13 2 2 2 2 2 3" xfId="10913" xr:uid="{00000000-0005-0000-0000-00007E260000}"/>
    <cellStyle name="Normal 13 2 2 2 2 2 3 2" xfId="10914" xr:uid="{00000000-0005-0000-0000-00007F260000}"/>
    <cellStyle name="Normal 13 2 2 2 2 2 4" xfId="10915" xr:uid="{00000000-0005-0000-0000-000080260000}"/>
    <cellStyle name="Normal 13 2 2 2 2 3" xfId="10916" xr:uid="{00000000-0005-0000-0000-000081260000}"/>
    <cellStyle name="Normal 13 2 2 2 2 3 2" xfId="10917" xr:uid="{00000000-0005-0000-0000-000082260000}"/>
    <cellStyle name="Normal 13 2 2 2 2 3 2 2" xfId="10918" xr:uid="{00000000-0005-0000-0000-000083260000}"/>
    <cellStyle name="Normal 13 2 2 2 2 3 3" xfId="10919" xr:uid="{00000000-0005-0000-0000-000084260000}"/>
    <cellStyle name="Normal 13 2 2 2 2 4" xfId="10920" xr:uid="{00000000-0005-0000-0000-000085260000}"/>
    <cellStyle name="Normal 13 2 2 2 2 4 2" xfId="10921" xr:uid="{00000000-0005-0000-0000-000086260000}"/>
    <cellStyle name="Normal 13 2 2 2 2 5" xfId="10922" xr:uid="{00000000-0005-0000-0000-000087260000}"/>
    <cellStyle name="Normal 13 2 2 2 3" xfId="10923" xr:uid="{00000000-0005-0000-0000-000088260000}"/>
    <cellStyle name="Normal 13 2 2 2 3 2" xfId="10924" xr:uid="{00000000-0005-0000-0000-000089260000}"/>
    <cellStyle name="Normal 13 2 2 2 3 2 2" xfId="10925" xr:uid="{00000000-0005-0000-0000-00008A260000}"/>
    <cellStyle name="Normal 13 2 2 2 3 2 2 2" xfId="10926" xr:uid="{00000000-0005-0000-0000-00008B260000}"/>
    <cellStyle name="Normal 13 2 2 2 3 2 3" xfId="10927" xr:uid="{00000000-0005-0000-0000-00008C260000}"/>
    <cellStyle name="Normal 13 2 2 2 3 3" xfId="10928" xr:uid="{00000000-0005-0000-0000-00008D260000}"/>
    <cellStyle name="Normal 13 2 2 2 3 3 2" xfId="10929" xr:uid="{00000000-0005-0000-0000-00008E260000}"/>
    <cellStyle name="Normal 13 2 2 2 3 4" xfId="10930" xr:uid="{00000000-0005-0000-0000-00008F260000}"/>
    <cellStyle name="Normal 13 2 2 2 4" xfId="10931" xr:uid="{00000000-0005-0000-0000-000090260000}"/>
    <cellStyle name="Normal 13 2 2 2 4 2" xfId="10932" xr:uid="{00000000-0005-0000-0000-000091260000}"/>
    <cellStyle name="Normal 13 2 2 2 4 2 2" xfId="10933" xr:uid="{00000000-0005-0000-0000-000092260000}"/>
    <cellStyle name="Normal 13 2 2 2 4 2 2 2" xfId="10934" xr:uid="{00000000-0005-0000-0000-000093260000}"/>
    <cellStyle name="Normal 13 2 2 2 4 2 3" xfId="10935" xr:uid="{00000000-0005-0000-0000-000094260000}"/>
    <cellStyle name="Normal 13 2 2 2 4 3" xfId="10936" xr:uid="{00000000-0005-0000-0000-000095260000}"/>
    <cellStyle name="Normal 13 2 2 2 4 3 2" xfId="10937" xr:uid="{00000000-0005-0000-0000-000096260000}"/>
    <cellStyle name="Normal 13 2 2 2 4 4" xfId="10938" xr:uid="{00000000-0005-0000-0000-000097260000}"/>
    <cellStyle name="Normal 13 2 2 2 5" xfId="10939" xr:uid="{00000000-0005-0000-0000-000098260000}"/>
    <cellStyle name="Normal 13 2 2 2 5 2" xfId="10940" xr:uid="{00000000-0005-0000-0000-000099260000}"/>
    <cellStyle name="Normal 13 2 2 2 5 2 2" xfId="10941" xr:uid="{00000000-0005-0000-0000-00009A260000}"/>
    <cellStyle name="Normal 13 2 2 2 5 3" xfId="10942" xr:uid="{00000000-0005-0000-0000-00009B260000}"/>
    <cellStyle name="Normal 13 2 2 2 6" xfId="10943" xr:uid="{00000000-0005-0000-0000-00009C260000}"/>
    <cellStyle name="Normal 13 2 2 2 6 2" xfId="10944" xr:uid="{00000000-0005-0000-0000-00009D260000}"/>
    <cellStyle name="Normal 13 2 2 2 7" xfId="10945" xr:uid="{00000000-0005-0000-0000-00009E260000}"/>
    <cellStyle name="Normal 13 2 2 2 7 2" xfId="10946" xr:uid="{00000000-0005-0000-0000-00009F260000}"/>
    <cellStyle name="Normal 13 2 2 2 8" xfId="10947" xr:uid="{00000000-0005-0000-0000-0000A0260000}"/>
    <cellStyle name="Normal 13 2 2 3" xfId="10948" xr:uid="{00000000-0005-0000-0000-0000A1260000}"/>
    <cellStyle name="Normal 13 2 2 3 2" xfId="10949" xr:uid="{00000000-0005-0000-0000-0000A2260000}"/>
    <cellStyle name="Normal 13 2 2 3 2 2" xfId="10950" xr:uid="{00000000-0005-0000-0000-0000A3260000}"/>
    <cellStyle name="Normal 13 2 2 3 2 2 2" xfId="10951" xr:uid="{00000000-0005-0000-0000-0000A4260000}"/>
    <cellStyle name="Normal 13 2 2 3 2 2 2 2" xfId="10952" xr:uid="{00000000-0005-0000-0000-0000A5260000}"/>
    <cellStyle name="Normal 13 2 2 3 2 2 3" xfId="10953" xr:uid="{00000000-0005-0000-0000-0000A6260000}"/>
    <cellStyle name="Normal 13 2 2 3 2 3" xfId="10954" xr:uid="{00000000-0005-0000-0000-0000A7260000}"/>
    <cellStyle name="Normal 13 2 2 3 2 3 2" xfId="10955" xr:uid="{00000000-0005-0000-0000-0000A8260000}"/>
    <cellStyle name="Normal 13 2 2 3 2 4" xfId="10956" xr:uid="{00000000-0005-0000-0000-0000A9260000}"/>
    <cellStyle name="Normal 13 2 2 3 3" xfId="10957" xr:uid="{00000000-0005-0000-0000-0000AA260000}"/>
    <cellStyle name="Normal 13 2 2 3 3 2" xfId="10958" xr:uid="{00000000-0005-0000-0000-0000AB260000}"/>
    <cellStyle name="Normal 13 2 2 3 3 2 2" xfId="10959" xr:uid="{00000000-0005-0000-0000-0000AC260000}"/>
    <cellStyle name="Normal 13 2 2 3 3 3" xfId="10960" xr:uid="{00000000-0005-0000-0000-0000AD260000}"/>
    <cellStyle name="Normal 13 2 2 3 4" xfId="10961" xr:uid="{00000000-0005-0000-0000-0000AE260000}"/>
    <cellStyle name="Normal 13 2 2 3 4 2" xfId="10962" xr:uid="{00000000-0005-0000-0000-0000AF260000}"/>
    <cellStyle name="Normal 13 2 2 3 5" xfId="10963" xr:uid="{00000000-0005-0000-0000-0000B0260000}"/>
    <cellStyle name="Normal 13 2 2 4" xfId="10964" xr:uid="{00000000-0005-0000-0000-0000B1260000}"/>
    <cellStyle name="Normal 13 2 2 4 2" xfId="10965" xr:uid="{00000000-0005-0000-0000-0000B2260000}"/>
    <cellStyle name="Normal 13 2 2 4 2 2" xfId="10966" xr:uid="{00000000-0005-0000-0000-0000B3260000}"/>
    <cellStyle name="Normal 13 2 2 4 2 2 2" xfId="10967" xr:uid="{00000000-0005-0000-0000-0000B4260000}"/>
    <cellStyle name="Normal 13 2 2 4 2 3" xfId="10968" xr:uid="{00000000-0005-0000-0000-0000B5260000}"/>
    <cellStyle name="Normal 13 2 2 4 3" xfId="10969" xr:uid="{00000000-0005-0000-0000-0000B6260000}"/>
    <cellStyle name="Normal 13 2 2 4 3 2" xfId="10970" xr:uid="{00000000-0005-0000-0000-0000B7260000}"/>
    <cellStyle name="Normal 13 2 2 4 4" xfId="10971" xr:uid="{00000000-0005-0000-0000-0000B8260000}"/>
    <cellStyle name="Normal 13 2 2 5" xfId="10972" xr:uid="{00000000-0005-0000-0000-0000B9260000}"/>
    <cellStyle name="Normal 13 2 2 5 2" xfId="10973" xr:uid="{00000000-0005-0000-0000-0000BA260000}"/>
    <cellStyle name="Normal 13 2 2 5 2 2" xfId="10974" xr:uid="{00000000-0005-0000-0000-0000BB260000}"/>
    <cellStyle name="Normal 13 2 2 5 2 2 2" xfId="10975" xr:uid="{00000000-0005-0000-0000-0000BC260000}"/>
    <cellStyle name="Normal 13 2 2 5 2 3" xfId="10976" xr:uid="{00000000-0005-0000-0000-0000BD260000}"/>
    <cellStyle name="Normal 13 2 2 5 3" xfId="10977" xr:uid="{00000000-0005-0000-0000-0000BE260000}"/>
    <cellStyle name="Normal 13 2 2 5 3 2" xfId="10978" xr:uid="{00000000-0005-0000-0000-0000BF260000}"/>
    <cellStyle name="Normal 13 2 2 5 4" xfId="10979" xr:uid="{00000000-0005-0000-0000-0000C0260000}"/>
    <cellStyle name="Normal 13 2 2 6" xfId="10980" xr:uid="{00000000-0005-0000-0000-0000C1260000}"/>
    <cellStyle name="Normal 13 2 2 6 2" xfId="10981" xr:uid="{00000000-0005-0000-0000-0000C2260000}"/>
    <cellStyle name="Normal 13 2 2 6 2 2" xfId="10982" xr:uid="{00000000-0005-0000-0000-0000C3260000}"/>
    <cellStyle name="Normal 13 2 2 6 3" xfId="10983" xr:uid="{00000000-0005-0000-0000-0000C4260000}"/>
    <cellStyle name="Normal 13 2 2 7" xfId="10984" xr:uid="{00000000-0005-0000-0000-0000C5260000}"/>
    <cellStyle name="Normal 13 2 2 7 2" xfId="10985" xr:uid="{00000000-0005-0000-0000-0000C6260000}"/>
    <cellStyle name="Normal 13 2 2 8" xfId="10986" xr:uid="{00000000-0005-0000-0000-0000C7260000}"/>
    <cellStyle name="Normal 13 2 2 8 2" xfId="10987" xr:uid="{00000000-0005-0000-0000-0000C8260000}"/>
    <cellStyle name="Normal 13 2 2 9" xfId="10988" xr:uid="{00000000-0005-0000-0000-0000C9260000}"/>
    <cellStyle name="Normal 13 2 3" xfId="10989" xr:uid="{00000000-0005-0000-0000-0000CA260000}"/>
    <cellStyle name="Normal 13 2 3 2" xfId="10990" xr:uid="{00000000-0005-0000-0000-0000CB260000}"/>
    <cellStyle name="Normal 13 2 3 2 2" xfId="10991" xr:uid="{00000000-0005-0000-0000-0000CC260000}"/>
    <cellStyle name="Normal 13 2 3 2 2 2" xfId="10992" xr:uid="{00000000-0005-0000-0000-0000CD260000}"/>
    <cellStyle name="Normal 13 2 3 2 2 2 2" xfId="10993" xr:uid="{00000000-0005-0000-0000-0000CE260000}"/>
    <cellStyle name="Normal 13 2 3 2 2 2 2 2" xfId="10994" xr:uid="{00000000-0005-0000-0000-0000CF260000}"/>
    <cellStyle name="Normal 13 2 3 2 2 2 3" xfId="10995" xr:uid="{00000000-0005-0000-0000-0000D0260000}"/>
    <cellStyle name="Normal 13 2 3 2 2 3" xfId="10996" xr:uid="{00000000-0005-0000-0000-0000D1260000}"/>
    <cellStyle name="Normal 13 2 3 2 2 3 2" xfId="10997" xr:uid="{00000000-0005-0000-0000-0000D2260000}"/>
    <cellStyle name="Normal 13 2 3 2 2 4" xfId="10998" xr:uid="{00000000-0005-0000-0000-0000D3260000}"/>
    <cellStyle name="Normal 13 2 3 2 3" xfId="10999" xr:uid="{00000000-0005-0000-0000-0000D4260000}"/>
    <cellStyle name="Normal 13 2 3 2 3 2" xfId="11000" xr:uid="{00000000-0005-0000-0000-0000D5260000}"/>
    <cellStyle name="Normal 13 2 3 2 3 2 2" xfId="11001" xr:uid="{00000000-0005-0000-0000-0000D6260000}"/>
    <cellStyle name="Normal 13 2 3 2 3 3" xfId="11002" xr:uid="{00000000-0005-0000-0000-0000D7260000}"/>
    <cellStyle name="Normal 13 2 3 2 4" xfId="11003" xr:uid="{00000000-0005-0000-0000-0000D8260000}"/>
    <cellStyle name="Normal 13 2 3 2 4 2" xfId="11004" xr:uid="{00000000-0005-0000-0000-0000D9260000}"/>
    <cellStyle name="Normal 13 2 3 2 5" xfId="11005" xr:uid="{00000000-0005-0000-0000-0000DA260000}"/>
    <cellStyle name="Normal 13 2 3 3" xfId="11006" xr:uid="{00000000-0005-0000-0000-0000DB260000}"/>
    <cellStyle name="Normal 13 2 3 3 2" xfId="11007" xr:uid="{00000000-0005-0000-0000-0000DC260000}"/>
    <cellStyle name="Normal 13 2 3 3 2 2" xfId="11008" xr:uid="{00000000-0005-0000-0000-0000DD260000}"/>
    <cellStyle name="Normal 13 2 3 3 2 2 2" xfId="11009" xr:uid="{00000000-0005-0000-0000-0000DE260000}"/>
    <cellStyle name="Normal 13 2 3 3 2 3" xfId="11010" xr:uid="{00000000-0005-0000-0000-0000DF260000}"/>
    <cellStyle name="Normal 13 2 3 3 3" xfId="11011" xr:uid="{00000000-0005-0000-0000-0000E0260000}"/>
    <cellStyle name="Normal 13 2 3 3 3 2" xfId="11012" xr:uid="{00000000-0005-0000-0000-0000E1260000}"/>
    <cellStyle name="Normal 13 2 3 3 4" xfId="11013" xr:uid="{00000000-0005-0000-0000-0000E2260000}"/>
    <cellStyle name="Normal 13 2 3 4" xfId="11014" xr:uid="{00000000-0005-0000-0000-0000E3260000}"/>
    <cellStyle name="Normal 13 2 3 4 2" xfId="11015" xr:uid="{00000000-0005-0000-0000-0000E4260000}"/>
    <cellStyle name="Normal 13 2 3 4 2 2" xfId="11016" xr:uid="{00000000-0005-0000-0000-0000E5260000}"/>
    <cellStyle name="Normal 13 2 3 4 2 2 2" xfId="11017" xr:uid="{00000000-0005-0000-0000-0000E6260000}"/>
    <cellStyle name="Normal 13 2 3 4 2 3" xfId="11018" xr:uid="{00000000-0005-0000-0000-0000E7260000}"/>
    <cellStyle name="Normal 13 2 3 4 3" xfId="11019" xr:uid="{00000000-0005-0000-0000-0000E8260000}"/>
    <cellStyle name="Normal 13 2 3 4 3 2" xfId="11020" xr:uid="{00000000-0005-0000-0000-0000E9260000}"/>
    <cellStyle name="Normal 13 2 3 4 4" xfId="11021" xr:uid="{00000000-0005-0000-0000-0000EA260000}"/>
    <cellStyle name="Normal 13 2 3 5" xfId="11022" xr:uid="{00000000-0005-0000-0000-0000EB260000}"/>
    <cellStyle name="Normal 13 2 3 5 2" xfId="11023" xr:uid="{00000000-0005-0000-0000-0000EC260000}"/>
    <cellStyle name="Normal 13 2 3 5 2 2" xfId="11024" xr:uid="{00000000-0005-0000-0000-0000ED260000}"/>
    <cellStyle name="Normal 13 2 3 5 3" xfId="11025" xr:uid="{00000000-0005-0000-0000-0000EE260000}"/>
    <cellStyle name="Normal 13 2 3 6" xfId="11026" xr:uid="{00000000-0005-0000-0000-0000EF260000}"/>
    <cellStyle name="Normal 13 2 3 6 2" xfId="11027" xr:uid="{00000000-0005-0000-0000-0000F0260000}"/>
    <cellStyle name="Normal 13 2 3 7" xfId="11028" xr:uid="{00000000-0005-0000-0000-0000F1260000}"/>
    <cellStyle name="Normal 13 2 3 7 2" xfId="11029" xr:uid="{00000000-0005-0000-0000-0000F2260000}"/>
    <cellStyle name="Normal 13 2 3 8" xfId="11030" xr:uid="{00000000-0005-0000-0000-0000F3260000}"/>
    <cellStyle name="Normal 13 2 4" xfId="11031" xr:uid="{00000000-0005-0000-0000-0000F4260000}"/>
    <cellStyle name="Normal 13 2 4 2" xfId="11032" xr:uid="{00000000-0005-0000-0000-0000F5260000}"/>
    <cellStyle name="Normal 13 2 4 2 2" xfId="11033" xr:uid="{00000000-0005-0000-0000-0000F6260000}"/>
    <cellStyle name="Normal 13 2 4 2 2 2" xfId="11034" xr:uid="{00000000-0005-0000-0000-0000F7260000}"/>
    <cellStyle name="Normal 13 2 4 2 2 2 2" xfId="11035" xr:uid="{00000000-0005-0000-0000-0000F8260000}"/>
    <cellStyle name="Normal 13 2 4 2 2 3" xfId="11036" xr:uid="{00000000-0005-0000-0000-0000F9260000}"/>
    <cellStyle name="Normal 13 2 4 2 3" xfId="11037" xr:uid="{00000000-0005-0000-0000-0000FA260000}"/>
    <cellStyle name="Normal 13 2 4 2 3 2" xfId="11038" xr:uid="{00000000-0005-0000-0000-0000FB260000}"/>
    <cellStyle name="Normal 13 2 4 2 4" xfId="11039" xr:uid="{00000000-0005-0000-0000-0000FC260000}"/>
    <cellStyle name="Normal 13 2 4 3" xfId="11040" xr:uid="{00000000-0005-0000-0000-0000FD260000}"/>
    <cellStyle name="Normal 13 2 4 3 2" xfId="11041" xr:uid="{00000000-0005-0000-0000-0000FE260000}"/>
    <cellStyle name="Normal 13 2 4 3 2 2" xfId="11042" xr:uid="{00000000-0005-0000-0000-0000FF260000}"/>
    <cellStyle name="Normal 13 2 4 3 3" xfId="11043" xr:uid="{00000000-0005-0000-0000-000000270000}"/>
    <cellStyle name="Normal 13 2 4 4" xfId="11044" xr:uid="{00000000-0005-0000-0000-000001270000}"/>
    <cellStyle name="Normal 13 2 4 4 2" xfId="11045" xr:uid="{00000000-0005-0000-0000-000002270000}"/>
    <cellStyle name="Normal 13 2 4 5" xfId="11046" xr:uid="{00000000-0005-0000-0000-000003270000}"/>
    <cellStyle name="Normal 13 2 5" xfId="11047" xr:uid="{00000000-0005-0000-0000-000004270000}"/>
    <cellStyle name="Normal 13 2 5 2" xfId="11048" xr:uid="{00000000-0005-0000-0000-000005270000}"/>
    <cellStyle name="Normal 13 2 5 2 2" xfId="11049" xr:uid="{00000000-0005-0000-0000-000006270000}"/>
    <cellStyle name="Normal 13 2 5 2 2 2" xfId="11050" xr:uid="{00000000-0005-0000-0000-000007270000}"/>
    <cellStyle name="Normal 13 2 5 2 3" xfId="11051" xr:uid="{00000000-0005-0000-0000-000008270000}"/>
    <cellStyle name="Normal 13 2 5 3" xfId="11052" xr:uid="{00000000-0005-0000-0000-000009270000}"/>
    <cellStyle name="Normal 13 2 5 3 2" xfId="11053" xr:uid="{00000000-0005-0000-0000-00000A270000}"/>
    <cellStyle name="Normal 13 2 5 4" xfId="11054" xr:uid="{00000000-0005-0000-0000-00000B270000}"/>
    <cellStyle name="Normal 13 2 6" xfId="11055" xr:uid="{00000000-0005-0000-0000-00000C270000}"/>
    <cellStyle name="Normal 13 2 6 2" xfId="11056" xr:uid="{00000000-0005-0000-0000-00000D270000}"/>
    <cellStyle name="Normal 13 2 6 2 2" xfId="11057" xr:uid="{00000000-0005-0000-0000-00000E270000}"/>
    <cellStyle name="Normal 13 2 6 2 2 2" xfId="11058" xr:uid="{00000000-0005-0000-0000-00000F270000}"/>
    <cellStyle name="Normal 13 2 6 2 3" xfId="11059" xr:uid="{00000000-0005-0000-0000-000010270000}"/>
    <cellStyle name="Normal 13 2 6 3" xfId="11060" xr:uid="{00000000-0005-0000-0000-000011270000}"/>
    <cellStyle name="Normal 13 2 6 3 2" xfId="11061" xr:uid="{00000000-0005-0000-0000-000012270000}"/>
    <cellStyle name="Normal 13 2 6 4" xfId="11062" xr:uid="{00000000-0005-0000-0000-000013270000}"/>
    <cellStyle name="Normal 13 2 7" xfId="11063" xr:uid="{00000000-0005-0000-0000-000014270000}"/>
    <cellStyle name="Normal 13 2 7 2" xfId="11064" xr:uid="{00000000-0005-0000-0000-000015270000}"/>
    <cellStyle name="Normal 13 2 7 2 2" xfId="11065" xr:uid="{00000000-0005-0000-0000-000016270000}"/>
    <cellStyle name="Normal 13 2 7 3" xfId="11066" xr:uid="{00000000-0005-0000-0000-000017270000}"/>
    <cellStyle name="Normal 13 2 8" xfId="11067" xr:uid="{00000000-0005-0000-0000-000018270000}"/>
    <cellStyle name="Normal 13 2 8 2" xfId="11068" xr:uid="{00000000-0005-0000-0000-000019270000}"/>
    <cellStyle name="Normal 13 2 9" xfId="11069" xr:uid="{00000000-0005-0000-0000-00001A270000}"/>
    <cellStyle name="Normal 13 2 9 2" xfId="11070" xr:uid="{00000000-0005-0000-0000-00001B270000}"/>
    <cellStyle name="Normal 13 3" xfId="1218" xr:uid="{00000000-0005-0000-0000-00001C270000}"/>
    <cellStyle name="Normal 13 3 2" xfId="11071" xr:uid="{00000000-0005-0000-0000-00001D270000}"/>
    <cellStyle name="Normal 13 3 2 2" xfId="11072" xr:uid="{00000000-0005-0000-0000-00001E270000}"/>
    <cellStyle name="Normal 13 3 2 2 2" xfId="11073" xr:uid="{00000000-0005-0000-0000-00001F270000}"/>
    <cellStyle name="Normal 13 3 2 2 2 2" xfId="11074" xr:uid="{00000000-0005-0000-0000-000020270000}"/>
    <cellStyle name="Normal 13 3 2 2 2 2 2" xfId="11075" xr:uid="{00000000-0005-0000-0000-000021270000}"/>
    <cellStyle name="Normal 13 3 2 2 2 2 2 2" xfId="11076" xr:uid="{00000000-0005-0000-0000-000022270000}"/>
    <cellStyle name="Normal 13 3 2 2 2 2 3" xfId="11077" xr:uid="{00000000-0005-0000-0000-000023270000}"/>
    <cellStyle name="Normal 13 3 2 2 2 3" xfId="11078" xr:uid="{00000000-0005-0000-0000-000024270000}"/>
    <cellStyle name="Normal 13 3 2 2 2 3 2" xfId="11079" xr:uid="{00000000-0005-0000-0000-000025270000}"/>
    <cellStyle name="Normal 13 3 2 2 2 4" xfId="11080" xr:uid="{00000000-0005-0000-0000-000026270000}"/>
    <cellStyle name="Normal 13 3 2 2 3" xfId="11081" xr:uid="{00000000-0005-0000-0000-000027270000}"/>
    <cellStyle name="Normal 13 3 2 2 3 2" xfId="11082" xr:uid="{00000000-0005-0000-0000-000028270000}"/>
    <cellStyle name="Normal 13 3 2 2 3 2 2" xfId="11083" xr:uid="{00000000-0005-0000-0000-000029270000}"/>
    <cellStyle name="Normal 13 3 2 2 3 3" xfId="11084" xr:uid="{00000000-0005-0000-0000-00002A270000}"/>
    <cellStyle name="Normal 13 3 2 2 4" xfId="11085" xr:uid="{00000000-0005-0000-0000-00002B270000}"/>
    <cellStyle name="Normal 13 3 2 2 4 2" xfId="11086" xr:uid="{00000000-0005-0000-0000-00002C270000}"/>
    <cellStyle name="Normal 13 3 2 2 5" xfId="11087" xr:uid="{00000000-0005-0000-0000-00002D270000}"/>
    <cellStyle name="Normal 13 3 2 3" xfId="11088" xr:uid="{00000000-0005-0000-0000-00002E270000}"/>
    <cellStyle name="Normal 13 3 2 3 2" xfId="11089" xr:uid="{00000000-0005-0000-0000-00002F270000}"/>
    <cellStyle name="Normal 13 3 2 3 2 2" xfId="11090" xr:uid="{00000000-0005-0000-0000-000030270000}"/>
    <cellStyle name="Normal 13 3 2 3 2 2 2" xfId="11091" xr:uid="{00000000-0005-0000-0000-000031270000}"/>
    <cellStyle name="Normal 13 3 2 3 2 3" xfId="11092" xr:uid="{00000000-0005-0000-0000-000032270000}"/>
    <cellStyle name="Normal 13 3 2 3 3" xfId="11093" xr:uid="{00000000-0005-0000-0000-000033270000}"/>
    <cellStyle name="Normal 13 3 2 3 3 2" xfId="11094" xr:uid="{00000000-0005-0000-0000-000034270000}"/>
    <cellStyle name="Normal 13 3 2 3 4" xfId="11095" xr:uid="{00000000-0005-0000-0000-000035270000}"/>
    <cellStyle name="Normal 13 3 2 4" xfId="11096" xr:uid="{00000000-0005-0000-0000-000036270000}"/>
    <cellStyle name="Normal 13 3 2 4 2" xfId="11097" xr:uid="{00000000-0005-0000-0000-000037270000}"/>
    <cellStyle name="Normal 13 3 2 4 2 2" xfId="11098" xr:uid="{00000000-0005-0000-0000-000038270000}"/>
    <cellStyle name="Normal 13 3 2 4 2 2 2" xfId="11099" xr:uid="{00000000-0005-0000-0000-000039270000}"/>
    <cellStyle name="Normal 13 3 2 4 2 3" xfId="11100" xr:uid="{00000000-0005-0000-0000-00003A270000}"/>
    <cellStyle name="Normal 13 3 2 4 3" xfId="11101" xr:uid="{00000000-0005-0000-0000-00003B270000}"/>
    <cellStyle name="Normal 13 3 2 4 3 2" xfId="11102" xr:uid="{00000000-0005-0000-0000-00003C270000}"/>
    <cellStyle name="Normal 13 3 2 4 4" xfId="11103" xr:uid="{00000000-0005-0000-0000-00003D270000}"/>
    <cellStyle name="Normal 13 3 2 5" xfId="11104" xr:uid="{00000000-0005-0000-0000-00003E270000}"/>
    <cellStyle name="Normal 13 3 2 5 2" xfId="11105" xr:uid="{00000000-0005-0000-0000-00003F270000}"/>
    <cellStyle name="Normal 13 3 2 5 2 2" xfId="11106" xr:uid="{00000000-0005-0000-0000-000040270000}"/>
    <cellStyle name="Normal 13 3 2 5 3" xfId="11107" xr:uid="{00000000-0005-0000-0000-000041270000}"/>
    <cellStyle name="Normal 13 3 2 6" xfId="11108" xr:uid="{00000000-0005-0000-0000-000042270000}"/>
    <cellStyle name="Normal 13 3 2 6 2" xfId="11109" xr:uid="{00000000-0005-0000-0000-000043270000}"/>
    <cellStyle name="Normal 13 3 2 7" xfId="11110" xr:uid="{00000000-0005-0000-0000-000044270000}"/>
    <cellStyle name="Normal 13 3 2 7 2" xfId="11111" xr:uid="{00000000-0005-0000-0000-000045270000}"/>
    <cellStyle name="Normal 13 3 2 8" xfId="11112" xr:uid="{00000000-0005-0000-0000-000046270000}"/>
    <cellStyle name="Normal 13 3 3" xfId="11113" xr:uid="{00000000-0005-0000-0000-000047270000}"/>
    <cellStyle name="Normal 13 3 3 2" xfId="11114" xr:uid="{00000000-0005-0000-0000-000048270000}"/>
    <cellStyle name="Normal 13 3 3 2 2" xfId="11115" xr:uid="{00000000-0005-0000-0000-000049270000}"/>
    <cellStyle name="Normal 13 3 3 2 2 2" xfId="11116" xr:uid="{00000000-0005-0000-0000-00004A270000}"/>
    <cellStyle name="Normal 13 3 3 2 2 2 2" xfId="11117" xr:uid="{00000000-0005-0000-0000-00004B270000}"/>
    <cellStyle name="Normal 13 3 3 2 2 3" xfId="11118" xr:uid="{00000000-0005-0000-0000-00004C270000}"/>
    <cellStyle name="Normal 13 3 3 2 3" xfId="11119" xr:uid="{00000000-0005-0000-0000-00004D270000}"/>
    <cellStyle name="Normal 13 3 3 2 3 2" xfId="11120" xr:uid="{00000000-0005-0000-0000-00004E270000}"/>
    <cellStyle name="Normal 13 3 3 2 4" xfId="11121" xr:uid="{00000000-0005-0000-0000-00004F270000}"/>
    <cellStyle name="Normal 13 3 3 3" xfId="11122" xr:uid="{00000000-0005-0000-0000-000050270000}"/>
    <cellStyle name="Normal 13 3 3 3 2" xfId="11123" xr:uid="{00000000-0005-0000-0000-000051270000}"/>
    <cellStyle name="Normal 13 3 3 3 2 2" xfId="11124" xr:uid="{00000000-0005-0000-0000-000052270000}"/>
    <cellStyle name="Normal 13 3 3 3 3" xfId="11125" xr:uid="{00000000-0005-0000-0000-000053270000}"/>
    <cellStyle name="Normal 13 3 3 4" xfId="11126" xr:uid="{00000000-0005-0000-0000-000054270000}"/>
    <cellStyle name="Normal 13 3 3 4 2" xfId="11127" xr:uid="{00000000-0005-0000-0000-000055270000}"/>
    <cellStyle name="Normal 13 3 3 5" xfId="11128" xr:uid="{00000000-0005-0000-0000-000056270000}"/>
    <cellStyle name="Normal 13 3 4" xfId="11129" xr:uid="{00000000-0005-0000-0000-000057270000}"/>
    <cellStyle name="Normal 13 3 4 2" xfId="11130" xr:uid="{00000000-0005-0000-0000-000058270000}"/>
    <cellStyle name="Normal 13 3 4 2 2" xfId="11131" xr:uid="{00000000-0005-0000-0000-000059270000}"/>
    <cellStyle name="Normal 13 3 4 2 2 2" xfId="11132" xr:uid="{00000000-0005-0000-0000-00005A270000}"/>
    <cellStyle name="Normal 13 3 4 2 3" xfId="11133" xr:uid="{00000000-0005-0000-0000-00005B270000}"/>
    <cellStyle name="Normal 13 3 4 3" xfId="11134" xr:uid="{00000000-0005-0000-0000-00005C270000}"/>
    <cellStyle name="Normal 13 3 4 3 2" xfId="11135" xr:uid="{00000000-0005-0000-0000-00005D270000}"/>
    <cellStyle name="Normal 13 3 4 4" xfId="11136" xr:uid="{00000000-0005-0000-0000-00005E270000}"/>
    <cellStyle name="Normal 13 3 5" xfId="11137" xr:uid="{00000000-0005-0000-0000-00005F270000}"/>
    <cellStyle name="Normal 13 3 5 2" xfId="11138" xr:uid="{00000000-0005-0000-0000-000060270000}"/>
    <cellStyle name="Normal 13 3 5 2 2" xfId="11139" xr:uid="{00000000-0005-0000-0000-000061270000}"/>
    <cellStyle name="Normal 13 3 5 2 2 2" xfId="11140" xr:uid="{00000000-0005-0000-0000-000062270000}"/>
    <cellStyle name="Normal 13 3 5 2 3" xfId="11141" xr:uid="{00000000-0005-0000-0000-000063270000}"/>
    <cellStyle name="Normal 13 3 5 3" xfId="11142" xr:uid="{00000000-0005-0000-0000-000064270000}"/>
    <cellStyle name="Normal 13 3 5 3 2" xfId="11143" xr:uid="{00000000-0005-0000-0000-000065270000}"/>
    <cellStyle name="Normal 13 3 5 4" xfId="11144" xr:uid="{00000000-0005-0000-0000-000066270000}"/>
    <cellStyle name="Normal 13 3 6" xfId="11145" xr:uid="{00000000-0005-0000-0000-000067270000}"/>
    <cellStyle name="Normal 13 3 6 2" xfId="11146" xr:uid="{00000000-0005-0000-0000-000068270000}"/>
    <cellStyle name="Normal 13 3 6 2 2" xfId="11147" xr:uid="{00000000-0005-0000-0000-000069270000}"/>
    <cellStyle name="Normal 13 3 6 3" xfId="11148" xr:uid="{00000000-0005-0000-0000-00006A270000}"/>
    <cellStyle name="Normal 13 3 7" xfId="11149" xr:uid="{00000000-0005-0000-0000-00006B270000}"/>
    <cellStyle name="Normal 13 3 7 2" xfId="11150" xr:uid="{00000000-0005-0000-0000-00006C270000}"/>
    <cellStyle name="Normal 13 3 8" xfId="11151" xr:uid="{00000000-0005-0000-0000-00006D270000}"/>
    <cellStyle name="Normal 13 3 8 2" xfId="11152" xr:uid="{00000000-0005-0000-0000-00006E270000}"/>
    <cellStyle name="Normal 13 3 9" xfId="11153" xr:uid="{00000000-0005-0000-0000-00006F270000}"/>
    <cellStyle name="Normal 13 4" xfId="1219" xr:uid="{00000000-0005-0000-0000-000070270000}"/>
    <cellStyle name="Normal 13 4 2" xfId="1220" xr:uid="{00000000-0005-0000-0000-000071270000}"/>
    <cellStyle name="Normal 13 4 2 2" xfId="11154" xr:uid="{00000000-0005-0000-0000-000072270000}"/>
    <cellStyle name="Normal 13 4 2 2 2" xfId="11155" xr:uid="{00000000-0005-0000-0000-000073270000}"/>
    <cellStyle name="Normal 13 4 2 2 2 2" xfId="11156" xr:uid="{00000000-0005-0000-0000-000074270000}"/>
    <cellStyle name="Normal 13 4 2 2 2 2 2" xfId="11157" xr:uid="{00000000-0005-0000-0000-000075270000}"/>
    <cellStyle name="Normal 13 4 2 2 2 3" xfId="11158" xr:uid="{00000000-0005-0000-0000-000076270000}"/>
    <cellStyle name="Normal 13 4 2 2 3" xfId="11159" xr:uid="{00000000-0005-0000-0000-000077270000}"/>
    <cellStyle name="Normal 13 4 2 2 3 2" xfId="11160" xr:uid="{00000000-0005-0000-0000-000078270000}"/>
    <cellStyle name="Normal 13 4 2 2 4" xfId="11161" xr:uid="{00000000-0005-0000-0000-000079270000}"/>
    <cellStyle name="Normal 13 4 2 3" xfId="11162" xr:uid="{00000000-0005-0000-0000-00007A270000}"/>
    <cellStyle name="Normal 13 4 2 3 2" xfId="11163" xr:uid="{00000000-0005-0000-0000-00007B270000}"/>
    <cellStyle name="Normal 13 4 2 3 2 2" xfId="11164" xr:uid="{00000000-0005-0000-0000-00007C270000}"/>
    <cellStyle name="Normal 13 4 2 3 3" xfId="11165" xr:uid="{00000000-0005-0000-0000-00007D270000}"/>
    <cellStyle name="Normal 13 4 2 4" xfId="11166" xr:uid="{00000000-0005-0000-0000-00007E270000}"/>
    <cellStyle name="Normal 13 4 2 4 2" xfId="11167" xr:uid="{00000000-0005-0000-0000-00007F270000}"/>
    <cellStyle name="Normal 13 4 2 5" xfId="11168" xr:uid="{00000000-0005-0000-0000-000080270000}"/>
    <cellStyle name="Normal 13 4 3" xfId="11169" xr:uid="{00000000-0005-0000-0000-000081270000}"/>
    <cellStyle name="Normal 13 4 3 2" xfId="11170" xr:uid="{00000000-0005-0000-0000-000082270000}"/>
    <cellStyle name="Normal 13 4 3 2 2" xfId="11171" xr:uid="{00000000-0005-0000-0000-000083270000}"/>
    <cellStyle name="Normal 13 4 3 2 2 2" xfId="11172" xr:uid="{00000000-0005-0000-0000-000084270000}"/>
    <cellStyle name="Normal 13 4 3 2 3" xfId="11173" xr:uid="{00000000-0005-0000-0000-000085270000}"/>
    <cellStyle name="Normal 13 4 3 3" xfId="11174" xr:uid="{00000000-0005-0000-0000-000086270000}"/>
    <cellStyle name="Normal 13 4 3 3 2" xfId="11175" xr:uid="{00000000-0005-0000-0000-000087270000}"/>
    <cellStyle name="Normal 13 4 3 4" xfId="11176" xr:uid="{00000000-0005-0000-0000-000088270000}"/>
    <cellStyle name="Normal 13 4 4" xfId="11177" xr:uid="{00000000-0005-0000-0000-000089270000}"/>
    <cellStyle name="Normal 13 4 4 2" xfId="11178" xr:uid="{00000000-0005-0000-0000-00008A270000}"/>
    <cellStyle name="Normal 13 4 4 2 2" xfId="11179" xr:uid="{00000000-0005-0000-0000-00008B270000}"/>
    <cellStyle name="Normal 13 4 4 2 2 2" xfId="11180" xr:uid="{00000000-0005-0000-0000-00008C270000}"/>
    <cellStyle name="Normal 13 4 4 2 3" xfId="11181" xr:uid="{00000000-0005-0000-0000-00008D270000}"/>
    <cellStyle name="Normal 13 4 4 3" xfId="11182" xr:uid="{00000000-0005-0000-0000-00008E270000}"/>
    <cellStyle name="Normal 13 4 4 3 2" xfId="11183" xr:uid="{00000000-0005-0000-0000-00008F270000}"/>
    <cellStyle name="Normal 13 4 4 4" xfId="11184" xr:uid="{00000000-0005-0000-0000-000090270000}"/>
    <cellStyle name="Normal 13 4 5" xfId="11185" xr:uid="{00000000-0005-0000-0000-000091270000}"/>
    <cellStyle name="Normal 13 4 5 2" xfId="11186" xr:uid="{00000000-0005-0000-0000-000092270000}"/>
    <cellStyle name="Normal 13 4 5 2 2" xfId="11187" xr:uid="{00000000-0005-0000-0000-000093270000}"/>
    <cellStyle name="Normal 13 4 5 3" xfId="11188" xr:uid="{00000000-0005-0000-0000-000094270000}"/>
    <cellStyle name="Normal 13 4 6" xfId="11189" xr:uid="{00000000-0005-0000-0000-000095270000}"/>
    <cellStyle name="Normal 13 4 6 2" xfId="11190" xr:uid="{00000000-0005-0000-0000-000096270000}"/>
    <cellStyle name="Normal 13 4 7" xfId="11191" xr:uid="{00000000-0005-0000-0000-000097270000}"/>
    <cellStyle name="Normal 13 4 7 2" xfId="11192" xr:uid="{00000000-0005-0000-0000-000098270000}"/>
    <cellStyle name="Normal 13 4 8" xfId="11193" xr:uid="{00000000-0005-0000-0000-000099270000}"/>
    <cellStyle name="Normal 13 5" xfId="1221" xr:uid="{00000000-0005-0000-0000-00009A270000}"/>
    <cellStyle name="Normal 13 5 2" xfId="11194" xr:uid="{00000000-0005-0000-0000-00009B270000}"/>
    <cellStyle name="Normal 13 5 2 2" xfId="11195" xr:uid="{00000000-0005-0000-0000-00009C270000}"/>
    <cellStyle name="Normal 13 5 2 2 2" xfId="11196" xr:uid="{00000000-0005-0000-0000-00009D270000}"/>
    <cellStyle name="Normal 13 5 2 2 2 2" xfId="11197" xr:uid="{00000000-0005-0000-0000-00009E270000}"/>
    <cellStyle name="Normal 13 5 2 2 2 2 2" xfId="11198" xr:uid="{00000000-0005-0000-0000-00009F270000}"/>
    <cellStyle name="Normal 13 5 2 2 2 3" xfId="11199" xr:uid="{00000000-0005-0000-0000-0000A0270000}"/>
    <cellStyle name="Normal 13 5 2 2 3" xfId="11200" xr:uid="{00000000-0005-0000-0000-0000A1270000}"/>
    <cellStyle name="Normal 13 5 2 2 3 2" xfId="11201" xr:uid="{00000000-0005-0000-0000-0000A2270000}"/>
    <cellStyle name="Normal 13 5 2 2 4" xfId="11202" xr:uid="{00000000-0005-0000-0000-0000A3270000}"/>
    <cellStyle name="Normal 13 5 2 3" xfId="11203" xr:uid="{00000000-0005-0000-0000-0000A4270000}"/>
    <cellStyle name="Normal 13 5 2 3 2" xfId="11204" xr:uid="{00000000-0005-0000-0000-0000A5270000}"/>
    <cellStyle name="Normal 13 5 2 3 2 2" xfId="11205" xr:uid="{00000000-0005-0000-0000-0000A6270000}"/>
    <cellStyle name="Normal 13 5 2 3 3" xfId="11206" xr:uid="{00000000-0005-0000-0000-0000A7270000}"/>
    <cellStyle name="Normal 13 5 2 4" xfId="11207" xr:uid="{00000000-0005-0000-0000-0000A8270000}"/>
    <cellStyle name="Normal 13 5 2 4 2" xfId="11208" xr:uid="{00000000-0005-0000-0000-0000A9270000}"/>
    <cellStyle name="Normal 13 5 2 5" xfId="11209" xr:uid="{00000000-0005-0000-0000-0000AA270000}"/>
    <cellStyle name="Normal 13 5 3" xfId="11210" xr:uid="{00000000-0005-0000-0000-0000AB270000}"/>
    <cellStyle name="Normal 13 5 3 2" xfId="11211" xr:uid="{00000000-0005-0000-0000-0000AC270000}"/>
    <cellStyle name="Normal 13 5 3 2 2" xfId="11212" xr:uid="{00000000-0005-0000-0000-0000AD270000}"/>
    <cellStyle name="Normal 13 5 3 2 2 2" xfId="11213" xr:uid="{00000000-0005-0000-0000-0000AE270000}"/>
    <cellStyle name="Normal 13 5 3 2 3" xfId="11214" xr:uid="{00000000-0005-0000-0000-0000AF270000}"/>
    <cellStyle name="Normal 13 5 3 3" xfId="11215" xr:uid="{00000000-0005-0000-0000-0000B0270000}"/>
    <cellStyle name="Normal 13 5 3 3 2" xfId="11216" xr:uid="{00000000-0005-0000-0000-0000B1270000}"/>
    <cellStyle name="Normal 13 5 3 4" xfId="11217" xr:uid="{00000000-0005-0000-0000-0000B2270000}"/>
    <cellStyle name="Normal 13 5 4" xfId="11218" xr:uid="{00000000-0005-0000-0000-0000B3270000}"/>
    <cellStyle name="Normal 13 5 4 2" xfId="11219" xr:uid="{00000000-0005-0000-0000-0000B4270000}"/>
    <cellStyle name="Normal 13 5 4 2 2" xfId="11220" xr:uid="{00000000-0005-0000-0000-0000B5270000}"/>
    <cellStyle name="Normal 13 5 4 3" xfId="11221" xr:uid="{00000000-0005-0000-0000-0000B6270000}"/>
    <cellStyle name="Normal 13 5 5" xfId="11222" xr:uid="{00000000-0005-0000-0000-0000B7270000}"/>
    <cellStyle name="Normal 13 5 5 2" xfId="11223" xr:uid="{00000000-0005-0000-0000-0000B8270000}"/>
    <cellStyle name="Normal 13 5 6" xfId="11224" xr:uid="{00000000-0005-0000-0000-0000B9270000}"/>
    <cellStyle name="Normal 13 6" xfId="11225" xr:uid="{00000000-0005-0000-0000-0000BA270000}"/>
    <cellStyle name="Normal 13 6 2" xfId="11226" xr:uid="{00000000-0005-0000-0000-0000BB270000}"/>
    <cellStyle name="Normal 13 6 2 2" xfId="11227" xr:uid="{00000000-0005-0000-0000-0000BC270000}"/>
    <cellStyle name="Normal 13 6 2 2 2" xfId="11228" xr:uid="{00000000-0005-0000-0000-0000BD270000}"/>
    <cellStyle name="Normal 13 6 2 2 2 2" xfId="11229" xr:uid="{00000000-0005-0000-0000-0000BE270000}"/>
    <cellStyle name="Normal 13 6 2 2 3" xfId="11230" xr:uid="{00000000-0005-0000-0000-0000BF270000}"/>
    <cellStyle name="Normal 13 6 2 3" xfId="11231" xr:uid="{00000000-0005-0000-0000-0000C0270000}"/>
    <cellStyle name="Normal 13 6 2 3 2" xfId="11232" xr:uid="{00000000-0005-0000-0000-0000C1270000}"/>
    <cellStyle name="Normal 13 6 2 4" xfId="11233" xr:uid="{00000000-0005-0000-0000-0000C2270000}"/>
    <cellStyle name="Normal 13 6 3" xfId="11234" xr:uid="{00000000-0005-0000-0000-0000C3270000}"/>
    <cellStyle name="Normal 13 6 3 2" xfId="11235" xr:uid="{00000000-0005-0000-0000-0000C4270000}"/>
    <cellStyle name="Normal 13 6 3 2 2" xfId="11236" xr:uid="{00000000-0005-0000-0000-0000C5270000}"/>
    <cellStyle name="Normal 13 6 3 3" xfId="11237" xr:uid="{00000000-0005-0000-0000-0000C6270000}"/>
    <cellStyle name="Normal 13 6 4" xfId="11238" xr:uid="{00000000-0005-0000-0000-0000C7270000}"/>
    <cellStyle name="Normal 13 6 4 2" xfId="11239" xr:uid="{00000000-0005-0000-0000-0000C8270000}"/>
    <cellStyle name="Normal 13 6 5" xfId="11240" xr:uid="{00000000-0005-0000-0000-0000C9270000}"/>
    <cellStyle name="Normal 13 7" xfId="11241" xr:uid="{00000000-0005-0000-0000-0000CA270000}"/>
    <cellStyle name="Normal 13 7 2" xfId="11242" xr:uid="{00000000-0005-0000-0000-0000CB270000}"/>
    <cellStyle name="Normal 13 7 2 2" xfId="11243" xr:uid="{00000000-0005-0000-0000-0000CC270000}"/>
    <cellStyle name="Normal 13 7 2 2 2" xfId="11244" xr:uid="{00000000-0005-0000-0000-0000CD270000}"/>
    <cellStyle name="Normal 13 7 2 3" xfId="11245" xr:uid="{00000000-0005-0000-0000-0000CE270000}"/>
    <cellStyle name="Normal 13 7 3" xfId="11246" xr:uid="{00000000-0005-0000-0000-0000CF270000}"/>
    <cellStyle name="Normal 13 7 3 2" xfId="11247" xr:uid="{00000000-0005-0000-0000-0000D0270000}"/>
    <cellStyle name="Normal 13 7 4" xfId="11248" xr:uid="{00000000-0005-0000-0000-0000D1270000}"/>
    <cellStyle name="Normal 13 8" xfId="11249" xr:uid="{00000000-0005-0000-0000-0000D2270000}"/>
    <cellStyle name="Normal 13 8 2" xfId="11250" xr:uid="{00000000-0005-0000-0000-0000D3270000}"/>
    <cellStyle name="Normal 13 8 2 2" xfId="11251" xr:uid="{00000000-0005-0000-0000-0000D4270000}"/>
    <cellStyle name="Normal 13 8 2 2 2" xfId="11252" xr:uid="{00000000-0005-0000-0000-0000D5270000}"/>
    <cellStyle name="Normal 13 8 2 3" xfId="11253" xr:uid="{00000000-0005-0000-0000-0000D6270000}"/>
    <cellStyle name="Normal 13 8 3" xfId="11254" xr:uid="{00000000-0005-0000-0000-0000D7270000}"/>
    <cellStyle name="Normal 13 8 3 2" xfId="11255" xr:uid="{00000000-0005-0000-0000-0000D8270000}"/>
    <cellStyle name="Normal 13 8 4" xfId="11256" xr:uid="{00000000-0005-0000-0000-0000D9270000}"/>
    <cellStyle name="Normal 13 9" xfId="11257" xr:uid="{00000000-0005-0000-0000-0000DA270000}"/>
    <cellStyle name="Normal 13 9 2" xfId="11258" xr:uid="{00000000-0005-0000-0000-0000DB270000}"/>
    <cellStyle name="Normal 13 9 2 2" xfId="11259" xr:uid="{00000000-0005-0000-0000-0000DC270000}"/>
    <cellStyle name="Normal 13 9 2 2 2" xfId="11260" xr:uid="{00000000-0005-0000-0000-0000DD270000}"/>
    <cellStyle name="Normal 13 9 2 3" xfId="11261" xr:uid="{00000000-0005-0000-0000-0000DE270000}"/>
    <cellStyle name="Normal 13 9 3" xfId="11262" xr:uid="{00000000-0005-0000-0000-0000DF270000}"/>
    <cellStyle name="Normal 13 9 3 2" xfId="11263" xr:uid="{00000000-0005-0000-0000-0000E0270000}"/>
    <cellStyle name="Normal 13 9 4" xfId="11264" xr:uid="{00000000-0005-0000-0000-0000E1270000}"/>
    <cellStyle name="Normal 14" xfId="1222" xr:uid="{00000000-0005-0000-0000-0000E2270000}"/>
    <cellStyle name="Normal 14 10" xfId="11265" xr:uid="{00000000-0005-0000-0000-0000E3270000}"/>
    <cellStyle name="Normal 14 10 2" xfId="11266" xr:uid="{00000000-0005-0000-0000-0000E4270000}"/>
    <cellStyle name="Normal 14 10 2 2" xfId="11267" xr:uid="{00000000-0005-0000-0000-0000E5270000}"/>
    <cellStyle name="Normal 14 10 3" xfId="11268" xr:uid="{00000000-0005-0000-0000-0000E6270000}"/>
    <cellStyle name="Normal 14 11" xfId="11269" xr:uid="{00000000-0005-0000-0000-0000E7270000}"/>
    <cellStyle name="Normal 14 11 2" xfId="11270" xr:uid="{00000000-0005-0000-0000-0000E8270000}"/>
    <cellStyle name="Normal 14 12" xfId="11271" xr:uid="{00000000-0005-0000-0000-0000E9270000}"/>
    <cellStyle name="Normal 14 12 2" xfId="11272" xr:uid="{00000000-0005-0000-0000-0000EA270000}"/>
    <cellStyle name="Normal 14 13" xfId="11273" xr:uid="{00000000-0005-0000-0000-0000EB270000}"/>
    <cellStyle name="Normal 14 2" xfId="11274" xr:uid="{00000000-0005-0000-0000-0000EC270000}"/>
    <cellStyle name="Normal 14 2 10" xfId="11275" xr:uid="{00000000-0005-0000-0000-0000ED270000}"/>
    <cellStyle name="Normal 14 2 2" xfId="11276" xr:uid="{00000000-0005-0000-0000-0000EE270000}"/>
    <cellStyle name="Normal 14 2 2 2" xfId="11277" xr:uid="{00000000-0005-0000-0000-0000EF270000}"/>
    <cellStyle name="Normal 14 2 2 2 2" xfId="11278" xr:uid="{00000000-0005-0000-0000-0000F0270000}"/>
    <cellStyle name="Normal 14 2 2 2 2 2" xfId="11279" xr:uid="{00000000-0005-0000-0000-0000F1270000}"/>
    <cellStyle name="Normal 14 2 2 2 2 2 2" xfId="11280" xr:uid="{00000000-0005-0000-0000-0000F2270000}"/>
    <cellStyle name="Normal 14 2 2 2 2 2 2 2" xfId="11281" xr:uid="{00000000-0005-0000-0000-0000F3270000}"/>
    <cellStyle name="Normal 14 2 2 2 2 2 2 2 2" xfId="11282" xr:uid="{00000000-0005-0000-0000-0000F4270000}"/>
    <cellStyle name="Normal 14 2 2 2 2 2 2 3" xfId="11283" xr:uid="{00000000-0005-0000-0000-0000F5270000}"/>
    <cellStyle name="Normal 14 2 2 2 2 2 3" xfId="11284" xr:uid="{00000000-0005-0000-0000-0000F6270000}"/>
    <cellStyle name="Normal 14 2 2 2 2 2 3 2" xfId="11285" xr:uid="{00000000-0005-0000-0000-0000F7270000}"/>
    <cellStyle name="Normal 14 2 2 2 2 2 4" xfId="11286" xr:uid="{00000000-0005-0000-0000-0000F8270000}"/>
    <cellStyle name="Normal 14 2 2 2 2 3" xfId="11287" xr:uid="{00000000-0005-0000-0000-0000F9270000}"/>
    <cellStyle name="Normal 14 2 2 2 2 3 2" xfId="11288" xr:uid="{00000000-0005-0000-0000-0000FA270000}"/>
    <cellStyle name="Normal 14 2 2 2 2 3 2 2" xfId="11289" xr:uid="{00000000-0005-0000-0000-0000FB270000}"/>
    <cellStyle name="Normal 14 2 2 2 2 3 3" xfId="11290" xr:uid="{00000000-0005-0000-0000-0000FC270000}"/>
    <cellStyle name="Normal 14 2 2 2 2 4" xfId="11291" xr:uid="{00000000-0005-0000-0000-0000FD270000}"/>
    <cellStyle name="Normal 14 2 2 2 2 4 2" xfId="11292" xr:uid="{00000000-0005-0000-0000-0000FE270000}"/>
    <cellStyle name="Normal 14 2 2 2 2 5" xfId="11293" xr:uid="{00000000-0005-0000-0000-0000FF270000}"/>
    <cellStyle name="Normal 14 2 2 2 3" xfId="11294" xr:uid="{00000000-0005-0000-0000-000000280000}"/>
    <cellStyle name="Normal 14 2 2 2 3 2" xfId="11295" xr:uid="{00000000-0005-0000-0000-000001280000}"/>
    <cellStyle name="Normal 14 2 2 2 3 2 2" xfId="11296" xr:uid="{00000000-0005-0000-0000-000002280000}"/>
    <cellStyle name="Normal 14 2 2 2 3 2 2 2" xfId="11297" xr:uid="{00000000-0005-0000-0000-000003280000}"/>
    <cellStyle name="Normal 14 2 2 2 3 2 3" xfId="11298" xr:uid="{00000000-0005-0000-0000-000004280000}"/>
    <cellStyle name="Normal 14 2 2 2 3 3" xfId="11299" xr:uid="{00000000-0005-0000-0000-000005280000}"/>
    <cellStyle name="Normal 14 2 2 2 3 3 2" xfId="11300" xr:uid="{00000000-0005-0000-0000-000006280000}"/>
    <cellStyle name="Normal 14 2 2 2 3 4" xfId="11301" xr:uid="{00000000-0005-0000-0000-000007280000}"/>
    <cellStyle name="Normal 14 2 2 2 4" xfId="11302" xr:uid="{00000000-0005-0000-0000-000008280000}"/>
    <cellStyle name="Normal 14 2 2 2 4 2" xfId="11303" xr:uid="{00000000-0005-0000-0000-000009280000}"/>
    <cellStyle name="Normal 14 2 2 2 4 2 2" xfId="11304" xr:uid="{00000000-0005-0000-0000-00000A280000}"/>
    <cellStyle name="Normal 14 2 2 2 4 2 2 2" xfId="11305" xr:uid="{00000000-0005-0000-0000-00000B280000}"/>
    <cellStyle name="Normal 14 2 2 2 4 2 3" xfId="11306" xr:uid="{00000000-0005-0000-0000-00000C280000}"/>
    <cellStyle name="Normal 14 2 2 2 4 3" xfId="11307" xr:uid="{00000000-0005-0000-0000-00000D280000}"/>
    <cellStyle name="Normal 14 2 2 2 4 3 2" xfId="11308" xr:uid="{00000000-0005-0000-0000-00000E280000}"/>
    <cellStyle name="Normal 14 2 2 2 4 4" xfId="11309" xr:uid="{00000000-0005-0000-0000-00000F280000}"/>
    <cellStyle name="Normal 14 2 2 2 5" xfId="11310" xr:uid="{00000000-0005-0000-0000-000010280000}"/>
    <cellStyle name="Normal 14 2 2 2 5 2" xfId="11311" xr:uid="{00000000-0005-0000-0000-000011280000}"/>
    <cellStyle name="Normal 14 2 2 2 5 2 2" xfId="11312" xr:uid="{00000000-0005-0000-0000-000012280000}"/>
    <cellStyle name="Normal 14 2 2 2 5 3" xfId="11313" xr:uid="{00000000-0005-0000-0000-000013280000}"/>
    <cellStyle name="Normal 14 2 2 2 6" xfId="11314" xr:uid="{00000000-0005-0000-0000-000014280000}"/>
    <cellStyle name="Normal 14 2 2 2 6 2" xfId="11315" xr:uid="{00000000-0005-0000-0000-000015280000}"/>
    <cellStyle name="Normal 14 2 2 2 7" xfId="11316" xr:uid="{00000000-0005-0000-0000-000016280000}"/>
    <cellStyle name="Normal 14 2 2 2 7 2" xfId="11317" xr:uid="{00000000-0005-0000-0000-000017280000}"/>
    <cellStyle name="Normal 14 2 2 2 8" xfId="11318" xr:uid="{00000000-0005-0000-0000-000018280000}"/>
    <cellStyle name="Normal 14 2 2 3" xfId="11319" xr:uid="{00000000-0005-0000-0000-000019280000}"/>
    <cellStyle name="Normal 14 2 2 3 2" xfId="11320" xr:uid="{00000000-0005-0000-0000-00001A280000}"/>
    <cellStyle name="Normal 14 2 2 3 2 2" xfId="11321" xr:uid="{00000000-0005-0000-0000-00001B280000}"/>
    <cellStyle name="Normal 14 2 2 3 2 2 2" xfId="11322" xr:uid="{00000000-0005-0000-0000-00001C280000}"/>
    <cellStyle name="Normal 14 2 2 3 2 2 2 2" xfId="11323" xr:uid="{00000000-0005-0000-0000-00001D280000}"/>
    <cellStyle name="Normal 14 2 2 3 2 2 3" xfId="11324" xr:uid="{00000000-0005-0000-0000-00001E280000}"/>
    <cellStyle name="Normal 14 2 2 3 2 3" xfId="11325" xr:uid="{00000000-0005-0000-0000-00001F280000}"/>
    <cellStyle name="Normal 14 2 2 3 2 3 2" xfId="11326" xr:uid="{00000000-0005-0000-0000-000020280000}"/>
    <cellStyle name="Normal 14 2 2 3 2 4" xfId="11327" xr:uid="{00000000-0005-0000-0000-000021280000}"/>
    <cellStyle name="Normal 14 2 2 3 3" xfId="11328" xr:uid="{00000000-0005-0000-0000-000022280000}"/>
    <cellStyle name="Normal 14 2 2 3 3 2" xfId="11329" xr:uid="{00000000-0005-0000-0000-000023280000}"/>
    <cellStyle name="Normal 14 2 2 3 3 2 2" xfId="11330" xr:uid="{00000000-0005-0000-0000-000024280000}"/>
    <cellStyle name="Normal 14 2 2 3 3 3" xfId="11331" xr:uid="{00000000-0005-0000-0000-000025280000}"/>
    <cellStyle name="Normal 14 2 2 3 4" xfId="11332" xr:uid="{00000000-0005-0000-0000-000026280000}"/>
    <cellStyle name="Normal 14 2 2 3 4 2" xfId="11333" xr:uid="{00000000-0005-0000-0000-000027280000}"/>
    <cellStyle name="Normal 14 2 2 3 5" xfId="11334" xr:uid="{00000000-0005-0000-0000-000028280000}"/>
    <cellStyle name="Normal 14 2 2 4" xfId="11335" xr:uid="{00000000-0005-0000-0000-000029280000}"/>
    <cellStyle name="Normal 14 2 2 4 2" xfId="11336" xr:uid="{00000000-0005-0000-0000-00002A280000}"/>
    <cellStyle name="Normal 14 2 2 4 2 2" xfId="11337" xr:uid="{00000000-0005-0000-0000-00002B280000}"/>
    <cellStyle name="Normal 14 2 2 4 2 2 2" xfId="11338" xr:uid="{00000000-0005-0000-0000-00002C280000}"/>
    <cellStyle name="Normal 14 2 2 4 2 3" xfId="11339" xr:uid="{00000000-0005-0000-0000-00002D280000}"/>
    <cellStyle name="Normal 14 2 2 4 3" xfId="11340" xr:uid="{00000000-0005-0000-0000-00002E280000}"/>
    <cellStyle name="Normal 14 2 2 4 3 2" xfId="11341" xr:uid="{00000000-0005-0000-0000-00002F280000}"/>
    <cellStyle name="Normal 14 2 2 4 4" xfId="11342" xr:uid="{00000000-0005-0000-0000-000030280000}"/>
    <cellStyle name="Normal 14 2 2 5" xfId="11343" xr:uid="{00000000-0005-0000-0000-000031280000}"/>
    <cellStyle name="Normal 14 2 2 5 2" xfId="11344" xr:uid="{00000000-0005-0000-0000-000032280000}"/>
    <cellStyle name="Normal 14 2 2 5 2 2" xfId="11345" xr:uid="{00000000-0005-0000-0000-000033280000}"/>
    <cellStyle name="Normal 14 2 2 5 2 2 2" xfId="11346" xr:uid="{00000000-0005-0000-0000-000034280000}"/>
    <cellStyle name="Normal 14 2 2 5 2 3" xfId="11347" xr:uid="{00000000-0005-0000-0000-000035280000}"/>
    <cellStyle name="Normal 14 2 2 5 3" xfId="11348" xr:uid="{00000000-0005-0000-0000-000036280000}"/>
    <cellStyle name="Normal 14 2 2 5 3 2" xfId="11349" xr:uid="{00000000-0005-0000-0000-000037280000}"/>
    <cellStyle name="Normal 14 2 2 5 4" xfId="11350" xr:uid="{00000000-0005-0000-0000-000038280000}"/>
    <cellStyle name="Normal 14 2 2 6" xfId="11351" xr:uid="{00000000-0005-0000-0000-000039280000}"/>
    <cellStyle name="Normal 14 2 2 6 2" xfId="11352" xr:uid="{00000000-0005-0000-0000-00003A280000}"/>
    <cellStyle name="Normal 14 2 2 6 2 2" xfId="11353" xr:uid="{00000000-0005-0000-0000-00003B280000}"/>
    <cellStyle name="Normal 14 2 2 6 3" xfId="11354" xr:uid="{00000000-0005-0000-0000-00003C280000}"/>
    <cellStyle name="Normal 14 2 2 7" xfId="11355" xr:uid="{00000000-0005-0000-0000-00003D280000}"/>
    <cellStyle name="Normal 14 2 2 7 2" xfId="11356" xr:uid="{00000000-0005-0000-0000-00003E280000}"/>
    <cellStyle name="Normal 14 2 2 8" xfId="11357" xr:uid="{00000000-0005-0000-0000-00003F280000}"/>
    <cellStyle name="Normal 14 2 2 8 2" xfId="11358" xr:uid="{00000000-0005-0000-0000-000040280000}"/>
    <cellStyle name="Normal 14 2 2 9" xfId="11359" xr:uid="{00000000-0005-0000-0000-000041280000}"/>
    <cellStyle name="Normal 14 2 3" xfId="11360" xr:uid="{00000000-0005-0000-0000-000042280000}"/>
    <cellStyle name="Normal 14 2 3 2" xfId="11361" xr:uid="{00000000-0005-0000-0000-000043280000}"/>
    <cellStyle name="Normal 14 2 3 2 2" xfId="11362" xr:uid="{00000000-0005-0000-0000-000044280000}"/>
    <cellStyle name="Normal 14 2 3 2 2 2" xfId="11363" xr:uid="{00000000-0005-0000-0000-000045280000}"/>
    <cellStyle name="Normal 14 2 3 2 2 2 2" xfId="11364" xr:uid="{00000000-0005-0000-0000-000046280000}"/>
    <cellStyle name="Normal 14 2 3 2 2 2 2 2" xfId="11365" xr:uid="{00000000-0005-0000-0000-000047280000}"/>
    <cellStyle name="Normal 14 2 3 2 2 2 3" xfId="11366" xr:uid="{00000000-0005-0000-0000-000048280000}"/>
    <cellStyle name="Normal 14 2 3 2 2 3" xfId="11367" xr:uid="{00000000-0005-0000-0000-000049280000}"/>
    <cellStyle name="Normal 14 2 3 2 2 3 2" xfId="11368" xr:uid="{00000000-0005-0000-0000-00004A280000}"/>
    <cellStyle name="Normal 14 2 3 2 2 4" xfId="11369" xr:uid="{00000000-0005-0000-0000-00004B280000}"/>
    <cellStyle name="Normal 14 2 3 2 3" xfId="11370" xr:uid="{00000000-0005-0000-0000-00004C280000}"/>
    <cellStyle name="Normal 14 2 3 2 3 2" xfId="11371" xr:uid="{00000000-0005-0000-0000-00004D280000}"/>
    <cellStyle name="Normal 14 2 3 2 3 2 2" xfId="11372" xr:uid="{00000000-0005-0000-0000-00004E280000}"/>
    <cellStyle name="Normal 14 2 3 2 3 3" xfId="11373" xr:uid="{00000000-0005-0000-0000-00004F280000}"/>
    <cellStyle name="Normal 14 2 3 2 4" xfId="11374" xr:uid="{00000000-0005-0000-0000-000050280000}"/>
    <cellStyle name="Normal 14 2 3 2 4 2" xfId="11375" xr:uid="{00000000-0005-0000-0000-000051280000}"/>
    <cellStyle name="Normal 14 2 3 2 5" xfId="11376" xr:uid="{00000000-0005-0000-0000-000052280000}"/>
    <cellStyle name="Normal 14 2 3 3" xfId="11377" xr:uid="{00000000-0005-0000-0000-000053280000}"/>
    <cellStyle name="Normal 14 2 3 3 2" xfId="11378" xr:uid="{00000000-0005-0000-0000-000054280000}"/>
    <cellStyle name="Normal 14 2 3 3 2 2" xfId="11379" xr:uid="{00000000-0005-0000-0000-000055280000}"/>
    <cellStyle name="Normal 14 2 3 3 2 2 2" xfId="11380" xr:uid="{00000000-0005-0000-0000-000056280000}"/>
    <cellStyle name="Normal 14 2 3 3 2 3" xfId="11381" xr:uid="{00000000-0005-0000-0000-000057280000}"/>
    <cellStyle name="Normal 14 2 3 3 3" xfId="11382" xr:uid="{00000000-0005-0000-0000-000058280000}"/>
    <cellStyle name="Normal 14 2 3 3 3 2" xfId="11383" xr:uid="{00000000-0005-0000-0000-000059280000}"/>
    <cellStyle name="Normal 14 2 3 3 4" xfId="11384" xr:uid="{00000000-0005-0000-0000-00005A280000}"/>
    <cellStyle name="Normal 14 2 3 4" xfId="11385" xr:uid="{00000000-0005-0000-0000-00005B280000}"/>
    <cellStyle name="Normal 14 2 3 4 2" xfId="11386" xr:uid="{00000000-0005-0000-0000-00005C280000}"/>
    <cellStyle name="Normal 14 2 3 4 2 2" xfId="11387" xr:uid="{00000000-0005-0000-0000-00005D280000}"/>
    <cellStyle name="Normal 14 2 3 4 2 2 2" xfId="11388" xr:uid="{00000000-0005-0000-0000-00005E280000}"/>
    <cellStyle name="Normal 14 2 3 4 2 3" xfId="11389" xr:uid="{00000000-0005-0000-0000-00005F280000}"/>
    <cellStyle name="Normal 14 2 3 4 3" xfId="11390" xr:uid="{00000000-0005-0000-0000-000060280000}"/>
    <cellStyle name="Normal 14 2 3 4 3 2" xfId="11391" xr:uid="{00000000-0005-0000-0000-000061280000}"/>
    <cellStyle name="Normal 14 2 3 4 4" xfId="11392" xr:uid="{00000000-0005-0000-0000-000062280000}"/>
    <cellStyle name="Normal 14 2 3 5" xfId="11393" xr:uid="{00000000-0005-0000-0000-000063280000}"/>
    <cellStyle name="Normal 14 2 3 5 2" xfId="11394" xr:uid="{00000000-0005-0000-0000-000064280000}"/>
    <cellStyle name="Normal 14 2 3 5 2 2" xfId="11395" xr:uid="{00000000-0005-0000-0000-000065280000}"/>
    <cellStyle name="Normal 14 2 3 5 3" xfId="11396" xr:uid="{00000000-0005-0000-0000-000066280000}"/>
    <cellStyle name="Normal 14 2 3 6" xfId="11397" xr:uid="{00000000-0005-0000-0000-000067280000}"/>
    <cellStyle name="Normal 14 2 3 6 2" xfId="11398" xr:uid="{00000000-0005-0000-0000-000068280000}"/>
    <cellStyle name="Normal 14 2 3 7" xfId="11399" xr:uid="{00000000-0005-0000-0000-000069280000}"/>
    <cellStyle name="Normal 14 2 3 7 2" xfId="11400" xr:uid="{00000000-0005-0000-0000-00006A280000}"/>
    <cellStyle name="Normal 14 2 3 8" xfId="11401" xr:uid="{00000000-0005-0000-0000-00006B280000}"/>
    <cellStyle name="Normal 14 2 4" xfId="11402" xr:uid="{00000000-0005-0000-0000-00006C280000}"/>
    <cellStyle name="Normal 14 2 4 2" xfId="11403" xr:uid="{00000000-0005-0000-0000-00006D280000}"/>
    <cellStyle name="Normal 14 2 4 2 2" xfId="11404" xr:uid="{00000000-0005-0000-0000-00006E280000}"/>
    <cellStyle name="Normal 14 2 4 2 2 2" xfId="11405" xr:uid="{00000000-0005-0000-0000-00006F280000}"/>
    <cellStyle name="Normal 14 2 4 2 2 2 2" xfId="11406" xr:uid="{00000000-0005-0000-0000-000070280000}"/>
    <cellStyle name="Normal 14 2 4 2 2 3" xfId="11407" xr:uid="{00000000-0005-0000-0000-000071280000}"/>
    <cellStyle name="Normal 14 2 4 2 3" xfId="11408" xr:uid="{00000000-0005-0000-0000-000072280000}"/>
    <cellStyle name="Normal 14 2 4 2 3 2" xfId="11409" xr:uid="{00000000-0005-0000-0000-000073280000}"/>
    <cellStyle name="Normal 14 2 4 2 4" xfId="11410" xr:uid="{00000000-0005-0000-0000-000074280000}"/>
    <cellStyle name="Normal 14 2 4 3" xfId="11411" xr:uid="{00000000-0005-0000-0000-000075280000}"/>
    <cellStyle name="Normal 14 2 4 3 2" xfId="11412" xr:uid="{00000000-0005-0000-0000-000076280000}"/>
    <cellStyle name="Normal 14 2 4 3 2 2" xfId="11413" xr:uid="{00000000-0005-0000-0000-000077280000}"/>
    <cellStyle name="Normal 14 2 4 3 3" xfId="11414" xr:uid="{00000000-0005-0000-0000-000078280000}"/>
    <cellStyle name="Normal 14 2 4 4" xfId="11415" xr:uid="{00000000-0005-0000-0000-000079280000}"/>
    <cellStyle name="Normal 14 2 4 4 2" xfId="11416" xr:uid="{00000000-0005-0000-0000-00007A280000}"/>
    <cellStyle name="Normal 14 2 4 5" xfId="11417" xr:uid="{00000000-0005-0000-0000-00007B280000}"/>
    <cellStyle name="Normal 14 2 5" xfId="11418" xr:uid="{00000000-0005-0000-0000-00007C280000}"/>
    <cellStyle name="Normal 14 2 5 2" xfId="11419" xr:uid="{00000000-0005-0000-0000-00007D280000}"/>
    <cellStyle name="Normal 14 2 5 2 2" xfId="11420" xr:uid="{00000000-0005-0000-0000-00007E280000}"/>
    <cellStyle name="Normal 14 2 5 2 2 2" xfId="11421" xr:uid="{00000000-0005-0000-0000-00007F280000}"/>
    <cellStyle name="Normal 14 2 5 2 3" xfId="11422" xr:uid="{00000000-0005-0000-0000-000080280000}"/>
    <cellStyle name="Normal 14 2 5 3" xfId="11423" xr:uid="{00000000-0005-0000-0000-000081280000}"/>
    <cellStyle name="Normal 14 2 5 3 2" xfId="11424" xr:uid="{00000000-0005-0000-0000-000082280000}"/>
    <cellStyle name="Normal 14 2 5 4" xfId="11425" xr:uid="{00000000-0005-0000-0000-000083280000}"/>
    <cellStyle name="Normal 14 2 6" xfId="11426" xr:uid="{00000000-0005-0000-0000-000084280000}"/>
    <cellStyle name="Normal 14 2 6 2" xfId="11427" xr:uid="{00000000-0005-0000-0000-000085280000}"/>
    <cellStyle name="Normal 14 2 6 2 2" xfId="11428" xr:uid="{00000000-0005-0000-0000-000086280000}"/>
    <cellStyle name="Normal 14 2 6 2 2 2" xfId="11429" xr:uid="{00000000-0005-0000-0000-000087280000}"/>
    <cellStyle name="Normal 14 2 6 2 3" xfId="11430" xr:uid="{00000000-0005-0000-0000-000088280000}"/>
    <cellStyle name="Normal 14 2 6 3" xfId="11431" xr:uid="{00000000-0005-0000-0000-000089280000}"/>
    <cellStyle name="Normal 14 2 6 3 2" xfId="11432" xr:uid="{00000000-0005-0000-0000-00008A280000}"/>
    <cellStyle name="Normal 14 2 6 4" xfId="11433" xr:uid="{00000000-0005-0000-0000-00008B280000}"/>
    <cellStyle name="Normal 14 2 7" xfId="11434" xr:uid="{00000000-0005-0000-0000-00008C280000}"/>
    <cellStyle name="Normal 14 2 7 2" xfId="11435" xr:uid="{00000000-0005-0000-0000-00008D280000}"/>
    <cellStyle name="Normal 14 2 7 2 2" xfId="11436" xr:uid="{00000000-0005-0000-0000-00008E280000}"/>
    <cellStyle name="Normal 14 2 7 3" xfId="11437" xr:uid="{00000000-0005-0000-0000-00008F280000}"/>
    <cellStyle name="Normal 14 2 8" xfId="11438" xr:uid="{00000000-0005-0000-0000-000090280000}"/>
    <cellStyle name="Normal 14 2 8 2" xfId="11439" xr:uid="{00000000-0005-0000-0000-000091280000}"/>
    <cellStyle name="Normal 14 2 9" xfId="11440" xr:uid="{00000000-0005-0000-0000-000092280000}"/>
    <cellStyle name="Normal 14 2 9 2" xfId="11441" xr:uid="{00000000-0005-0000-0000-000093280000}"/>
    <cellStyle name="Normal 14 3" xfId="11442" xr:uid="{00000000-0005-0000-0000-000094280000}"/>
    <cellStyle name="Normal 14 3 2" xfId="11443" xr:uid="{00000000-0005-0000-0000-000095280000}"/>
    <cellStyle name="Normal 14 3 2 2" xfId="11444" xr:uid="{00000000-0005-0000-0000-000096280000}"/>
    <cellStyle name="Normal 14 3 2 2 2" xfId="11445" xr:uid="{00000000-0005-0000-0000-000097280000}"/>
    <cellStyle name="Normal 14 3 2 2 2 2" xfId="11446" xr:uid="{00000000-0005-0000-0000-000098280000}"/>
    <cellStyle name="Normal 14 3 2 2 2 2 2" xfId="11447" xr:uid="{00000000-0005-0000-0000-000099280000}"/>
    <cellStyle name="Normal 14 3 2 2 2 2 2 2" xfId="11448" xr:uid="{00000000-0005-0000-0000-00009A280000}"/>
    <cellStyle name="Normal 14 3 2 2 2 2 3" xfId="11449" xr:uid="{00000000-0005-0000-0000-00009B280000}"/>
    <cellStyle name="Normal 14 3 2 2 2 3" xfId="11450" xr:uid="{00000000-0005-0000-0000-00009C280000}"/>
    <cellStyle name="Normal 14 3 2 2 2 3 2" xfId="11451" xr:uid="{00000000-0005-0000-0000-00009D280000}"/>
    <cellStyle name="Normal 14 3 2 2 2 4" xfId="11452" xr:uid="{00000000-0005-0000-0000-00009E280000}"/>
    <cellStyle name="Normal 14 3 2 2 3" xfId="11453" xr:uid="{00000000-0005-0000-0000-00009F280000}"/>
    <cellStyle name="Normal 14 3 2 2 3 2" xfId="11454" xr:uid="{00000000-0005-0000-0000-0000A0280000}"/>
    <cellStyle name="Normal 14 3 2 2 3 2 2" xfId="11455" xr:uid="{00000000-0005-0000-0000-0000A1280000}"/>
    <cellStyle name="Normal 14 3 2 2 3 3" xfId="11456" xr:uid="{00000000-0005-0000-0000-0000A2280000}"/>
    <cellStyle name="Normal 14 3 2 2 4" xfId="11457" xr:uid="{00000000-0005-0000-0000-0000A3280000}"/>
    <cellStyle name="Normal 14 3 2 2 4 2" xfId="11458" xr:uid="{00000000-0005-0000-0000-0000A4280000}"/>
    <cellStyle name="Normal 14 3 2 2 5" xfId="11459" xr:uid="{00000000-0005-0000-0000-0000A5280000}"/>
    <cellStyle name="Normal 14 3 2 3" xfId="11460" xr:uid="{00000000-0005-0000-0000-0000A6280000}"/>
    <cellStyle name="Normal 14 3 2 3 2" xfId="11461" xr:uid="{00000000-0005-0000-0000-0000A7280000}"/>
    <cellStyle name="Normal 14 3 2 3 2 2" xfId="11462" xr:uid="{00000000-0005-0000-0000-0000A8280000}"/>
    <cellStyle name="Normal 14 3 2 3 2 2 2" xfId="11463" xr:uid="{00000000-0005-0000-0000-0000A9280000}"/>
    <cellStyle name="Normal 14 3 2 3 2 3" xfId="11464" xr:uid="{00000000-0005-0000-0000-0000AA280000}"/>
    <cellStyle name="Normal 14 3 2 3 3" xfId="11465" xr:uid="{00000000-0005-0000-0000-0000AB280000}"/>
    <cellStyle name="Normal 14 3 2 3 3 2" xfId="11466" xr:uid="{00000000-0005-0000-0000-0000AC280000}"/>
    <cellStyle name="Normal 14 3 2 3 4" xfId="11467" xr:uid="{00000000-0005-0000-0000-0000AD280000}"/>
    <cellStyle name="Normal 14 3 2 4" xfId="11468" xr:uid="{00000000-0005-0000-0000-0000AE280000}"/>
    <cellStyle name="Normal 14 3 2 4 2" xfId="11469" xr:uid="{00000000-0005-0000-0000-0000AF280000}"/>
    <cellStyle name="Normal 14 3 2 4 2 2" xfId="11470" xr:uid="{00000000-0005-0000-0000-0000B0280000}"/>
    <cellStyle name="Normal 14 3 2 4 2 2 2" xfId="11471" xr:uid="{00000000-0005-0000-0000-0000B1280000}"/>
    <cellStyle name="Normal 14 3 2 4 2 3" xfId="11472" xr:uid="{00000000-0005-0000-0000-0000B2280000}"/>
    <cellStyle name="Normal 14 3 2 4 3" xfId="11473" xr:uid="{00000000-0005-0000-0000-0000B3280000}"/>
    <cellStyle name="Normal 14 3 2 4 3 2" xfId="11474" xr:uid="{00000000-0005-0000-0000-0000B4280000}"/>
    <cellStyle name="Normal 14 3 2 4 4" xfId="11475" xr:uid="{00000000-0005-0000-0000-0000B5280000}"/>
    <cellStyle name="Normal 14 3 2 5" xfId="11476" xr:uid="{00000000-0005-0000-0000-0000B6280000}"/>
    <cellStyle name="Normal 14 3 2 5 2" xfId="11477" xr:uid="{00000000-0005-0000-0000-0000B7280000}"/>
    <cellStyle name="Normal 14 3 2 5 2 2" xfId="11478" xr:uid="{00000000-0005-0000-0000-0000B8280000}"/>
    <cellStyle name="Normal 14 3 2 5 3" xfId="11479" xr:uid="{00000000-0005-0000-0000-0000B9280000}"/>
    <cellStyle name="Normal 14 3 2 6" xfId="11480" xr:uid="{00000000-0005-0000-0000-0000BA280000}"/>
    <cellStyle name="Normal 14 3 2 6 2" xfId="11481" xr:uid="{00000000-0005-0000-0000-0000BB280000}"/>
    <cellStyle name="Normal 14 3 2 7" xfId="11482" xr:uid="{00000000-0005-0000-0000-0000BC280000}"/>
    <cellStyle name="Normal 14 3 2 7 2" xfId="11483" xr:uid="{00000000-0005-0000-0000-0000BD280000}"/>
    <cellStyle name="Normal 14 3 2 8" xfId="11484" xr:uid="{00000000-0005-0000-0000-0000BE280000}"/>
    <cellStyle name="Normal 14 3 3" xfId="11485" xr:uid="{00000000-0005-0000-0000-0000BF280000}"/>
    <cellStyle name="Normal 14 3 3 2" xfId="11486" xr:uid="{00000000-0005-0000-0000-0000C0280000}"/>
    <cellStyle name="Normal 14 3 3 2 2" xfId="11487" xr:uid="{00000000-0005-0000-0000-0000C1280000}"/>
    <cellStyle name="Normal 14 3 3 2 2 2" xfId="11488" xr:uid="{00000000-0005-0000-0000-0000C2280000}"/>
    <cellStyle name="Normal 14 3 3 2 2 2 2" xfId="11489" xr:uid="{00000000-0005-0000-0000-0000C3280000}"/>
    <cellStyle name="Normal 14 3 3 2 2 3" xfId="11490" xr:uid="{00000000-0005-0000-0000-0000C4280000}"/>
    <cellStyle name="Normal 14 3 3 2 3" xfId="11491" xr:uid="{00000000-0005-0000-0000-0000C5280000}"/>
    <cellStyle name="Normal 14 3 3 2 3 2" xfId="11492" xr:uid="{00000000-0005-0000-0000-0000C6280000}"/>
    <cellStyle name="Normal 14 3 3 2 4" xfId="11493" xr:uid="{00000000-0005-0000-0000-0000C7280000}"/>
    <cellStyle name="Normal 14 3 3 3" xfId="11494" xr:uid="{00000000-0005-0000-0000-0000C8280000}"/>
    <cellStyle name="Normal 14 3 3 3 2" xfId="11495" xr:uid="{00000000-0005-0000-0000-0000C9280000}"/>
    <cellStyle name="Normal 14 3 3 3 2 2" xfId="11496" xr:uid="{00000000-0005-0000-0000-0000CA280000}"/>
    <cellStyle name="Normal 14 3 3 3 3" xfId="11497" xr:uid="{00000000-0005-0000-0000-0000CB280000}"/>
    <cellStyle name="Normal 14 3 3 4" xfId="11498" xr:uid="{00000000-0005-0000-0000-0000CC280000}"/>
    <cellStyle name="Normal 14 3 3 4 2" xfId="11499" xr:uid="{00000000-0005-0000-0000-0000CD280000}"/>
    <cellStyle name="Normal 14 3 3 5" xfId="11500" xr:uid="{00000000-0005-0000-0000-0000CE280000}"/>
    <cellStyle name="Normal 14 3 4" xfId="11501" xr:uid="{00000000-0005-0000-0000-0000CF280000}"/>
    <cellStyle name="Normal 14 3 4 2" xfId="11502" xr:uid="{00000000-0005-0000-0000-0000D0280000}"/>
    <cellStyle name="Normal 14 3 4 2 2" xfId="11503" xr:uid="{00000000-0005-0000-0000-0000D1280000}"/>
    <cellStyle name="Normal 14 3 4 2 2 2" xfId="11504" xr:uid="{00000000-0005-0000-0000-0000D2280000}"/>
    <cellStyle name="Normal 14 3 4 2 3" xfId="11505" xr:uid="{00000000-0005-0000-0000-0000D3280000}"/>
    <cellStyle name="Normal 14 3 4 3" xfId="11506" xr:uid="{00000000-0005-0000-0000-0000D4280000}"/>
    <cellStyle name="Normal 14 3 4 3 2" xfId="11507" xr:uid="{00000000-0005-0000-0000-0000D5280000}"/>
    <cellStyle name="Normal 14 3 4 4" xfId="11508" xr:uid="{00000000-0005-0000-0000-0000D6280000}"/>
    <cellStyle name="Normal 14 3 5" xfId="11509" xr:uid="{00000000-0005-0000-0000-0000D7280000}"/>
    <cellStyle name="Normal 14 3 5 2" xfId="11510" xr:uid="{00000000-0005-0000-0000-0000D8280000}"/>
    <cellStyle name="Normal 14 3 5 2 2" xfId="11511" xr:uid="{00000000-0005-0000-0000-0000D9280000}"/>
    <cellStyle name="Normal 14 3 5 2 2 2" xfId="11512" xr:uid="{00000000-0005-0000-0000-0000DA280000}"/>
    <cellStyle name="Normal 14 3 5 2 3" xfId="11513" xr:uid="{00000000-0005-0000-0000-0000DB280000}"/>
    <cellStyle name="Normal 14 3 5 3" xfId="11514" xr:uid="{00000000-0005-0000-0000-0000DC280000}"/>
    <cellStyle name="Normal 14 3 5 3 2" xfId="11515" xr:uid="{00000000-0005-0000-0000-0000DD280000}"/>
    <cellStyle name="Normal 14 3 5 4" xfId="11516" xr:uid="{00000000-0005-0000-0000-0000DE280000}"/>
    <cellStyle name="Normal 14 3 6" xfId="11517" xr:uid="{00000000-0005-0000-0000-0000DF280000}"/>
    <cellStyle name="Normal 14 3 6 2" xfId="11518" xr:uid="{00000000-0005-0000-0000-0000E0280000}"/>
    <cellStyle name="Normal 14 3 6 2 2" xfId="11519" xr:uid="{00000000-0005-0000-0000-0000E1280000}"/>
    <cellStyle name="Normal 14 3 6 3" xfId="11520" xr:uid="{00000000-0005-0000-0000-0000E2280000}"/>
    <cellStyle name="Normal 14 3 7" xfId="11521" xr:uid="{00000000-0005-0000-0000-0000E3280000}"/>
    <cellStyle name="Normal 14 3 7 2" xfId="11522" xr:uid="{00000000-0005-0000-0000-0000E4280000}"/>
    <cellStyle name="Normal 14 3 8" xfId="11523" xr:uid="{00000000-0005-0000-0000-0000E5280000}"/>
    <cellStyle name="Normal 14 3 8 2" xfId="11524" xr:uid="{00000000-0005-0000-0000-0000E6280000}"/>
    <cellStyle name="Normal 14 3 9" xfId="11525" xr:uid="{00000000-0005-0000-0000-0000E7280000}"/>
    <cellStyle name="Normal 14 4" xfId="11526" xr:uid="{00000000-0005-0000-0000-0000E8280000}"/>
    <cellStyle name="Normal 14 4 2" xfId="11527" xr:uid="{00000000-0005-0000-0000-0000E9280000}"/>
    <cellStyle name="Normal 14 4 2 2" xfId="11528" xr:uid="{00000000-0005-0000-0000-0000EA280000}"/>
    <cellStyle name="Normal 14 4 2 2 2" xfId="11529" xr:uid="{00000000-0005-0000-0000-0000EB280000}"/>
    <cellStyle name="Normal 14 4 2 2 2 2" xfId="11530" xr:uid="{00000000-0005-0000-0000-0000EC280000}"/>
    <cellStyle name="Normal 14 4 2 2 2 2 2" xfId="11531" xr:uid="{00000000-0005-0000-0000-0000ED280000}"/>
    <cellStyle name="Normal 14 4 2 2 2 3" xfId="11532" xr:uid="{00000000-0005-0000-0000-0000EE280000}"/>
    <cellStyle name="Normal 14 4 2 2 3" xfId="11533" xr:uid="{00000000-0005-0000-0000-0000EF280000}"/>
    <cellStyle name="Normal 14 4 2 2 3 2" xfId="11534" xr:uid="{00000000-0005-0000-0000-0000F0280000}"/>
    <cellStyle name="Normal 14 4 2 2 4" xfId="11535" xr:uid="{00000000-0005-0000-0000-0000F1280000}"/>
    <cellStyle name="Normal 14 4 2 3" xfId="11536" xr:uid="{00000000-0005-0000-0000-0000F2280000}"/>
    <cellStyle name="Normal 14 4 2 3 2" xfId="11537" xr:uid="{00000000-0005-0000-0000-0000F3280000}"/>
    <cellStyle name="Normal 14 4 2 3 2 2" xfId="11538" xr:uid="{00000000-0005-0000-0000-0000F4280000}"/>
    <cellStyle name="Normal 14 4 2 3 3" xfId="11539" xr:uid="{00000000-0005-0000-0000-0000F5280000}"/>
    <cellStyle name="Normal 14 4 2 4" xfId="11540" xr:uid="{00000000-0005-0000-0000-0000F6280000}"/>
    <cellStyle name="Normal 14 4 2 4 2" xfId="11541" xr:uid="{00000000-0005-0000-0000-0000F7280000}"/>
    <cellStyle name="Normal 14 4 2 5" xfId="11542" xr:uid="{00000000-0005-0000-0000-0000F8280000}"/>
    <cellStyle name="Normal 14 4 3" xfId="11543" xr:uid="{00000000-0005-0000-0000-0000F9280000}"/>
    <cellStyle name="Normal 14 4 3 2" xfId="11544" xr:uid="{00000000-0005-0000-0000-0000FA280000}"/>
    <cellStyle name="Normal 14 4 3 2 2" xfId="11545" xr:uid="{00000000-0005-0000-0000-0000FB280000}"/>
    <cellStyle name="Normal 14 4 3 2 2 2" xfId="11546" xr:uid="{00000000-0005-0000-0000-0000FC280000}"/>
    <cellStyle name="Normal 14 4 3 2 3" xfId="11547" xr:uid="{00000000-0005-0000-0000-0000FD280000}"/>
    <cellStyle name="Normal 14 4 3 3" xfId="11548" xr:uid="{00000000-0005-0000-0000-0000FE280000}"/>
    <cellStyle name="Normal 14 4 3 3 2" xfId="11549" xr:uid="{00000000-0005-0000-0000-0000FF280000}"/>
    <cellStyle name="Normal 14 4 3 4" xfId="11550" xr:uid="{00000000-0005-0000-0000-000000290000}"/>
    <cellStyle name="Normal 14 4 4" xfId="11551" xr:uid="{00000000-0005-0000-0000-000001290000}"/>
    <cellStyle name="Normal 14 4 4 2" xfId="11552" xr:uid="{00000000-0005-0000-0000-000002290000}"/>
    <cellStyle name="Normal 14 4 4 2 2" xfId="11553" xr:uid="{00000000-0005-0000-0000-000003290000}"/>
    <cellStyle name="Normal 14 4 4 2 2 2" xfId="11554" xr:uid="{00000000-0005-0000-0000-000004290000}"/>
    <cellStyle name="Normal 14 4 4 2 3" xfId="11555" xr:uid="{00000000-0005-0000-0000-000005290000}"/>
    <cellStyle name="Normal 14 4 4 3" xfId="11556" xr:uid="{00000000-0005-0000-0000-000006290000}"/>
    <cellStyle name="Normal 14 4 4 3 2" xfId="11557" xr:uid="{00000000-0005-0000-0000-000007290000}"/>
    <cellStyle name="Normal 14 4 4 4" xfId="11558" xr:uid="{00000000-0005-0000-0000-000008290000}"/>
    <cellStyle name="Normal 14 4 5" xfId="11559" xr:uid="{00000000-0005-0000-0000-000009290000}"/>
    <cellStyle name="Normal 14 4 5 2" xfId="11560" xr:uid="{00000000-0005-0000-0000-00000A290000}"/>
    <cellStyle name="Normal 14 4 5 2 2" xfId="11561" xr:uid="{00000000-0005-0000-0000-00000B290000}"/>
    <cellStyle name="Normal 14 4 5 3" xfId="11562" xr:uid="{00000000-0005-0000-0000-00000C290000}"/>
    <cellStyle name="Normal 14 4 6" xfId="11563" xr:uid="{00000000-0005-0000-0000-00000D290000}"/>
    <cellStyle name="Normal 14 4 6 2" xfId="11564" xr:uid="{00000000-0005-0000-0000-00000E290000}"/>
    <cellStyle name="Normal 14 4 7" xfId="11565" xr:uid="{00000000-0005-0000-0000-00000F290000}"/>
    <cellStyle name="Normal 14 4 7 2" xfId="11566" xr:uid="{00000000-0005-0000-0000-000010290000}"/>
    <cellStyle name="Normal 14 4 8" xfId="11567" xr:uid="{00000000-0005-0000-0000-000011290000}"/>
    <cellStyle name="Normal 14 5" xfId="11568" xr:uid="{00000000-0005-0000-0000-000012290000}"/>
    <cellStyle name="Normal 14 5 2" xfId="11569" xr:uid="{00000000-0005-0000-0000-000013290000}"/>
    <cellStyle name="Normal 14 5 2 2" xfId="11570" xr:uid="{00000000-0005-0000-0000-000014290000}"/>
    <cellStyle name="Normal 14 5 2 2 2" xfId="11571" xr:uid="{00000000-0005-0000-0000-000015290000}"/>
    <cellStyle name="Normal 14 5 2 2 2 2" xfId="11572" xr:uid="{00000000-0005-0000-0000-000016290000}"/>
    <cellStyle name="Normal 14 5 2 2 2 2 2" xfId="11573" xr:uid="{00000000-0005-0000-0000-000017290000}"/>
    <cellStyle name="Normal 14 5 2 2 2 3" xfId="11574" xr:uid="{00000000-0005-0000-0000-000018290000}"/>
    <cellStyle name="Normal 14 5 2 2 3" xfId="11575" xr:uid="{00000000-0005-0000-0000-000019290000}"/>
    <cellStyle name="Normal 14 5 2 2 3 2" xfId="11576" xr:uid="{00000000-0005-0000-0000-00001A290000}"/>
    <cellStyle name="Normal 14 5 2 2 4" xfId="11577" xr:uid="{00000000-0005-0000-0000-00001B290000}"/>
    <cellStyle name="Normal 14 5 2 3" xfId="11578" xr:uid="{00000000-0005-0000-0000-00001C290000}"/>
    <cellStyle name="Normal 14 5 2 3 2" xfId="11579" xr:uid="{00000000-0005-0000-0000-00001D290000}"/>
    <cellStyle name="Normal 14 5 2 3 2 2" xfId="11580" xr:uid="{00000000-0005-0000-0000-00001E290000}"/>
    <cellStyle name="Normal 14 5 2 3 3" xfId="11581" xr:uid="{00000000-0005-0000-0000-00001F290000}"/>
    <cellStyle name="Normal 14 5 2 4" xfId="11582" xr:uid="{00000000-0005-0000-0000-000020290000}"/>
    <cellStyle name="Normal 14 5 2 4 2" xfId="11583" xr:uid="{00000000-0005-0000-0000-000021290000}"/>
    <cellStyle name="Normal 14 5 2 5" xfId="11584" xr:uid="{00000000-0005-0000-0000-000022290000}"/>
    <cellStyle name="Normal 14 5 3" xfId="11585" xr:uid="{00000000-0005-0000-0000-000023290000}"/>
    <cellStyle name="Normal 14 5 3 2" xfId="11586" xr:uid="{00000000-0005-0000-0000-000024290000}"/>
    <cellStyle name="Normal 14 5 3 2 2" xfId="11587" xr:uid="{00000000-0005-0000-0000-000025290000}"/>
    <cellStyle name="Normal 14 5 3 2 2 2" xfId="11588" xr:uid="{00000000-0005-0000-0000-000026290000}"/>
    <cellStyle name="Normal 14 5 3 2 3" xfId="11589" xr:uid="{00000000-0005-0000-0000-000027290000}"/>
    <cellStyle name="Normal 14 5 3 3" xfId="11590" xr:uid="{00000000-0005-0000-0000-000028290000}"/>
    <cellStyle name="Normal 14 5 3 3 2" xfId="11591" xr:uid="{00000000-0005-0000-0000-000029290000}"/>
    <cellStyle name="Normal 14 5 3 4" xfId="11592" xr:uid="{00000000-0005-0000-0000-00002A290000}"/>
    <cellStyle name="Normal 14 5 4" xfId="11593" xr:uid="{00000000-0005-0000-0000-00002B290000}"/>
    <cellStyle name="Normal 14 5 4 2" xfId="11594" xr:uid="{00000000-0005-0000-0000-00002C290000}"/>
    <cellStyle name="Normal 14 5 4 2 2" xfId="11595" xr:uid="{00000000-0005-0000-0000-00002D290000}"/>
    <cellStyle name="Normal 14 5 4 3" xfId="11596" xr:uid="{00000000-0005-0000-0000-00002E290000}"/>
    <cellStyle name="Normal 14 5 5" xfId="11597" xr:uid="{00000000-0005-0000-0000-00002F290000}"/>
    <cellStyle name="Normal 14 5 5 2" xfId="11598" xr:uid="{00000000-0005-0000-0000-000030290000}"/>
    <cellStyle name="Normal 14 5 6" xfId="11599" xr:uid="{00000000-0005-0000-0000-000031290000}"/>
    <cellStyle name="Normal 14 6" xfId="11600" xr:uid="{00000000-0005-0000-0000-000032290000}"/>
    <cellStyle name="Normal 14 6 2" xfId="11601" xr:uid="{00000000-0005-0000-0000-000033290000}"/>
    <cellStyle name="Normal 14 6 2 2" xfId="11602" xr:uid="{00000000-0005-0000-0000-000034290000}"/>
    <cellStyle name="Normal 14 6 2 2 2" xfId="11603" xr:uid="{00000000-0005-0000-0000-000035290000}"/>
    <cellStyle name="Normal 14 6 2 2 2 2" xfId="11604" xr:uid="{00000000-0005-0000-0000-000036290000}"/>
    <cellStyle name="Normal 14 6 2 2 3" xfId="11605" xr:uid="{00000000-0005-0000-0000-000037290000}"/>
    <cellStyle name="Normal 14 6 2 3" xfId="11606" xr:uid="{00000000-0005-0000-0000-000038290000}"/>
    <cellStyle name="Normal 14 6 2 3 2" xfId="11607" xr:uid="{00000000-0005-0000-0000-000039290000}"/>
    <cellStyle name="Normal 14 6 2 4" xfId="11608" xr:uid="{00000000-0005-0000-0000-00003A290000}"/>
    <cellStyle name="Normal 14 6 3" xfId="11609" xr:uid="{00000000-0005-0000-0000-00003B290000}"/>
    <cellStyle name="Normal 14 6 3 2" xfId="11610" xr:uid="{00000000-0005-0000-0000-00003C290000}"/>
    <cellStyle name="Normal 14 6 3 2 2" xfId="11611" xr:uid="{00000000-0005-0000-0000-00003D290000}"/>
    <cellStyle name="Normal 14 6 3 3" xfId="11612" xr:uid="{00000000-0005-0000-0000-00003E290000}"/>
    <cellStyle name="Normal 14 6 4" xfId="11613" xr:uid="{00000000-0005-0000-0000-00003F290000}"/>
    <cellStyle name="Normal 14 6 4 2" xfId="11614" xr:uid="{00000000-0005-0000-0000-000040290000}"/>
    <cellStyle name="Normal 14 6 5" xfId="11615" xr:uid="{00000000-0005-0000-0000-000041290000}"/>
    <cellStyle name="Normal 14 7" xfId="11616" xr:uid="{00000000-0005-0000-0000-000042290000}"/>
    <cellStyle name="Normal 14 7 2" xfId="11617" xr:uid="{00000000-0005-0000-0000-000043290000}"/>
    <cellStyle name="Normal 14 7 2 2" xfId="11618" xr:uid="{00000000-0005-0000-0000-000044290000}"/>
    <cellStyle name="Normal 14 7 2 2 2" xfId="11619" xr:uid="{00000000-0005-0000-0000-000045290000}"/>
    <cellStyle name="Normal 14 7 2 3" xfId="11620" xr:uid="{00000000-0005-0000-0000-000046290000}"/>
    <cellStyle name="Normal 14 7 3" xfId="11621" xr:uid="{00000000-0005-0000-0000-000047290000}"/>
    <cellStyle name="Normal 14 7 3 2" xfId="11622" xr:uid="{00000000-0005-0000-0000-000048290000}"/>
    <cellStyle name="Normal 14 7 4" xfId="11623" xr:uid="{00000000-0005-0000-0000-000049290000}"/>
    <cellStyle name="Normal 14 8" xfId="11624" xr:uid="{00000000-0005-0000-0000-00004A290000}"/>
    <cellStyle name="Normal 14 8 2" xfId="11625" xr:uid="{00000000-0005-0000-0000-00004B290000}"/>
    <cellStyle name="Normal 14 8 2 2" xfId="11626" xr:uid="{00000000-0005-0000-0000-00004C290000}"/>
    <cellStyle name="Normal 14 8 2 2 2" xfId="11627" xr:uid="{00000000-0005-0000-0000-00004D290000}"/>
    <cellStyle name="Normal 14 8 2 3" xfId="11628" xr:uid="{00000000-0005-0000-0000-00004E290000}"/>
    <cellStyle name="Normal 14 8 3" xfId="11629" xr:uid="{00000000-0005-0000-0000-00004F290000}"/>
    <cellStyle name="Normal 14 8 3 2" xfId="11630" xr:uid="{00000000-0005-0000-0000-000050290000}"/>
    <cellStyle name="Normal 14 8 4" xfId="11631" xr:uid="{00000000-0005-0000-0000-000051290000}"/>
    <cellStyle name="Normal 14 9" xfId="11632" xr:uid="{00000000-0005-0000-0000-000052290000}"/>
    <cellStyle name="Normal 14 9 2" xfId="11633" xr:uid="{00000000-0005-0000-0000-000053290000}"/>
    <cellStyle name="Normal 14 9 2 2" xfId="11634" xr:uid="{00000000-0005-0000-0000-000054290000}"/>
    <cellStyle name="Normal 14 9 2 2 2" xfId="11635" xr:uid="{00000000-0005-0000-0000-000055290000}"/>
    <cellStyle name="Normal 14 9 2 3" xfId="11636" xr:uid="{00000000-0005-0000-0000-000056290000}"/>
    <cellStyle name="Normal 14 9 3" xfId="11637" xr:uid="{00000000-0005-0000-0000-000057290000}"/>
    <cellStyle name="Normal 14 9 3 2" xfId="11638" xr:uid="{00000000-0005-0000-0000-000058290000}"/>
    <cellStyle name="Normal 14 9 4" xfId="11639" xr:uid="{00000000-0005-0000-0000-000059290000}"/>
    <cellStyle name="Normal 14_T-straight with PEDs adjustor" xfId="11640" xr:uid="{00000000-0005-0000-0000-00005A290000}"/>
    <cellStyle name="Normal 15" xfId="1223" xr:uid="{00000000-0005-0000-0000-00005B290000}"/>
    <cellStyle name="Normal 15 10" xfId="11641" xr:uid="{00000000-0005-0000-0000-00005C290000}"/>
    <cellStyle name="Normal 15 10 2" xfId="11642" xr:uid="{00000000-0005-0000-0000-00005D290000}"/>
    <cellStyle name="Normal 15 10 2 2" xfId="11643" xr:uid="{00000000-0005-0000-0000-00005E290000}"/>
    <cellStyle name="Normal 15 10 3" xfId="11644" xr:uid="{00000000-0005-0000-0000-00005F290000}"/>
    <cellStyle name="Normal 15 11" xfId="11645" xr:uid="{00000000-0005-0000-0000-000060290000}"/>
    <cellStyle name="Normal 15 11 2" xfId="11646" xr:uid="{00000000-0005-0000-0000-000061290000}"/>
    <cellStyle name="Normal 15 12" xfId="11647" xr:uid="{00000000-0005-0000-0000-000062290000}"/>
    <cellStyle name="Normal 15 12 2" xfId="11648" xr:uid="{00000000-0005-0000-0000-000063290000}"/>
    <cellStyle name="Normal 15 13" xfId="11649" xr:uid="{00000000-0005-0000-0000-000064290000}"/>
    <cellStyle name="Normal 15 2" xfId="1224" xr:uid="{00000000-0005-0000-0000-000065290000}"/>
    <cellStyle name="Normal 15 2 10" xfId="11650" xr:uid="{00000000-0005-0000-0000-000066290000}"/>
    <cellStyle name="Normal 15 2 2" xfId="11651" xr:uid="{00000000-0005-0000-0000-000067290000}"/>
    <cellStyle name="Normal 15 2 2 2" xfId="11652" xr:uid="{00000000-0005-0000-0000-000068290000}"/>
    <cellStyle name="Normal 15 2 2 2 2" xfId="11653" xr:uid="{00000000-0005-0000-0000-000069290000}"/>
    <cellStyle name="Normal 15 2 2 2 2 2" xfId="11654" xr:uid="{00000000-0005-0000-0000-00006A290000}"/>
    <cellStyle name="Normal 15 2 2 2 2 2 2" xfId="11655" xr:uid="{00000000-0005-0000-0000-00006B290000}"/>
    <cellStyle name="Normal 15 2 2 2 2 2 2 2" xfId="11656" xr:uid="{00000000-0005-0000-0000-00006C290000}"/>
    <cellStyle name="Normal 15 2 2 2 2 2 2 2 2" xfId="11657" xr:uid="{00000000-0005-0000-0000-00006D290000}"/>
    <cellStyle name="Normal 15 2 2 2 2 2 2 3" xfId="11658" xr:uid="{00000000-0005-0000-0000-00006E290000}"/>
    <cellStyle name="Normal 15 2 2 2 2 2 3" xfId="11659" xr:uid="{00000000-0005-0000-0000-00006F290000}"/>
    <cellStyle name="Normal 15 2 2 2 2 2 3 2" xfId="11660" xr:uid="{00000000-0005-0000-0000-000070290000}"/>
    <cellStyle name="Normal 15 2 2 2 2 2 4" xfId="11661" xr:uid="{00000000-0005-0000-0000-000071290000}"/>
    <cellStyle name="Normal 15 2 2 2 2 3" xfId="11662" xr:uid="{00000000-0005-0000-0000-000072290000}"/>
    <cellStyle name="Normal 15 2 2 2 2 3 2" xfId="11663" xr:uid="{00000000-0005-0000-0000-000073290000}"/>
    <cellStyle name="Normal 15 2 2 2 2 3 2 2" xfId="11664" xr:uid="{00000000-0005-0000-0000-000074290000}"/>
    <cellStyle name="Normal 15 2 2 2 2 3 3" xfId="11665" xr:uid="{00000000-0005-0000-0000-000075290000}"/>
    <cellStyle name="Normal 15 2 2 2 2 4" xfId="11666" xr:uid="{00000000-0005-0000-0000-000076290000}"/>
    <cellStyle name="Normal 15 2 2 2 2 4 2" xfId="11667" xr:uid="{00000000-0005-0000-0000-000077290000}"/>
    <cellStyle name="Normal 15 2 2 2 2 5" xfId="11668" xr:uid="{00000000-0005-0000-0000-000078290000}"/>
    <cellStyle name="Normal 15 2 2 2 3" xfId="11669" xr:uid="{00000000-0005-0000-0000-000079290000}"/>
    <cellStyle name="Normal 15 2 2 2 3 2" xfId="11670" xr:uid="{00000000-0005-0000-0000-00007A290000}"/>
    <cellStyle name="Normal 15 2 2 2 3 2 2" xfId="11671" xr:uid="{00000000-0005-0000-0000-00007B290000}"/>
    <cellStyle name="Normal 15 2 2 2 3 2 2 2" xfId="11672" xr:uid="{00000000-0005-0000-0000-00007C290000}"/>
    <cellStyle name="Normal 15 2 2 2 3 2 3" xfId="11673" xr:uid="{00000000-0005-0000-0000-00007D290000}"/>
    <cellStyle name="Normal 15 2 2 2 3 3" xfId="11674" xr:uid="{00000000-0005-0000-0000-00007E290000}"/>
    <cellStyle name="Normal 15 2 2 2 3 3 2" xfId="11675" xr:uid="{00000000-0005-0000-0000-00007F290000}"/>
    <cellStyle name="Normal 15 2 2 2 3 4" xfId="11676" xr:uid="{00000000-0005-0000-0000-000080290000}"/>
    <cellStyle name="Normal 15 2 2 2 4" xfId="11677" xr:uid="{00000000-0005-0000-0000-000081290000}"/>
    <cellStyle name="Normal 15 2 2 2 4 2" xfId="11678" xr:uid="{00000000-0005-0000-0000-000082290000}"/>
    <cellStyle name="Normal 15 2 2 2 4 2 2" xfId="11679" xr:uid="{00000000-0005-0000-0000-000083290000}"/>
    <cellStyle name="Normal 15 2 2 2 4 2 2 2" xfId="11680" xr:uid="{00000000-0005-0000-0000-000084290000}"/>
    <cellStyle name="Normal 15 2 2 2 4 2 3" xfId="11681" xr:uid="{00000000-0005-0000-0000-000085290000}"/>
    <cellStyle name="Normal 15 2 2 2 4 3" xfId="11682" xr:uid="{00000000-0005-0000-0000-000086290000}"/>
    <cellStyle name="Normal 15 2 2 2 4 3 2" xfId="11683" xr:uid="{00000000-0005-0000-0000-000087290000}"/>
    <cellStyle name="Normal 15 2 2 2 4 4" xfId="11684" xr:uid="{00000000-0005-0000-0000-000088290000}"/>
    <cellStyle name="Normal 15 2 2 2 5" xfId="11685" xr:uid="{00000000-0005-0000-0000-000089290000}"/>
    <cellStyle name="Normal 15 2 2 2 5 2" xfId="11686" xr:uid="{00000000-0005-0000-0000-00008A290000}"/>
    <cellStyle name="Normal 15 2 2 2 5 2 2" xfId="11687" xr:uid="{00000000-0005-0000-0000-00008B290000}"/>
    <cellStyle name="Normal 15 2 2 2 5 3" xfId="11688" xr:uid="{00000000-0005-0000-0000-00008C290000}"/>
    <cellStyle name="Normal 15 2 2 2 6" xfId="11689" xr:uid="{00000000-0005-0000-0000-00008D290000}"/>
    <cellStyle name="Normal 15 2 2 2 6 2" xfId="11690" xr:uid="{00000000-0005-0000-0000-00008E290000}"/>
    <cellStyle name="Normal 15 2 2 2 7" xfId="11691" xr:uid="{00000000-0005-0000-0000-00008F290000}"/>
    <cellStyle name="Normal 15 2 2 2 7 2" xfId="11692" xr:uid="{00000000-0005-0000-0000-000090290000}"/>
    <cellStyle name="Normal 15 2 2 2 8" xfId="11693" xr:uid="{00000000-0005-0000-0000-000091290000}"/>
    <cellStyle name="Normal 15 2 2 3" xfId="11694" xr:uid="{00000000-0005-0000-0000-000092290000}"/>
    <cellStyle name="Normal 15 2 2 3 2" xfId="11695" xr:uid="{00000000-0005-0000-0000-000093290000}"/>
    <cellStyle name="Normal 15 2 2 3 2 2" xfId="11696" xr:uid="{00000000-0005-0000-0000-000094290000}"/>
    <cellStyle name="Normal 15 2 2 3 2 2 2" xfId="11697" xr:uid="{00000000-0005-0000-0000-000095290000}"/>
    <cellStyle name="Normal 15 2 2 3 2 2 2 2" xfId="11698" xr:uid="{00000000-0005-0000-0000-000096290000}"/>
    <cellStyle name="Normal 15 2 2 3 2 2 3" xfId="11699" xr:uid="{00000000-0005-0000-0000-000097290000}"/>
    <cellStyle name="Normal 15 2 2 3 2 3" xfId="11700" xr:uid="{00000000-0005-0000-0000-000098290000}"/>
    <cellStyle name="Normal 15 2 2 3 2 3 2" xfId="11701" xr:uid="{00000000-0005-0000-0000-000099290000}"/>
    <cellStyle name="Normal 15 2 2 3 2 4" xfId="11702" xr:uid="{00000000-0005-0000-0000-00009A290000}"/>
    <cellStyle name="Normal 15 2 2 3 3" xfId="11703" xr:uid="{00000000-0005-0000-0000-00009B290000}"/>
    <cellStyle name="Normal 15 2 2 3 3 2" xfId="11704" xr:uid="{00000000-0005-0000-0000-00009C290000}"/>
    <cellStyle name="Normal 15 2 2 3 3 2 2" xfId="11705" xr:uid="{00000000-0005-0000-0000-00009D290000}"/>
    <cellStyle name="Normal 15 2 2 3 3 3" xfId="11706" xr:uid="{00000000-0005-0000-0000-00009E290000}"/>
    <cellStyle name="Normal 15 2 2 3 4" xfId="11707" xr:uid="{00000000-0005-0000-0000-00009F290000}"/>
    <cellStyle name="Normal 15 2 2 3 4 2" xfId="11708" xr:uid="{00000000-0005-0000-0000-0000A0290000}"/>
    <cellStyle name="Normal 15 2 2 3 5" xfId="11709" xr:uid="{00000000-0005-0000-0000-0000A1290000}"/>
    <cellStyle name="Normal 15 2 2 4" xfId="11710" xr:uid="{00000000-0005-0000-0000-0000A2290000}"/>
    <cellStyle name="Normal 15 2 2 4 2" xfId="11711" xr:uid="{00000000-0005-0000-0000-0000A3290000}"/>
    <cellStyle name="Normal 15 2 2 4 2 2" xfId="11712" xr:uid="{00000000-0005-0000-0000-0000A4290000}"/>
    <cellStyle name="Normal 15 2 2 4 2 2 2" xfId="11713" xr:uid="{00000000-0005-0000-0000-0000A5290000}"/>
    <cellStyle name="Normal 15 2 2 4 2 3" xfId="11714" xr:uid="{00000000-0005-0000-0000-0000A6290000}"/>
    <cellStyle name="Normal 15 2 2 4 3" xfId="11715" xr:uid="{00000000-0005-0000-0000-0000A7290000}"/>
    <cellStyle name="Normal 15 2 2 4 3 2" xfId="11716" xr:uid="{00000000-0005-0000-0000-0000A8290000}"/>
    <cellStyle name="Normal 15 2 2 4 4" xfId="11717" xr:uid="{00000000-0005-0000-0000-0000A9290000}"/>
    <cellStyle name="Normal 15 2 2 5" xfId="11718" xr:uid="{00000000-0005-0000-0000-0000AA290000}"/>
    <cellStyle name="Normal 15 2 2 5 2" xfId="11719" xr:uid="{00000000-0005-0000-0000-0000AB290000}"/>
    <cellStyle name="Normal 15 2 2 5 2 2" xfId="11720" xr:uid="{00000000-0005-0000-0000-0000AC290000}"/>
    <cellStyle name="Normal 15 2 2 5 2 2 2" xfId="11721" xr:uid="{00000000-0005-0000-0000-0000AD290000}"/>
    <cellStyle name="Normal 15 2 2 5 2 3" xfId="11722" xr:uid="{00000000-0005-0000-0000-0000AE290000}"/>
    <cellStyle name="Normal 15 2 2 5 3" xfId="11723" xr:uid="{00000000-0005-0000-0000-0000AF290000}"/>
    <cellStyle name="Normal 15 2 2 5 3 2" xfId="11724" xr:uid="{00000000-0005-0000-0000-0000B0290000}"/>
    <cellStyle name="Normal 15 2 2 5 4" xfId="11725" xr:uid="{00000000-0005-0000-0000-0000B1290000}"/>
    <cellStyle name="Normal 15 2 2 6" xfId="11726" xr:uid="{00000000-0005-0000-0000-0000B2290000}"/>
    <cellStyle name="Normal 15 2 2 6 2" xfId="11727" xr:uid="{00000000-0005-0000-0000-0000B3290000}"/>
    <cellStyle name="Normal 15 2 2 6 2 2" xfId="11728" xr:uid="{00000000-0005-0000-0000-0000B4290000}"/>
    <cellStyle name="Normal 15 2 2 6 3" xfId="11729" xr:uid="{00000000-0005-0000-0000-0000B5290000}"/>
    <cellStyle name="Normal 15 2 2 7" xfId="11730" xr:uid="{00000000-0005-0000-0000-0000B6290000}"/>
    <cellStyle name="Normal 15 2 2 7 2" xfId="11731" xr:uid="{00000000-0005-0000-0000-0000B7290000}"/>
    <cellStyle name="Normal 15 2 2 8" xfId="11732" xr:uid="{00000000-0005-0000-0000-0000B8290000}"/>
    <cellStyle name="Normal 15 2 2 8 2" xfId="11733" xr:uid="{00000000-0005-0000-0000-0000B9290000}"/>
    <cellStyle name="Normal 15 2 2 9" xfId="11734" xr:uid="{00000000-0005-0000-0000-0000BA290000}"/>
    <cellStyle name="Normal 15 2 3" xfId="11735" xr:uid="{00000000-0005-0000-0000-0000BB290000}"/>
    <cellStyle name="Normal 15 2 3 2" xfId="11736" xr:uid="{00000000-0005-0000-0000-0000BC290000}"/>
    <cellStyle name="Normal 15 2 3 2 2" xfId="11737" xr:uid="{00000000-0005-0000-0000-0000BD290000}"/>
    <cellStyle name="Normal 15 2 3 2 2 2" xfId="11738" xr:uid="{00000000-0005-0000-0000-0000BE290000}"/>
    <cellStyle name="Normal 15 2 3 2 2 2 2" xfId="11739" xr:uid="{00000000-0005-0000-0000-0000BF290000}"/>
    <cellStyle name="Normal 15 2 3 2 2 2 2 2" xfId="11740" xr:uid="{00000000-0005-0000-0000-0000C0290000}"/>
    <cellStyle name="Normal 15 2 3 2 2 2 3" xfId="11741" xr:uid="{00000000-0005-0000-0000-0000C1290000}"/>
    <cellStyle name="Normal 15 2 3 2 2 3" xfId="11742" xr:uid="{00000000-0005-0000-0000-0000C2290000}"/>
    <cellStyle name="Normal 15 2 3 2 2 3 2" xfId="11743" xr:uid="{00000000-0005-0000-0000-0000C3290000}"/>
    <cellStyle name="Normal 15 2 3 2 2 4" xfId="11744" xr:uid="{00000000-0005-0000-0000-0000C4290000}"/>
    <cellStyle name="Normal 15 2 3 2 3" xfId="11745" xr:uid="{00000000-0005-0000-0000-0000C5290000}"/>
    <cellStyle name="Normal 15 2 3 2 3 2" xfId="11746" xr:uid="{00000000-0005-0000-0000-0000C6290000}"/>
    <cellStyle name="Normal 15 2 3 2 3 2 2" xfId="11747" xr:uid="{00000000-0005-0000-0000-0000C7290000}"/>
    <cellStyle name="Normal 15 2 3 2 3 3" xfId="11748" xr:uid="{00000000-0005-0000-0000-0000C8290000}"/>
    <cellStyle name="Normal 15 2 3 2 4" xfId="11749" xr:uid="{00000000-0005-0000-0000-0000C9290000}"/>
    <cellStyle name="Normal 15 2 3 2 4 2" xfId="11750" xr:uid="{00000000-0005-0000-0000-0000CA290000}"/>
    <cellStyle name="Normal 15 2 3 2 5" xfId="11751" xr:uid="{00000000-0005-0000-0000-0000CB290000}"/>
    <cellStyle name="Normal 15 2 3 3" xfId="11752" xr:uid="{00000000-0005-0000-0000-0000CC290000}"/>
    <cellStyle name="Normal 15 2 3 3 2" xfId="11753" xr:uid="{00000000-0005-0000-0000-0000CD290000}"/>
    <cellStyle name="Normal 15 2 3 3 2 2" xfId="11754" xr:uid="{00000000-0005-0000-0000-0000CE290000}"/>
    <cellStyle name="Normal 15 2 3 3 2 2 2" xfId="11755" xr:uid="{00000000-0005-0000-0000-0000CF290000}"/>
    <cellStyle name="Normal 15 2 3 3 2 3" xfId="11756" xr:uid="{00000000-0005-0000-0000-0000D0290000}"/>
    <cellStyle name="Normal 15 2 3 3 3" xfId="11757" xr:uid="{00000000-0005-0000-0000-0000D1290000}"/>
    <cellStyle name="Normal 15 2 3 3 3 2" xfId="11758" xr:uid="{00000000-0005-0000-0000-0000D2290000}"/>
    <cellStyle name="Normal 15 2 3 3 4" xfId="11759" xr:uid="{00000000-0005-0000-0000-0000D3290000}"/>
    <cellStyle name="Normal 15 2 3 4" xfId="11760" xr:uid="{00000000-0005-0000-0000-0000D4290000}"/>
    <cellStyle name="Normal 15 2 3 4 2" xfId="11761" xr:uid="{00000000-0005-0000-0000-0000D5290000}"/>
    <cellStyle name="Normal 15 2 3 4 2 2" xfId="11762" xr:uid="{00000000-0005-0000-0000-0000D6290000}"/>
    <cellStyle name="Normal 15 2 3 4 2 2 2" xfId="11763" xr:uid="{00000000-0005-0000-0000-0000D7290000}"/>
    <cellStyle name="Normal 15 2 3 4 2 3" xfId="11764" xr:uid="{00000000-0005-0000-0000-0000D8290000}"/>
    <cellStyle name="Normal 15 2 3 4 3" xfId="11765" xr:uid="{00000000-0005-0000-0000-0000D9290000}"/>
    <cellStyle name="Normal 15 2 3 4 3 2" xfId="11766" xr:uid="{00000000-0005-0000-0000-0000DA290000}"/>
    <cellStyle name="Normal 15 2 3 4 4" xfId="11767" xr:uid="{00000000-0005-0000-0000-0000DB290000}"/>
    <cellStyle name="Normal 15 2 3 5" xfId="11768" xr:uid="{00000000-0005-0000-0000-0000DC290000}"/>
    <cellStyle name="Normal 15 2 3 5 2" xfId="11769" xr:uid="{00000000-0005-0000-0000-0000DD290000}"/>
    <cellStyle name="Normal 15 2 3 5 2 2" xfId="11770" xr:uid="{00000000-0005-0000-0000-0000DE290000}"/>
    <cellStyle name="Normal 15 2 3 5 3" xfId="11771" xr:uid="{00000000-0005-0000-0000-0000DF290000}"/>
    <cellStyle name="Normal 15 2 3 6" xfId="11772" xr:uid="{00000000-0005-0000-0000-0000E0290000}"/>
    <cellStyle name="Normal 15 2 3 6 2" xfId="11773" xr:uid="{00000000-0005-0000-0000-0000E1290000}"/>
    <cellStyle name="Normal 15 2 3 7" xfId="11774" xr:uid="{00000000-0005-0000-0000-0000E2290000}"/>
    <cellStyle name="Normal 15 2 3 7 2" xfId="11775" xr:uid="{00000000-0005-0000-0000-0000E3290000}"/>
    <cellStyle name="Normal 15 2 3 8" xfId="11776" xr:uid="{00000000-0005-0000-0000-0000E4290000}"/>
    <cellStyle name="Normal 15 2 4" xfId="11777" xr:uid="{00000000-0005-0000-0000-0000E5290000}"/>
    <cellStyle name="Normal 15 2 4 2" xfId="11778" xr:uid="{00000000-0005-0000-0000-0000E6290000}"/>
    <cellStyle name="Normal 15 2 4 2 2" xfId="11779" xr:uid="{00000000-0005-0000-0000-0000E7290000}"/>
    <cellStyle name="Normal 15 2 4 2 2 2" xfId="11780" xr:uid="{00000000-0005-0000-0000-0000E8290000}"/>
    <cellStyle name="Normal 15 2 4 2 2 2 2" xfId="11781" xr:uid="{00000000-0005-0000-0000-0000E9290000}"/>
    <cellStyle name="Normal 15 2 4 2 2 3" xfId="11782" xr:uid="{00000000-0005-0000-0000-0000EA290000}"/>
    <cellStyle name="Normal 15 2 4 2 3" xfId="11783" xr:uid="{00000000-0005-0000-0000-0000EB290000}"/>
    <cellStyle name="Normal 15 2 4 2 3 2" xfId="11784" xr:uid="{00000000-0005-0000-0000-0000EC290000}"/>
    <cellStyle name="Normal 15 2 4 2 4" xfId="11785" xr:uid="{00000000-0005-0000-0000-0000ED290000}"/>
    <cellStyle name="Normal 15 2 4 3" xfId="11786" xr:uid="{00000000-0005-0000-0000-0000EE290000}"/>
    <cellStyle name="Normal 15 2 4 3 2" xfId="11787" xr:uid="{00000000-0005-0000-0000-0000EF290000}"/>
    <cellStyle name="Normal 15 2 4 3 2 2" xfId="11788" xr:uid="{00000000-0005-0000-0000-0000F0290000}"/>
    <cellStyle name="Normal 15 2 4 3 3" xfId="11789" xr:uid="{00000000-0005-0000-0000-0000F1290000}"/>
    <cellStyle name="Normal 15 2 4 4" xfId="11790" xr:uid="{00000000-0005-0000-0000-0000F2290000}"/>
    <cellStyle name="Normal 15 2 4 4 2" xfId="11791" xr:uid="{00000000-0005-0000-0000-0000F3290000}"/>
    <cellStyle name="Normal 15 2 4 5" xfId="11792" xr:uid="{00000000-0005-0000-0000-0000F4290000}"/>
    <cellStyle name="Normal 15 2 5" xfId="11793" xr:uid="{00000000-0005-0000-0000-0000F5290000}"/>
    <cellStyle name="Normal 15 2 5 2" xfId="11794" xr:uid="{00000000-0005-0000-0000-0000F6290000}"/>
    <cellStyle name="Normal 15 2 5 2 2" xfId="11795" xr:uid="{00000000-0005-0000-0000-0000F7290000}"/>
    <cellStyle name="Normal 15 2 5 2 2 2" xfId="11796" xr:uid="{00000000-0005-0000-0000-0000F8290000}"/>
    <cellStyle name="Normal 15 2 5 2 3" xfId="11797" xr:uid="{00000000-0005-0000-0000-0000F9290000}"/>
    <cellStyle name="Normal 15 2 5 3" xfId="11798" xr:uid="{00000000-0005-0000-0000-0000FA290000}"/>
    <cellStyle name="Normal 15 2 5 3 2" xfId="11799" xr:uid="{00000000-0005-0000-0000-0000FB290000}"/>
    <cellStyle name="Normal 15 2 5 4" xfId="11800" xr:uid="{00000000-0005-0000-0000-0000FC290000}"/>
    <cellStyle name="Normal 15 2 6" xfId="11801" xr:uid="{00000000-0005-0000-0000-0000FD290000}"/>
    <cellStyle name="Normal 15 2 6 2" xfId="11802" xr:uid="{00000000-0005-0000-0000-0000FE290000}"/>
    <cellStyle name="Normal 15 2 6 2 2" xfId="11803" xr:uid="{00000000-0005-0000-0000-0000FF290000}"/>
    <cellStyle name="Normal 15 2 6 2 2 2" xfId="11804" xr:uid="{00000000-0005-0000-0000-0000002A0000}"/>
    <cellStyle name="Normal 15 2 6 2 3" xfId="11805" xr:uid="{00000000-0005-0000-0000-0000012A0000}"/>
    <cellStyle name="Normal 15 2 6 3" xfId="11806" xr:uid="{00000000-0005-0000-0000-0000022A0000}"/>
    <cellStyle name="Normal 15 2 6 3 2" xfId="11807" xr:uid="{00000000-0005-0000-0000-0000032A0000}"/>
    <cellStyle name="Normal 15 2 6 4" xfId="11808" xr:uid="{00000000-0005-0000-0000-0000042A0000}"/>
    <cellStyle name="Normal 15 2 7" xfId="11809" xr:uid="{00000000-0005-0000-0000-0000052A0000}"/>
    <cellStyle name="Normal 15 2 7 2" xfId="11810" xr:uid="{00000000-0005-0000-0000-0000062A0000}"/>
    <cellStyle name="Normal 15 2 7 2 2" xfId="11811" xr:uid="{00000000-0005-0000-0000-0000072A0000}"/>
    <cellStyle name="Normal 15 2 7 3" xfId="11812" xr:uid="{00000000-0005-0000-0000-0000082A0000}"/>
    <cellStyle name="Normal 15 2 8" xfId="11813" xr:uid="{00000000-0005-0000-0000-0000092A0000}"/>
    <cellStyle name="Normal 15 2 8 2" xfId="11814" xr:uid="{00000000-0005-0000-0000-00000A2A0000}"/>
    <cellStyle name="Normal 15 2 9" xfId="11815" xr:uid="{00000000-0005-0000-0000-00000B2A0000}"/>
    <cellStyle name="Normal 15 2 9 2" xfId="11816" xr:uid="{00000000-0005-0000-0000-00000C2A0000}"/>
    <cellStyle name="Normal 15 3" xfId="1225" xr:uid="{00000000-0005-0000-0000-00000D2A0000}"/>
    <cellStyle name="Normal 15 3 10" xfId="11817" xr:uid="{00000000-0005-0000-0000-00000E2A0000}"/>
    <cellStyle name="Normal 15 3 2" xfId="11818" xr:uid="{00000000-0005-0000-0000-00000F2A0000}"/>
    <cellStyle name="Normal 15 3 2 2" xfId="11819" xr:uid="{00000000-0005-0000-0000-0000102A0000}"/>
    <cellStyle name="Normal 15 3 2 2 2" xfId="11820" xr:uid="{00000000-0005-0000-0000-0000112A0000}"/>
    <cellStyle name="Normal 15 3 2 2 2 2" xfId="11821" xr:uid="{00000000-0005-0000-0000-0000122A0000}"/>
    <cellStyle name="Normal 15 3 2 2 2 2 2" xfId="11822" xr:uid="{00000000-0005-0000-0000-0000132A0000}"/>
    <cellStyle name="Normal 15 3 2 2 2 2 2 2" xfId="11823" xr:uid="{00000000-0005-0000-0000-0000142A0000}"/>
    <cellStyle name="Normal 15 3 2 2 2 2 3" xfId="11824" xr:uid="{00000000-0005-0000-0000-0000152A0000}"/>
    <cellStyle name="Normal 15 3 2 2 2 3" xfId="11825" xr:uid="{00000000-0005-0000-0000-0000162A0000}"/>
    <cellStyle name="Normal 15 3 2 2 2 3 2" xfId="11826" xr:uid="{00000000-0005-0000-0000-0000172A0000}"/>
    <cellStyle name="Normal 15 3 2 2 2 4" xfId="11827" xr:uid="{00000000-0005-0000-0000-0000182A0000}"/>
    <cellStyle name="Normal 15 3 2 2 3" xfId="11828" xr:uid="{00000000-0005-0000-0000-0000192A0000}"/>
    <cellStyle name="Normal 15 3 2 2 3 2" xfId="11829" xr:uid="{00000000-0005-0000-0000-00001A2A0000}"/>
    <cellStyle name="Normal 15 3 2 2 3 2 2" xfId="11830" xr:uid="{00000000-0005-0000-0000-00001B2A0000}"/>
    <cellStyle name="Normal 15 3 2 2 3 3" xfId="11831" xr:uid="{00000000-0005-0000-0000-00001C2A0000}"/>
    <cellStyle name="Normal 15 3 2 2 4" xfId="11832" xr:uid="{00000000-0005-0000-0000-00001D2A0000}"/>
    <cellStyle name="Normal 15 3 2 2 4 2" xfId="11833" xr:uid="{00000000-0005-0000-0000-00001E2A0000}"/>
    <cellStyle name="Normal 15 3 2 2 5" xfId="11834" xr:uid="{00000000-0005-0000-0000-00001F2A0000}"/>
    <cellStyle name="Normal 15 3 2 3" xfId="11835" xr:uid="{00000000-0005-0000-0000-0000202A0000}"/>
    <cellStyle name="Normal 15 3 2 3 2" xfId="11836" xr:uid="{00000000-0005-0000-0000-0000212A0000}"/>
    <cellStyle name="Normal 15 3 2 3 2 2" xfId="11837" xr:uid="{00000000-0005-0000-0000-0000222A0000}"/>
    <cellStyle name="Normal 15 3 2 3 2 2 2" xfId="11838" xr:uid="{00000000-0005-0000-0000-0000232A0000}"/>
    <cellStyle name="Normal 15 3 2 3 2 3" xfId="11839" xr:uid="{00000000-0005-0000-0000-0000242A0000}"/>
    <cellStyle name="Normal 15 3 2 3 3" xfId="11840" xr:uid="{00000000-0005-0000-0000-0000252A0000}"/>
    <cellStyle name="Normal 15 3 2 3 3 2" xfId="11841" xr:uid="{00000000-0005-0000-0000-0000262A0000}"/>
    <cellStyle name="Normal 15 3 2 3 4" xfId="11842" xr:uid="{00000000-0005-0000-0000-0000272A0000}"/>
    <cellStyle name="Normal 15 3 2 4" xfId="11843" xr:uid="{00000000-0005-0000-0000-0000282A0000}"/>
    <cellStyle name="Normal 15 3 2 4 2" xfId="11844" xr:uid="{00000000-0005-0000-0000-0000292A0000}"/>
    <cellStyle name="Normal 15 3 2 4 2 2" xfId="11845" xr:uid="{00000000-0005-0000-0000-00002A2A0000}"/>
    <cellStyle name="Normal 15 3 2 4 2 2 2" xfId="11846" xr:uid="{00000000-0005-0000-0000-00002B2A0000}"/>
    <cellStyle name="Normal 15 3 2 4 2 3" xfId="11847" xr:uid="{00000000-0005-0000-0000-00002C2A0000}"/>
    <cellStyle name="Normal 15 3 2 4 3" xfId="11848" xr:uid="{00000000-0005-0000-0000-00002D2A0000}"/>
    <cellStyle name="Normal 15 3 2 4 3 2" xfId="11849" xr:uid="{00000000-0005-0000-0000-00002E2A0000}"/>
    <cellStyle name="Normal 15 3 2 4 4" xfId="11850" xr:uid="{00000000-0005-0000-0000-00002F2A0000}"/>
    <cellStyle name="Normal 15 3 2 5" xfId="11851" xr:uid="{00000000-0005-0000-0000-0000302A0000}"/>
    <cellStyle name="Normal 15 3 2 5 2" xfId="11852" xr:uid="{00000000-0005-0000-0000-0000312A0000}"/>
    <cellStyle name="Normal 15 3 2 5 2 2" xfId="11853" xr:uid="{00000000-0005-0000-0000-0000322A0000}"/>
    <cellStyle name="Normal 15 3 2 5 3" xfId="11854" xr:uid="{00000000-0005-0000-0000-0000332A0000}"/>
    <cellStyle name="Normal 15 3 2 6" xfId="11855" xr:uid="{00000000-0005-0000-0000-0000342A0000}"/>
    <cellStyle name="Normal 15 3 2 6 2" xfId="11856" xr:uid="{00000000-0005-0000-0000-0000352A0000}"/>
    <cellStyle name="Normal 15 3 2 7" xfId="11857" xr:uid="{00000000-0005-0000-0000-0000362A0000}"/>
    <cellStyle name="Normal 15 3 2 7 2" xfId="11858" xr:uid="{00000000-0005-0000-0000-0000372A0000}"/>
    <cellStyle name="Normal 15 3 2 8" xfId="11859" xr:uid="{00000000-0005-0000-0000-0000382A0000}"/>
    <cellStyle name="Normal 15 3 3" xfId="11860" xr:uid="{00000000-0005-0000-0000-0000392A0000}"/>
    <cellStyle name="Normal 15 3 3 2" xfId="11861" xr:uid="{00000000-0005-0000-0000-00003A2A0000}"/>
    <cellStyle name="Normal 15 3 3 2 2" xfId="11862" xr:uid="{00000000-0005-0000-0000-00003B2A0000}"/>
    <cellStyle name="Normal 15 3 3 2 2 2" xfId="11863" xr:uid="{00000000-0005-0000-0000-00003C2A0000}"/>
    <cellStyle name="Normal 15 3 3 2 2 2 2" xfId="11864" xr:uid="{00000000-0005-0000-0000-00003D2A0000}"/>
    <cellStyle name="Normal 15 3 3 2 2 3" xfId="11865" xr:uid="{00000000-0005-0000-0000-00003E2A0000}"/>
    <cellStyle name="Normal 15 3 3 2 3" xfId="11866" xr:uid="{00000000-0005-0000-0000-00003F2A0000}"/>
    <cellStyle name="Normal 15 3 3 2 3 2" xfId="11867" xr:uid="{00000000-0005-0000-0000-0000402A0000}"/>
    <cellStyle name="Normal 15 3 3 2 4" xfId="11868" xr:uid="{00000000-0005-0000-0000-0000412A0000}"/>
    <cellStyle name="Normal 15 3 3 3" xfId="11869" xr:uid="{00000000-0005-0000-0000-0000422A0000}"/>
    <cellStyle name="Normal 15 3 3 3 2" xfId="11870" xr:uid="{00000000-0005-0000-0000-0000432A0000}"/>
    <cellStyle name="Normal 15 3 3 3 2 2" xfId="11871" xr:uid="{00000000-0005-0000-0000-0000442A0000}"/>
    <cellStyle name="Normal 15 3 3 3 3" xfId="11872" xr:uid="{00000000-0005-0000-0000-0000452A0000}"/>
    <cellStyle name="Normal 15 3 3 4" xfId="11873" xr:uid="{00000000-0005-0000-0000-0000462A0000}"/>
    <cellStyle name="Normal 15 3 3 4 2" xfId="11874" xr:uid="{00000000-0005-0000-0000-0000472A0000}"/>
    <cellStyle name="Normal 15 3 3 5" xfId="11875" xr:uid="{00000000-0005-0000-0000-0000482A0000}"/>
    <cellStyle name="Normal 15 3 4" xfId="11876" xr:uid="{00000000-0005-0000-0000-0000492A0000}"/>
    <cellStyle name="Normal 15 3 4 2" xfId="11877" xr:uid="{00000000-0005-0000-0000-00004A2A0000}"/>
    <cellStyle name="Normal 15 3 4 2 2" xfId="11878" xr:uid="{00000000-0005-0000-0000-00004B2A0000}"/>
    <cellStyle name="Normal 15 3 4 2 2 2" xfId="11879" xr:uid="{00000000-0005-0000-0000-00004C2A0000}"/>
    <cellStyle name="Normal 15 3 4 2 3" xfId="11880" xr:uid="{00000000-0005-0000-0000-00004D2A0000}"/>
    <cellStyle name="Normal 15 3 4 3" xfId="11881" xr:uid="{00000000-0005-0000-0000-00004E2A0000}"/>
    <cellStyle name="Normal 15 3 4 3 2" xfId="11882" xr:uid="{00000000-0005-0000-0000-00004F2A0000}"/>
    <cellStyle name="Normal 15 3 4 4" xfId="11883" xr:uid="{00000000-0005-0000-0000-0000502A0000}"/>
    <cellStyle name="Normal 15 3 5" xfId="11884" xr:uid="{00000000-0005-0000-0000-0000512A0000}"/>
    <cellStyle name="Normal 15 3 5 2" xfId="11885" xr:uid="{00000000-0005-0000-0000-0000522A0000}"/>
    <cellStyle name="Normal 15 3 5 2 2" xfId="11886" xr:uid="{00000000-0005-0000-0000-0000532A0000}"/>
    <cellStyle name="Normal 15 3 5 2 2 2" xfId="11887" xr:uid="{00000000-0005-0000-0000-0000542A0000}"/>
    <cellStyle name="Normal 15 3 5 2 3" xfId="11888" xr:uid="{00000000-0005-0000-0000-0000552A0000}"/>
    <cellStyle name="Normal 15 3 5 3" xfId="11889" xr:uid="{00000000-0005-0000-0000-0000562A0000}"/>
    <cellStyle name="Normal 15 3 5 3 2" xfId="11890" xr:uid="{00000000-0005-0000-0000-0000572A0000}"/>
    <cellStyle name="Normal 15 3 5 4" xfId="11891" xr:uid="{00000000-0005-0000-0000-0000582A0000}"/>
    <cellStyle name="Normal 15 3 6" xfId="11892" xr:uid="{00000000-0005-0000-0000-0000592A0000}"/>
    <cellStyle name="Normal 15 3 6 2" xfId="11893" xr:uid="{00000000-0005-0000-0000-00005A2A0000}"/>
    <cellStyle name="Normal 15 3 6 2 2" xfId="11894" xr:uid="{00000000-0005-0000-0000-00005B2A0000}"/>
    <cellStyle name="Normal 15 3 6 3" xfId="11895" xr:uid="{00000000-0005-0000-0000-00005C2A0000}"/>
    <cellStyle name="Normal 15 3 7" xfId="11896" xr:uid="{00000000-0005-0000-0000-00005D2A0000}"/>
    <cellStyle name="Normal 15 3 7 2" xfId="11897" xr:uid="{00000000-0005-0000-0000-00005E2A0000}"/>
    <cellStyle name="Normal 15 3 8" xfId="11898" xr:uid="{00000000-0005-0000-0000-00005F2A0000}"/>
    <cellStyle name="Normal 15 3 8 2" xfId="11899" xr:uid="{00000000-0005-0000-0000-0000602A0000}"/>
    <cellStyle name="Normal 15 3 9" xfId="11900" xr:uid="{00000000-0005-0000-0000-0000612A0000}"/>
    <cellStyle name="Normal 15 4" xfId="11901" xr:uid="{00000000-0005-0000-0000-0000622A0000}"/>
    <cellStyle name="Normal 15 4 2" xfId="11902" xr:uid="{00000000-0005-0000-0000-0000632A0000}"/>
    <cellStyle name="Normal 15 4 2 2" xfId="11903" xr:uid="{00000000-0005-0000-0000-0000642A0000}"/>
    <cellStyle name="Normal 15 4 2 2 2" xfId="11904" xr:uid="{00000000-0005-0000-0000-0000652A0000}"/>
    <cellStyle name="Normal 15 4 2 2 2 2" xfId="11905" xr:uid="{00000000-0005-0000-0000-0000662A0000}"/>
    <cellStyle name="Normal 15 4 2 2 2 2 2" xfId="11906" xr:uid="{00000000-0005-0000-0000-0000672A0000}"/>
    <cellStyle name="Normal 15 4 2 2 2 3" xfId="11907" xr:uid="{00000000-0005-0000-0000-0000682A0000}"/>
    <cellStyle name="Normal 15 4 2 2 3" xfId="11908" xr:uid="{00000000-0005-0000-0000-0000692A0000}"/>
    <cellStyle name="Normal 15 4 2 2 3 2" xfId="11909" xr:uid="{00000000-0005-0000-0000-00006A2A0000}"/>
    <cellStyle name="Normal 15 4 2 2 4" xfId="11910" xr:uid="{00000000-0005-0000-0000-00006B2A0000}"/>
    <cellStyle name="Normal 15 4 2 3" xfId="11911" xr:uid="{00000000-0005-0000-0000-00006C2A0000}"/>
    <cellStyle name="Normal 15 4 2 3 2" xfId="11912" xr:uid="{00000000-0005-0000-0000-00006D2A0000}"/>
    <cellStyle name="Normal 15 4 2 3 2 2" xfId="11913" xr:uid="{00000000-0005-0000-0000-00006E2A0000}"/>
    <cellStyle name="Normal 15 4 2 3 3" xfId="11914" xr:uid="{00000000-0005-0000-0000-00006F2A0000}"/>
    <cellStyle name="Normal 15 4 2 4" xfId="11915" xr:uid="{00000000-0005-0000-0000-0000702A0000}"/>
    <cellStyle name="Normal 15 4 2 4 2" xfId="11916" xr:uid="{00000000-0005-0000-0000-0000712A0000}"/>
    <cellStyle name="Normal 15 4 2 5" xfId="11917" xr:uid="{00000000-0005-0000-0000-0000722A0000}"/>
    <cellStyle name="Normal 15 4 3" xfId="11918" xr:uid="{00000000-0005-0000-0000-0000732A0000}"/>
    <cellStyle name="Normal 15 4 3 2" xfId="11919" xr:uid="{00000000-0005-0000-0000-0000742A0000}"/>
    <cellStyle name="Normal 15 4 3 2 2" xfId="11920" xr:uid="{00000000-0005-0000-0000-0000752A0000}"/>
    <cellStyle name="Normal 15 4 3 2 2 2" xfId="11921" xr:uid="{00000000-0005-0000-0000-0000762A0000}"/>
    <cellStyle name="Normal 15 4 3 2 3" xfId="11922" xr:uid="{00000000-0005-0000-0000-0000772A0000}"/>
    <cellStyle name="Normal 15 4 3 3" xfId="11923" xr:uid="{00000000-0005-0000-0000-0000782A0000}"/>
    <cellStyle name="Normal 15 4 3 3 2" xfId="11924" xr:uid="{00000000-0005-0000-0000-0000792A0000}"/>
    <cellStyle name="Normal 15 4 3 4" xfId="11925" xr:uid="{00000000-0005-0000-0000-00007A2A0000}"/>
    <cellStyle name="Normal 15 4 4" xfId="11926" xr:uid="{00000000-0005-0000-0000-00007B2A0000}"/>
    <cellStyle name="Normal 15 4 4 2" xfId="11927" xr:uid="{00000000-0005-0000-0000-00007C2A0000}"/>
    <cellStyle name="Normal 15 4 4 2 2" xfId="11928" xr:uid="{00000000-0005-0000-0000-00007D2A0000}"/>
    <cellStyle name="Normal 15 4 4 2 2 2" xfId="11929" xr:uid="{00000000-0005-0000-0000-00007E2A0000}"/>
    <cellStyle name="Normal 15 4 4 2 3" xfId="11930" xr:uid="{00000000-0005-0000-0000-00007F2A0000}"/>
    <cellStyle name="Normal 15 4 4 3" xfId="11931" xr:uid="{00000000-0005-0000-0000-0000802A0000}"/>
    <cellStyle name="Normal 15 4 4 3 2" xfId="11932" xr:uid="{00000000-0005-0000-0000-0000812A0000}"/>
    <cellStyle name="Normal 15 4 4 4" xfId="11933" xr:uid="{00000000-0005-0000-0000-0000822A0000}"/>
    <cellStyle name="Normal 15 4 5" xfId="11934" xr:uid="{00000000-0005-0000-0000-0000832A0000}"/>
    <cellStyle name="Normal 15 4 5 2" xfId="11935" xr:uid="{00000000-0005-0000-0000-0000842A0000}"/>
    <cellStyle name="Normal 15 4 5 2 2" xfId="11936" xr:uid="{00000000-0005-0000-0000-0000852A0000}"/>
    <cellStyle name="Normal 15 4 5 3" xfId="11937" xr:uid="{00000000-0005-0000-0000-0000862A0000}"/>
    <cellStyle name="Normal 15 4 6" xfId="11938" xr:uid="{00000000-0005-0000-0000-0000872A0000}"/>
    <cellStyle name="Normal 15 4 6 2" xfId="11939" xr:uid="{00000000-0005-0000-0000-0000882A0000}"/>
    <cellStyle name="Normal 15 4 7" xfId="11940" xr:uid="{00000000-0005-0000-0000-0000892A0000}"/>
    <cellStyle name="Normal 15 4 7 2" xfId="11941" xr:uid="{00000000-0005-0000-0000-00008A2A0000}"/>
    <cellStyle name="Normal 15 4 8" xfId="11942" xr:uid="{00000000-0005-0000-0000-00008B2A0000}"/>
    <cellStyle name="Normal 15 5" xfId="11943" xr:uid="{00000000-0005-0000-0000-00008C2A0000}"/>
    <cellStyle name="Normal 15 5 2" xfId="11944" xr:uid="{00000000-0005-0000-0000-00008D2A0000}"/>
    <cellStyle name="Normal 15 5 2 2" xfId="11945" xr:uid="{00000000-0005-0000-0000-00008E2A0000}"/>
    <cellStyle name="Normal 15 5 2 2 2" xfId="11946" xr:uid="{00000000-0005-0000-0000-00008F2A0000}"/>
    <cellStyle name="Normal 15 5 2 2 2 2" xfId="11947" xr:uid="{00000000-0005-0000-0000-0000902A0000}"/>
    <cellStyle name="Normal 15 5 2 2 2 2 2" xfId="11948" xr:uid="{00000000-0005-0000-0000-0000912A0000}"/>
    <cellStyle name="Normal 15 5 2 2 2 3" xfId="11949" xr:uid="{00000000-0005-0000-0000-0000922A0000}"/>
    <cellStyle name="Normal 15 5 2 2 3" xfId="11950" xr:uid="{00000000-0005-0000-0000-0000932A0000}"/>
    <cellStyle name="Normal 15 5 2 2 3 2" xfId="11951" xr:uid="{00000000-0005-0000-0000-0000942A0000}"/>
    <cellStyle name="Normal 15 5 2 2 4" xfId="11952" xr:uid="{00000000-0005-0000-0000-0000952A0000}"/>
    <cellStyle name="Normal 15 5 2 3" xfId="11953" xr:uid="{00000000-0005-0000-0000-0000962A0000}"/>
    <cellStyle name="Normal 15 5 2 3 2" xfId="11954" xr:uid="{00000000-0005-0000-0000-0000972A0000}"/>
    <cellStyle name="Normal 15 5 2 3 2 2" xfId="11955" xr:uid="{00000000-0005-0000-0000-0000982A0000}"/>
    <cellStyle name="Normal 15 5 2 3 3" xfId="11956" xr:uid="{00000000-0005-0000-0000-0000992A0000}"/>
    <cellStyle name="Normal 15 5 2 4" xfId="11957" xr:uid="{00000000-0005-0000-0000-00009A2A0000}"/>
    <cellStyle name="Normal 15 5 2 4 2" xfId="11958" xr:uid="{00000000-0005-0000-0000-00009B2A0000}"/>
    <cellStyle name="Normal 15 5 2 5" xfId="11959" xr:uid="{00000000-0005-0000-0000-00009C2A0000}"/>
    <cellStyle name="Normal 15 5 3" xfId="11960" xr:uid="{00000000-0005-0000-0000-00009D2A0000}"/>
    <cellStyle name="Normal 15 5 3 2" xfId="11961" xr:uid="{00000000-0005-0000-0000-00009E2A0000}"/>
    <cellStyle name="Normal 15 5 3 2 2" xfId="11962" xr:uid="{00000000-0005-0000-0000-00009F2A0000}"/>
    <cellStyle name="Normal 15 5 3 2 2 2" xfId="11963" xr:uid="{00000000-0005-0000-0000-0000A02A0000}"/>
    <cellStyle name="Normal 15 5 3 2 3" xfId="11964" xr:uid="{00000000-0005-0000-0000-0000A12A0000}"/>
    <cellStyle name="Normal 15 5 3 3" xfId="11965" xr:uid="{00000000-0005-0000-0000-0000A22A0000}"/>
    <cellStyle name="Normal 15 5 3 3 2" xfId="11966" xr:uid="{00000000-0005-0000-0000-0000A32A0000}"/>
    <cellStyle name="Normal 15 5 3 4" xfId="11967" xr:uid="{00000000-0005-0000-0000-0000A42A0000}"/>
    <cellStyle name="Normal 15 5 4" xfId="11968" xr:uid="{00000000-0005-0000-0000-0000A52A0000}"/>
    <cellStyle name="Normal 15 5 4 2" xfId="11969" xr:uid="{00000000-0005-0000-0000-0000A62A0000}"/>
    <cellStyle name="Normal 15 5 4 2 2" xfId="11970" xr:uid="{00000000-0005-0000-0000-0000A72A0000}"/>
    <cellStyle name="Normal 15 5 4 3" xfId="11971" xr:uid="{00000000-0005-0000-0000-0000A82A0000}"/>
    <cellStyle name="Normal 15 5 5" xfId="11972" xr:uid="{00000000-0005-0000-0000-0000A92A0000}"/>
    <cellStyle name="Normal 15 5 5 2" xfId="11973" xr:uid="{00000000-0005-0000-0000-0000AA2A0000}"/>
    <cellStyle name="Normal 15 5 6" xfId="11974" xr:uid="{00000000-0005-0000-0000-0000AB2A0000}"/>
    <cellStyle name="Normal 15 6" xfId="11975" xr:uid="{00000000-0005-0000-0000-0000AC2A0000}"/>
    <cellStyle name="Normal 15 6 2" xfId="11976" xr:uid="{00000000-0005-0000-0000-0000AD2A0000}"/>
    <cellStyle name="Normal 15 6 2 2" xfId="11977" xr:uid="{00000000-0005-0000-0000-0000AE2A0000}"/>
    <cellStyle name="Normal 15 6 2 2 2" xfId="11978" xr:uid="{00000000-0005-0000-0000-0000AF2A0000}"/>
    <cellStyle name="Normal 15 6 2 2 2 2" xfId="11979" xr:uid="{00000000-0005-0000-0000-0000B02A0000}"/>
    <cellStyle name="Normal 15 6 2 2 3" xfId="11980" xr:uid="{00000000-0005-0000-0000-0000B12A0000}"/>
    <cellStyle name="Normal 15 6 2 3" xfId="11981" xr:uid="{00000000-0005-0000-0000-0000B22A0000}"/>
    <cellStyle name="Normal 15 6 2 3 2" xfId="11982" xr:uid="{00000000-0005-0000-0000-0000B32A0000}"/>
    <cellStyle name="Normal 15 6 2 4" xfId="11983" xr:uid="{00000000-0005-0000-0000-0000B42A0000}"/>
    <cellStyle name="Normal 15 6 3" xfId="11984" xr:uid="{00000000-0005-0000-0000-0000B52A0000}"/>
    <cellStyle name="Normal 15 6 3 2" xfId="11985" xr:uid="{00000000-0005-0000-0000-0000B62A0000}"/>
    <cellStyle name="Normal 15 6 3 2 2" xfId="11986" xr:uid="{00000000-0005-0000-0000-0000B72A0000}"/>
    <cellStyle name="Normal 15 6 3 3" xfId="11987" xr:uid="{00000000-0005-0000-0000-0000B82A0000}"/>
    <cellStyle name="Normal 15 6 4" xfId="11988" xr:uid="{00000000-0005-0000-0000-0000B92A0000}"/>
    <cellStyle name="Normal 15 6 4 2" xfId="11989" xr:uid="{00000000-0005-0000-0000-0000BA2A0000}"/>
    <cellStyle name="Normal 15 6 5" xfId="11990" xr:uid="{00000000-0005-0000-0000-0000BB2A0000}"/>
    <cellStyle name="Normal 15 7" xfId="11991" xr:uid="{00000000-0005-0000-0000-0000BC2A0000}"/>
    <cellStyle name="Normal 15 7 2" xfId="11992" xr:uid="{00000000-0005-0000-0000-0000BD2A0000}"/>
    <cellStyle name="Normal 15 7 2 2" xfId="11993" xr:uid="{00000000-0005-0000-0000-0000BE2A0000}"/>
    <cellStyle name="Normal 15 7 2 2 2" xfId="11994" xr:uid="{00000000-0005-0000-0000-0000BF2A0000}"/>
    <cellStyle name="Normal 15 7 2 3" xfId="11995" xr:uid="{00000000-0005-0000-0000-0000C02A0000}"/>
    <cellStyle name="Normal 15 7 3" xfId="11996" xr:uid="{00000000-0005-0000-0000-0000C12A0000}"/>
    <cellStyle name="Normal 15 7 3 2" xfId="11997" xr:uid="{00000000-0005-0000-0000-0000C22A0000}"/>
    <cellStyle name="Normal 15 7 4" xfId="11998" xr:uid="{00000000-0005-0000-0000-0000C32A0000}"/>
    <cellStyle name="Normal 15 8" xfId="11999" xr:uid="{00000000-0005-0000-0000-0000C42A0000}"/>
    <cellStyle name="Normal 15 8 2" xfId="12000" xr:uid="{00000000-0005-0000-0000-0000C52A0000}"/>
    <cellStyle name="Normal 15 8 2 2" xfId="12001" xr:uid="{00000000-0005-0000-0000-0000C62A0000}"/>
    <cellStyle name="Normal 15 8 2 2 2" xfId="12002" xr:uid="{00000000-0005-0000-0000-0000C72A0000}"/>
    <cellStyle name="Normal 15 8 2 3" xfId="12003" xr:uid="{00000000-0005-0000-0000-0000C82A0000}"/>
    <cellStyle name="Normal 15 8 3" xfId="12004" xr:uid="{00000000-0005-0000-0000-0000C92A0000}"/>
    <cellStyle name="Normal 15 8 3 2" xfId="12005" xr:uid="{00000000-0005-0000-0000-0000CA2A0000}"/>
    <cellStyle name="Normal 15 8 4" xfId="12006" xr:uid="{00000000-0005-0000-0000-0000CB2A0000}"/>
    <cellStyle name="Normal 15 9" xfId="12007" xr:uid="{00000000-0005-0000-0000-0000CC2A0000}"/>
    <cellStyle name="Normal 15 9 2" xfId="12008" xr:uid="{00000000-0005-0000-0000-0000CD2A0000}"/>
    <cellStyle name="Normal 15 9 2 2" xfId="12009" xr:uid="{00000000-0005-0000-0000-0000CE2A0000}"/>
    <cellStyle name="Normal 15 9 2 2 2" xfId="12010" xr:uid="{00000000-0005-0000-0000-0000CF2A0000}"/>
    <cellStyle name="Normal 15 9 2 3" xfId="12011" xr:uid="{00000000-0005-0000-0000-0000D02A0000}"/>
    <cellStyle name="Normal 15 9 3" xfId="12012" xr:uid="{00000000-0005-0000-0000-0000D12A0000}"/>
    <cellStyle name="Normal 15 9 3 2" xfId="12013" xr:uid="{00000000-0005-0000-0000-0000D22A0000}"/>
    <cellStyle name="Normal 15 9 4" xfId="12014" xr:uid="{00000000-0005-0000-0000-0000D32A0000}"/>
    <cellStyle name="Normal 16" xfId="1226" xr:uid="{00000000-0005-0000-0000-0000D42A0000}"/>
    <cellStyle name="Normal 16 10" xfId="12015" xr:uid="{00000000-0005-0000-0000-0000D52A0000}"/>
    <cellStyle name="Normal 16 10 2" xfId="12016" xr:uid="{00000000-0005-0000-0000-0000D62A0000}"/>
    <cellStyle name="Normal 16 11" xfId="12017" xr:uid="{00000000-0005-0000-0000-0000D72A0000}"/>
    <cellStyle name="Normal 16 12" xfId="12018" xr:uid="{00000000-0005-0000-0000-0000D82A0000}"/>
    <cellStyle name="Normal 16 2" xfId="1227" xr:uid="{00000000-0005-0000-0000-0000D92A0000}"/>
    <cellStyle name="Normal 16 2 2" xfId="1228" xr:uid="{00000000-0005-0000-0000-0000DA2A0000}"/>
    <cellStyle name="Normal 16 2 2 2" xfId="12019" xr:uid="{00000000-0005-0000-0000-0000DB2A0000}"/>
    <cellStyle name="Normal 16 2 2 3" xfId="12020" xr:uid="{00000000-0005-0000-0000-0000DC2A0000}"/>
    <cellStyle name="Normal 16 2 3" xfId="12021" xr:uid="{00000000-0005-0000-0000-0000DD2A0000}"/>
    <cellStyle name="Normal 16 2 4" xfId="12022" xr:uid="{00000000-0005-0000-0000-0000DE2A0000}"/>
    <cellStyle name="Normal 16 3" xfId="1229" xr:uid="{00000000-0005-0000-0000-0000DF2A0000}"/>
    <cellStyle name="Normal 16 3 2" xfId="12023" xr:uid="{00000000-0005-0000-0000-0000E02A0000}"/>
    <cellStyle name="Normal 16 3 2 2" xfId="12024" xr:uid="{00000000-0005-0000-0000-0000E12A0000}"/>
    <cellStyle name="Normal 16 3 2 3" xfId="12025" xr:uid="{00000000-0005-0000-0000-0000E22A0000}"/>
    <cellStyle name="Normal 16 3 3" xfId="12026" xr:uid="{00000000-0005-0000-0000-0000E32A0000}"/>
    <cellStyle name="Normal 16 3 4" xfId="12027" xr:uid="{00000000-0005-0000-0000-0000E42A0000}"/>
    <cellStyle name="Normal 16 4" xfId="12028" xr:uid="{00000000-0005-0000-0000-0000E52A0000}"/>
    <cellStyle name="Normal 16 4 10" xfId="12029" xr:uid="{00000000-0005-0000-0000-0000E62A0000}"/>
    <cellStyle name="Normal 16 4 2" xfId="12030" xr:uid="{00000000-0005-0000-0000-0000E72A0000}"/>
    <cellStyle name="Normal 16 4 2 2" xfId="12031" xr:uid="{00000000-0005-0000-0000-0000E82A0000}"/>
    <cellStyle name="Normal 16 4 2 2 2" xfId="12032" xr:uid="{00000000-0005-0000-0000-0000E92A0000}"/>
    <cellStyle name="Normal 16 4 2 2 2 2" xfId="12033" xr:uid="{00000000-0005-0000-0000-0000EA2A0000}"/>
    <cellStyle name="Normal 16 4 2 2 2 2 2" xfId="12034" xr:uid="{00000000-0005-0000-0000-0000EB2A0000}"/>
    <cellStyle name="Normal 16 4 2 2 2 2 2 2" xfId="12035" xr:uid="{00000000-0005-0000-0000-0000EC2A0000}"/>
    <cellStyle name="Normal 16 4 2 2 2 2 3" xfId="12036" xr:uid="{00000000-0005-0000-0000-0000ED2A0000}"/>
    <cellStyle name="Normal 16 4 2 2 2 3" xfId="12037" xr:uid="{00000000-0005-0000-0000-0000EE2A0000}"/>
    <cellStyle name="Normal 16 4 2 2 2 3 2" xfId="12038" xr:uid="{00000000-0005-0000-0000-0000EF2A0000}"/>
    <cellStyle name="Normal 16 4 2 2 2 4" xfId="12039" xr:uid="{00000000-0005-0000-0000-0000F02A0000}"/>
    <cellStyle name="Normal 16 4 2 2 3" xfId="12040" xr:uid="{00000000-0005-0000-0000-0000F12A0000}"/>
    <cellStyle name="Normal 16 4 2 2 3 2" xfId="12041" xr:uid="{00000000-0005-0000-0000-0000F22A0000}"/>
    <cellStyle name="Normal 16 4 2 2 3 2 2" xfId="12042" xr:uid="{00000000-0005-0000-0000-0000F32A0000}"/>
    <cellStyle name="Normal 16 4 2 2 3 3" xfId="12043" xr:uid="{00000000-0005-0000-0000-0000F42A0000}"/>
    <cellStyle name="Normal 16 4 2 2 4" xfId="12044" xr:uid="{00000000-0005-0000-0000-0000F52A0000}"/>
    <cellStyle name="Normal 16 4 2 2 4 2" xfId="12045" xr:uid="{00000000-0005-0000-0000-0000F62A0000}"/>
    <cellStyle name="Normal 16 4 2 2 5" xfId="12046" xr:uid="{00000000-0005-0000-0000-0000F72A0000}"/>
    <cellStyle name="Normal 16 4 2 3" xfId="12047" xr:uid="{00000000-0005-0000-0000-0000F82A0000}"/>
    <cellStyle name="Normal 16 4 2 3 2" xfId="12048" xr:uid="{00000000-0005-0000-0000-0000F92A0000}"/>
    <cellStyle name="Normal 16 4 2 3 2 2" xfId="12049" xr:uid="{00000000-0005-0000-0000-0000FA2A0000}"/>
    <cellStyle name="Normal 16 4 2 3 2 2 2" xfId="12050" xr:uid="{00000000-0005-0000-0000-0000FB2A0000}"/>
    <cellStyle name="Normal 16 4 2 3 2 3" xfId="12051" xr:uid="{00000000-0005-0000-0000-0000FC2A0000}"/>
    <cellStyle name="Normal 16 4 2 3 3" xfId="12052" xr:uid="{00000000-0005-0000-0000-0000FD2A0000}"/>
    <cellStyle name="Normal 16 4 2 3 3 2" xfId="12053" xr:uid="{00000000-0005-0000-0000-0000FE2A0000}"/>
    <cellStyle name="Normal 16 4 2 3 4" xfId="12054" xr:uid="{00000000-0005-0000-0000-0000FF2A0000}"/>
    <cellStyle name="Normal 16 4 2 4" xfId="12055" xr:uid="{00000000-0005-0000-0000-0000002B0000}"/>
    <cellStyle name="Normal 16 4 2 4 2" xfId="12056" xr:uid="{00000000-0005-0000-0000-0000012B0000}"/>
    <cellStyle name="Normal 16 4 2 4 2 2" xfId="12057" xr:uid="{00000000-0005-0000-0000-0000022B0000}"/>
    <cellStyle name="Normal 16 4 2 4 2 2 2" xfId="12058" xr:uid="{00000000-0005-0000-0000-0000032B0000}"/>
    <cellStyle name="Normal 16 4 2 4 2 3" xfId="12059" xr:uid="{00000000-0005-0000-0000-0000042B0000}"/>
    <cellStyle name="Normal 16 4 2 4 3" xfId="12060" xr:uid="{00000000-0005-0000-0000-0000052B0000}"/>
    <cellStyle name="Normal 16 4 2 4 3 2" xfId="12061" xr:uid="{00000000-0005-0000-0000-0000062B0000}"/>
    <cellStyle name="Normal 16 4 2 4 4" xfId="12062" xr:uid="{00000000-0005-0000-0000-0000072B0000}"/>
    <cellStyle name="Normal 16 4 2 5" xfId="12063" xr:uid="{00000000-0005-0000-0000-0000082B0000}"/>
    <cellStyle name="Normal 16 4 2 5 2" xfId="12064" xr:uid="{00000000-0005-0000-0000-0000092B0000}"/>
    <cellStyle name="Normal 16 4 2 5 2 2" xfId="12065" xr:uid="{00000000-0005-0000-0000-00000A2B0000}"/>
    <cellStyle name="Normal 16 4 2 5 3" xfId="12066" xr:uid="{00000000-0005-0000-0000-00000B2B0000}"/>
    <cellStyle name="Normal 16 4 2 6" xfId="12067" xr:uid="{00000000-0005-0000-0000-00000C2B0000}"/>
    <cellStyle name="Normal 16 4 2 6 2" xfId="12068" xr:uid="{00000000-0005-0000-0000-00000D2B0000}"/>
    <cellStyle name="Normal 16 4 2 7" xfId="12069" xr:uid="{00000000-0005-0000-0000-00000E2B0000}"/>
    <cellStyle name="Normal 16 4 2 7 2" xfId="12070" xr:uid="{00000000-0005-0000-0000-00000F2B0000}"/>
    <cellStyle name="Normal 16 4 2 8" xfId="12071" xr:uid="{00000000-0005-0000-0000-0000102B0000}"/>
    <cellStyle name="Normal 16 4 3" xfId="12072" xr:uid="{00000000-0005-0000-0000-0000112B0000}"/>
    <cellStyle name="Normal 16 4 3 2" xfId="12073" xr:uid="{00000000-0005-0000-0000-0000122B0000}"/>
    <cellStyle name="Normal 16 4 3 2 2" xfId="12074" xr:uid="{00000000-0005-0000-0000-0000132B0000}"/>
    <cellStyle name="Normal 16 4 3 2 2 2" xfId="12075" xr:uid="{00000000-0005-0000-0000-0000142B0000}"/>
    <cellStyle name="Normal 16 4 3 2 2 2 2" xfId="12076" xr:uid="{00000000-0005-0000-0000-0000152B0000}"/>
    <cellStyle name="Normal 16 4 3 2 2 3" xfId="12077" xr:uid="{00000000-0005-0000-0000-0000162B0000}"/>
    <cellStyle name="Normal 16 4 3 2 3" xfId="12078" xr:uid="{00000000-0005-0000-0000-0000172B0000}"/>
    <cellStyle name="Normal 16 4 3 2 3 2" xfId="12079" xr:uid="{00000000-0005-0000-0000-0000182B0000}"/>
    <cellStyle name="Normal 16 4 3 2 4" xfId="12080" xr:uid="{00000000-0005-0000-0000-0000192B0000}"/>
    <cellStyle name="Normal 16 4 3 3" xfId="12081" xr:uid="{00000000-0005-0000-0000-00001A2B0000}"/>
    <cellStyle name="Normal 16 4 3 3 2" xfId="12082" xr:uid="{00000000-0005-0000-0000-00001B2B0000}"/>
    <cellStyle name="Normal 16 4 3 3 2 2" xfId="12083" xr:uid="{00000000-0005-0000-0000-00001C2B0000}"/>
    <cellStyle name="Normal 16 4 3 3 3" xfId="12084" xr:uid="{00000000-0005-0000-0000-00001D2B0000}"/>
    <cellStyle name="Normal 16 4 3 4" xfId="12085" xr:uid="{00000000-0005-0000-0000-00001E2B0000}"/>
    <cellStyle name="Normal 16 4 3 4 2" xfId="12086" xr:uid="{00000000-0005-0000-0000-00001F2B0000}"/>
    <cellStyle name="Normal 16 4 3 5" xfId="12087" xr:uid="{00000000-0005-0000-0000-0000202B0000}"/>
    <cellStyle name="Normal 16 4 4" xfId="12088" xr:uid="{00000000-0005-0000-0000-0000212B0000}"/>
    <cellStyle name="Normal 16 4 4 2" xfId="12089" xr:uid="{00000000-0005-0000-0000-0000222B0000}"/>
    <cellStyle name="Normal 16 4 4 2 2" xfId="12090" xr:uid="{00000000-0005-0000-0000-0000232B0000}"/>
    <cellStyle name="Normal 16 4 4 2 2 2" xfId="12091" xr:uid="{00000000-0005-0000-0000-0000242B0000}"/>
    <cellStyle name="Normal 16 4 4 2 3" xfId="12092" xr:uid="{00000000-0005-0000-0000-0000252B0000}"/>
    <cellStyle name="Normal 16 4 4 3" xfId="12093" xr:uid="{00000000-0005-0000-0000-0000262B0000}"/>
    <cellStyle name="Normal 16 4 4 3 2" xfId="12094" xr:uid="{00000000-0005-0000-0000-0000272B0000}"/>
    <cellStyle name="Normal 16 4 4 4" xfId="12095" xr:uid="{00000000-0005-0000-0000-0000282B0000}"/>
    <cellStyle name="Normal 16 4 5" xfId="12096" xr:uid="{00000000-0005-0000-0000-0000292B0000}"/>
    <cellStyle name="Normal 16 4 5 2" xfId="12097" xr:uid="{00000000-0005-0000-0000-00002A2B0000}"/>
    <cellStyle name="Normal 16 4 5 2 2" xfId="12098" xr:uid="{00000000-0005-0000-0000-00002B2B0000}"/>
    <cellStyle name="Normal 16 4 5 2 2 2" xfId="12099" xr:uid="{00000000-0005-0000-0000-00002C2B0000}"/>
    <cellStyle name="Normal 16 4 5 2 3" xfId="12100" xr:uid="{00000000-0005-0000-0000-00002D2B0000}"/>
    <cellStyle name="Normal 16 4 5 3" xfId="12101" xr:uid="{00000000-0005-0000-0000-00002E2B0000}"/>
    <cellStyle name="Normal 16 4 5 3 2" xfId="12102" xr:uid="{00000000-0005-0000-0000-00002F2B0000}"/>
    <cellStyle name="Normal 16 4 5 4" xfId="12103" xr:uid="{00000000-0005-0000-0000-0000302B0000}"/>
    <cellStyle name="Normal 16 4 6" xfId="12104" xr:uid="{00000000-0005-0000-0000-0000312B0000}"/>
    <cellStyle name="Normal 16 4 6 2" xfId="12105" xr:uid="{00000000-0005-0000-0000-0000322B0000}"/>
    <cellStyle name="Normal 16 4 6 2 2" xfId="12106" xr:uid="{00000000-0005-0000-0000-0000332B0000}"/>
    <cellStyle name="Normal 16 4 6 3" xfId="12107" xr:uid="{00000000-0005-0000-0000-0000342B0000}"/>
    <cellStyle name="Normal 16 4 7" xfId="12108" xr:uid="{00000000-0005-0000-0000-0000352B0000}"/>
    <cellStyle name="Normal 16 4 7 2" xfId="12109" xr:uid="{00000000-0005-0000-0000-0000362B0000}"/>
    <cellStyle name="Normal 16 4 8" xfId="12110" xr:uid="{00000000-0005-0000-0000-0000372B0000}"/>
    <cellStyle name="Normal 16 4 8 2" xfId="12111" xr:uid="{00000000-0005-0000-0000-0000382B0000}"/>
    <cellStyle name="Normal 16 4 9" xfId="12112" xr:uid="{00000000-0005-0000-0000-0000392B0000}"/>
    <cellStyle name="Normal 16 5" xfId="12113" xr:uid="{00000000-0005-0000-0000-00003A2B0000}"/>
    <cellStyle name="Normal 16 5 2" xfId="12114" xr:uid="{00000000-0005-0000-0000-00003B2B0000}"/>
    <cellStyle name="Normal 16 5 2 2" xfId="12115" xr:uid="{00000000-0005-0000-0000-00003C2B0000}"/>
    <cellStyle name="Normal 16 5 2 2 2" xfId="12116" xr:uid="{00000000-0005-0000-0000-00003D2B0000}"/>
    <cellStyle name="Normal 16 5 2 2 2 2" xfId="12117" xr:uid="{00000000-0005-0000-0000-00003E2B0000}"/>
    <cellStyle name="Normal 16 5 2 2 2 2 2" xfId="12118" xr:uid="{00000000-0005-0000-0000-00003F2B0000}"/>
    <cellStyle name="Normal 16 5 2 2 2 3" xfId="12119" xr:uid="{00000000-0005-0000-0000-0000402B0000}"/>
    <cellStyle name="Normal 16 5 2 2 3" xfId="12120" xr:uid="{00000000-0005-0000-0000-0000412B0000}"/>
    <cellStyle name="Normal 16 5 2 2 3 2" xfId="12121" xr:uid="{00000000-0005-0000-0000-0000422B0000}"/>
    <cellStyle name="Normal 16 5 2 2 4" xfId="12122" xr:uid="{00000000-0005-0000-0000-0000432B0000}"/>
    <cellStyle name="Normal 16 5 2 3" xfId="12123" xr:uid="{00000000-0005-0000-0000-0000442B0000}"/>
    <cellStyle name="Normal 16 5 2 3 2" xfId="12124" xr:uid="{00000000-0005-0000-0000-0000452B0000}"/>
    <cellStyle name="Normal 16 5 2 3 2 2" xfId="12125" xr:uid="{00000000-0005-0000-0000-0000462B0000}"/>
    <cellStyle name="Normal 16 5 2 3 3" xfId="12126" xr:uid="{00000000-0005-0000-0000-0000472B0000}"/>
    <cellStyle name="Normal 16 5 2 4" xfId="12127" xr:uid="{00000000-0005-0000-0000-0000482B0000}"/>
    <cellStyle name="Normal 16 5 2 4 2" xfId="12128" xr:uid="{00000000-0005-0000-0000-0000492B0000}"/>
    <cellStyle name="Normal 16 5 2 5" xfId="12129" xr:uid="{00000000-0005-0000-0000-00004A2B0000}"/>
    <cellStyle name="Normal 16 5 3" xfId="12130" xr:uid="{00000000-0005-0000-0000-00004B2B0000}"/>
    <cellStyle name="Normal 16 5 3 2" xfId="12131" xr:uid="{00000000-0005-0000-0000-00004C2B0000}"/>
    <cellStyle name="Normal 16 5 3 2 2" xfId="12132" xr:uid="{00000000-0005-0000-0000-00004D2B0000}"/>
    <cellStyle name="Normal 16 5 3 2 2 2" xfId="12133" xr:uid="{00000000-0005-0000-0000-00004E2B0000}"/>
    <cellStyle name="Normal 16 5 3 2 3" xfId="12134" xr:uid="{00000000-0005-0000-0000-00004F2B0000}"/>
    <cellStyle name="Normal 16 5 3 3" xfId="12135" xr:uid="{00000000-0005-0000-0000-0000502B0000}"/>
    <cellStyle name="Normal 16 5 3 3 2" xfId="12136" xr:uid="{00000000-0005-0000-0000-0000512B0000}"/>
    <cellStyle name="Normal 16 5 3 4" xfId="12137" xr:uid="{00000000-0005-0000-0000-0000522B0000}"/>
    <cellStyle name="Normal 16 5 4" xfId="12138" xr:uid="{00000000-0005-0000-0000-0000532B0000}"/>
    <cellStyle name="Normal 16 5 4 2" xfId="12139" xr:uid="{00000000-0005-0000-0000-0000542B0000}"/>
    <cellStyle name="Normal 16 5 4 2 2" xfId="12140" xr:uid="{00000000-0005-0000-0000-0000552B0000}"/>
    <cellStyle name="Normal 16 5 4 2 2 2" xfId="12141" xr:uid="{00000000-0005-0000-0000-0000562B0000}"/>
    <cellStyle name="Normal 16 5 4 2 3" xfId="12142" xr:uid="{00000000-0005-0000-0000-0000572B0000}"/>
    <cellStyle name="Normal 16 5 4 3" xfId="12143" xr:uid="{00000000-0005-0000-0000-0000582B0000}"/>
    <cellStyle name="Normal 16 5 4 3 2" xfId="12144" xr:uid="{00000000-0005-0000-0000-0000592B0000}"/>
    <cellStyle name="Normal 16 5 4 4" xfId="12145" xr:uid="{00000000-0005-0000-0000-00005A2B0000}"/>
    <cellStyle name="Normal 16 5 5" xfId="12146" xr:uid="{00000000-0005-0000-0000-00005B2B0000}"/>
    <cellStyle name="Normal 16 5 5 2" xfId="12147" xr:uid="{00000000-0005-0000-0000-00005C2B0000}"/>
    <cellStyle name="Normal 16 5 5 2 2" xfId="12148" xr:uid="{00000000-0005-0000-0000-00005D2B0000}"/>
    <cellStyle name="Normal 16 5 5 3" xfId="12149" xr:uid="{00000000-0005-0000-0000-00005E2B0000}"/>
    <cellStyle name="Normal 16 5 6" xfId="12150" xr:uid="{00000000-0005-0000-0000-00005F2B0000}"/>
    <cellStyle name="Normal 16 5 6 2" xfId="12151" xr:uid="{00000000-0005-0000-0000-0000602B0000}"/>
    <cellStyle name="Normal 16 5 7" xfId="12152" xr:uid="{00000000-0005-0000-0000-0000612B0000}"/>
    <cellStyle name="Normal 16 5 7 2" xfId="12153" xr:uid="{00000000-0005-0000-0000-0000622B0000}"/>
    <cellStyle name="Normal 16 5 8" xfId="12154" xr:uid="{00000000-0005-0000-0000-0000632B0000}"/>
    <cellStyle name="Normal 16 6" xfId="12155" xr:uid="{00000000-0005-0000-0000-0000642B0000}"/>
    <cellStyle name="Normal 16 6 2" xfId="12156" xr:uid="{00000000-0005-0000-0000-0000652B0000}"/>
    <cellStyle name="Normal 16 6 2 2" xfId="12157" xr:uid="{00000000-0005-0000-0000-0000662B0000}"/>
    <cellStyle name="Normal 16 6 2 2 2" xfId="12158" xr:uid="{00000000-0005-0000-0000-0000672B0000}"/>
    <cellStyle name="Normal 16 6 2 2 2 2" xfId="12159" xr:uid="{00000000-0005-0000-0000-0000682B0000}"/>
    <cellStyle name="Normal 16 6 2 2 3" xfId="12160" xr:uid="{00000000-0005-0000-0000-0000692B0000}"/>
    <cellStyle name="Normal 16 6 2 3" xfId="12161" xr:uid="{00000000-0005-0000-0000-00006A2B0000}"/>
    <cellStyle name="Normal 16 6 2 3 2" xfId="12162" xr:uid="{00000000-0005-0000-0000-00006B2B0000}"/>
    <cellStyle name="Normal 16 6 2 4" xfId="12163" xr:uid="{00000000-0005-0000-0000-00006C2B0000}"/>
    <cellStyle name="Normal 16 6 3" xfId="12164" xr:uid="{00000000-0005-0000-0000-00006D2B0000}"/>
    <cellStyle name="Normal 16 6 3 2" xfId="12165" xr:uid="{00000000-0005-0000-0000-00006E2B0000}"/>
    <cellStyle name="Normal 16 6 3 2 2" xfId="12166" xr:uid="{00000000-0005-0000-0000-00006F2B0000}"/>
    <cellStyle name="Normal 16 6 3 3" xfId="12167" xr:uid="{00000000-0005-0000-0000-0000702B0000}"/>
    <cellStyle name="Normal 16 6 4" xfId="12168" xr:uid="{00000000-0005-0000-0000-0000712B0000}"/>
    <cellStyle name="Normal 16 6 4 2" xfId="12169" xr:uid="{00000000-0005-0000-0000-0000722B0000}"/>
    <cellStyle name="Normal 16 6 5" xfId="12170" xr:uid="{00000000-0005-0000-0000-0000732B0000}"/>
    <cellStyle name="Normal 16 7" xfId="12171" xr:uid="{00000000-0005-0000-0000-0000742B0000}"/>
    <cellStyle name="Normal 16 7 2" xfId="12172" xr:uid="{00000000-0005-0000-0000-0000752B0000}"/>
    <cellStyle name="Normal 16 7 2 2" xfId="12173" xr:uid="{00000000-0005-0000-0000-0000762B0000}"/>
    <cellStyle name="Normal 16 7 2 2 2" xfId="12174" xr:uid="{00000000-0005-0000-0000-0000772B0000}"/>
    <cellStyle name="Normal 16 7 2 3" xfId="12175" xr:uid="{00000000-0005-0000-0000-0000782B0000}"/>
    <cellStyle name="Normal 16 7 3" xfId="12176" xr:uid="{00000000-0005-0000-0000-0000792B0000}"/>
    <cellStyle name="Normal 16 7 3 2" xfId="12177" xr:uid="{00000000-0005-0000-0000-00007A2B0000}"/>
    <cellStyle name="Normal 16 7 4" xfId="12178" xr:uid="{00000000-0005-0000-0000-00007B2B0000}"/>
    <cellStyle name="Normal 16 8" xfId="12179" xr:uid="{00000000-0005-0000-0000-00007C2B0000}"/>
    <cellStyle name="Normal 16 8 2" xfId="12180" xr:uid="{00000000-0005-0000-0000-00007D2B0000}"/>
    <cellStyle name="Normal 16 8 2 2" xfId="12181" xr:uid="{00000000-0005-0000-0000-00007E2B0000}"/>
    <cellStyle name="Normal 16 8 2 2 2" xfId="12182" xr:uid="{00000000-0005-0000-0000-00007F2B0000}"/>
    <cellStyle name="Normal 16 8 2 3" xfId="12183" xr:uid="{00000000-0005-0000-0000-0000802B0000}"/>
    <cellStyle name="Normal 16 8 3" xfId="12184" xr:uid="{00000000-0005-0000-0000-0000812B0000}"/>
    <cellStyle name="Normal 16 8 3 2" xfId="12185" xr:uid="{00000000-0005-0000-0000-0000822B0000}"/>
    <cellStyle name="Normal 16 8 4" xfId="12186" xr:uid="{00000000-0005-0000-0000-0000832B0000}"/>
    <cellStyle name="Normal 16 9" xfId="12187" xr:uid="{00000000-0005-0000-0000-0000842B0000}"/>
    <cellStyle name="Normal 16 9 2" xfId="12188" xr:uid="{00000000-0005-0000-0000-0000852B0000}"/>
    <cellStyle name="Normal 16 9 2 2" xfId="12189" xr:uid="{00000000-0005-0000-0000-0000862B0000}"/>
    <cellStyle name="Normal 16 9 3" xfId="12190" xr:uid="{00000000-0005-0000-0000-0000872B0000}"/>
    <cellStyle name="Normal 16_T-straight with PEDs adjustor" xfId="12191" xr:uid="{00000000-0005-0000-0000-0000882B0000}"/>
    <cellStyle name="Normal 17" xfId="1230" xr:uid="{00000000-0005-0000-0000-0000892B0000}"/>
    <cellStyle name="Normal 17 10" xfId="12192" xr:uid="{00000000-0005-0000-0000-00008A2B0000}"/>
    <cellStyle name="Normal 17 11" xfId="12193" xr:uid="{00000000-0005-0000-0000-00008B2B0000}"/>
    <cellStyle name="Normal 17 2" xfId="1231" xr:uid="{00000000-0005-0000-0000-00008C2B0000}"/>
    <cellStyle name="Normal 17 2 2" xfId="12194" xr:uid="{00000000-0005-0000-0000-00008D2B0000}"/>
    <cellStyle name="Normal 17 2 2 2" xfId="12195" xr:uid="{00000000-0005-0000-0000-00008E2B0000}"/>
    <cellStyle name="Normal 17 2 2 3" xfId="12196" xr:uid="{00000000-0005-0000-0000-00008F2B0000}"/>
    <cellStyle name="Normal 17 2 2 4" xfId="12197" xr:uid="{00000000-0005-0000-0000-0000902B0000}"/>
    <cellStyle name="Normal 17 2 3" xfId="12198" xr:uid="{00000000-0005-0000-0000-0000912B0000}"/>
    <cellStyle name="Normal 17 2 4" xfId="12199" xr:uid="{00000000-0005-0000-0000-0000922B0000}"/>
    <cellStyle name="Normal 17 2 5" xfId="12200" xr:uid="{00000000-0005-0000-0000-0000932B0000}"/>
    <cellStyle name="Normal 17 3" xfId="12201" xr:uid="{00000000-0005-0000-0000-0000942B0000}"/>
    <cellStyle name="Normal 17 3 10" xfId="12202" xr:uid="{00000000-0005-0000-0000-0000952B0000}"/>
    <cellStyle name="Normal 17 3 2" xfId="12203" xr:uid="{00000000-0005-0000-0000-0000962B0000}"/>
    <cellStyle name="Normal 17 3 2 2" xfId="12204" xr:uid="{00000000-0005-0000-0000-0000972B0000}"/>
    <cellStyle name="Normal 17 3 2 2 2" xfId="12205" xr:uid="{00000000-0005-0000-0000-0000982B0000}"/>
    <cellStyle name="Normal 17 3 2 2 2 2" xfId="12206" xr:uid="{00000000-0005-0000-0000-0000992B0000}"/>
    <cellStyle name="Normal 17 3 2 2 2 2 2" xfId="12207" xr:uid="{00000000-0005-0000-0000-00009A2B0000}"/>
    <cellStyle name="Normal 17 3 2 2 2 2 2 2" xfId="12208" xr:uid="{00000000-0005-0000-0000-00009B2B0000}"/>
    <cellStyle name="Normal 17 3 2 2 2 2 3" xfId="12209" xr:uid="{00000000-0005-0000-0000-00009C2B0000}"/>
    <cellStyle name="Normal 17 3 2 2 2 3" xfId="12210" xr:uid="{00000000-0005-0000-0000-00009D2B0000}"/>
    <cellStyle name="Normal 17 3 2 2 2 3 2" xfId="12211" xr:uid="{00000000-0005-0000-0000-00009E2B0000}"/>
    <cellStyle name="Normal 17 3 2 2 2 4" xfId="12212" xr:uid="{00000000-0005-0000-0000-00009F2B0000}"/>
    <cellStyle name="Normal 17 3 2 2 3" xfId="12213" xr:uid="{00000000-0005-0000-0000-0000A02B0000}"/>
    <cellStyle name="Normal 17 3 2 2 3 2" xfId="12214" xr:uid="{00000000-0005-0000-0000-0000A12B0000}"/>
    <cellStyle name="Normal 17 3 2 2 3 2 2" xfId="12215" xr:uid="{00000000-0005-0000-0000-0000A22B0000}"/>
    <cellStyle name="Normal 17 3 2 2 3 3" xfId="12216" xr:uid="{00000000-0005-0000-0000-0000A32B0000}"/>
    <cellStyle name="Normal 17 3 2 2 4" xfId="12217" xr:uid="{00000000-0005-0000-0000-0000A42B0000}"/>
    <cellStyle name="Normal 17 3 2 2 4 2" xfId="12218" xr:uid="{00000000-0005-0000-0000-0000A52B0000}"/>
    <cellStyle name="Normal 17 3 2 2 5" xfId="12219" xr:uid="{00000000-0005-0000-0000-0000A62B0000}"/>
    <cellStyle name="Normal 17 3 2 3" xfId="12220" xr:uid="{00000000-0005-0000-0000-0000A72B0000}"/>
    <cellStyle name="Normal 17 3 2 3 2" xfId="12221" xr:uid="{00000000-0005-0000-0000-0000A82B0000}"/>
    <cellStyle name="Normal 17 3 2 3 2 2" xfId="12222" xr:uid="{00000000-0005-0000-0000-0000A92B0000}"/>
    <cellStyle name="Normal 17 3 2 3 2 2 2" xfId="12223" xr:uid="{00000000-0005-0000-0000-0000AA2B0000}"/>
    <cellStyle name="Normal 17 3 2 3 2 3" xfId="12224" xr:uid="{00000000-0005-0000-0000-0000AB2B0000}"/>
    <cellStyle name="Normal 17 3 2 3 3" xfId="12225" xr:uid="{00000000-0005-0000-0000-0000AC2B0000}"/>
    <cellStyle name="Normal 17 3 2 3 3 2" xfId="12226" xr:uid="{00000000-0005-0000-0000-0000AD2B0000}"/>
    <cellStyle name="Normal 17 3 2 3 4" xfId="12227" xr:uid="{00000000-0005-0000-0000-0000AE2B0000}"/>
    <cellStyle name="Normal 17 3 2 4" xfId="12228" xr:uid="{00000000-0005-0000-0000-0000AF2B0000}"/>
    <cellStyle name="Normal 17 3 2 4 2" xfId="12229" xr:uid="{00000000-0005-0000-0000-0000B02B0000}"/>
    <cellStyle name="Normal 17 3 2 4 2 2" xfId="12230" xr:uid="{00000000-0005-0000-0000-0000B12B0000}"/>
    <cellStyle name="Normal 17 3 2 4 2 2 2" xfId="12231" xr:uid="{00000000-0005-0000-0000-0000B22B0000}"/>
    <cellStyle name="Normal 17 3 2 4 2 3" xfId="12232" xr:uid="{00000000-0005-0000-0000-0000B32B0000}"/>
    <cellStyle name="Normal 17 3 2 4 3" xfId="12233" xr:uid="{00000000-0005-0000-0000-0000B42B0000}"/>
    <cellStyle name="Normal 17 3 2 4 3 2" xfId="12234" xr:uid="{00000000-0005-0000-0000-0000B52B0000}"/>
    <cellStyle name="Normal 17 3 2 4 4" xfId="12235" xr:uid="{00000000-0005-0000-0000-0000B62B0000}"/>
    <cellStyle name="Normal 17 3 2 5" xfId="12236" xr:uid="{00000000-0005-0000-0000-0000B72B0000}"/>
    <cellStyle name="Normal 17 3 2 5 2" xfId="12237" xr:uid="{00000000-0005-0000-0000-0000B82B0000}"/>
    <cellStyle name="Normal 17 3 2 5 2 2" xfId="12238" xr:uid="{00000000-0005-0000-0000-0000B92B0000}"/>
    <cellStyle name="Normal 17 3 2 5 3" xfId="12239" xr:uid="{00000000-0005-0000-0000-0000BA2B0000}"/>
    <cellStyle name="Normal 17 3 2 6" xfId="12240" xr:uid="{00000000-0005-0000-0000-0000BB2B0000}"/>
    <cellStyle name="Normal 17 3 2 6 2" xfId="12241" xr:uid="{00000000-0005-0000-0000-0000BC2B0000}"/>
    <cellStyle name="Normal 17 3 2 7" xfId="12242" xr:uid="{00000000-0005-0000-0000-0000BD2B0000}"/>
    <cellStyle name="Normal 17 3 2 7 2" xfId="12243" xr:uid="{00000000-0005-0000-0000-0000BE2B0000}"/>
    <cellStyle name="Normal 17 3 2 8" xfId="12244" xr:uid="{00000000-0005-0000-0000-0000BF2B0000}"/>
    <cellStyle name="Normal 17 3 2 9" xfId="12245" xr:uid="{00000000-0005-0000-0000-0000C02B0000}"/>
    <cellStyle name="Normal 17 3 3" xfId="12246" xr:uid="{00000000-0005-0000-0000-0000C12B0000}"/>
    <cellStyle name="Normal 17 3 3 2" xfId="12247" xr:uid="{00000000-0005-0000-0000-0000C22B0000}"/>
    <cellStyle name="Normal 17 3 3 2 2" xfId="12248" xr:uid="{00000000-0005-0000-0000-0000C32B0000}"/>
    <cellStyle name="Normal 17 3 3 2 2 2" xfId="12249" xr:uid="{00000000-0005-0000-0000-0000C42B0000}"/>
    <cellStyle name="Normal 17 3 3 2 2 2 2" xfId="12250" xr:uid="{00000000-0005-0000-0000-0000C52B0000}"/>
    <cellStyle name="Normal 17 3 3 2 2 3" xfId="12251" xr:uid="{00000000-0005-0000-0000-0000C62B0000}"/>
    <cellStyle name="Normal 17 3 3 2 3" xfId="12252" xr:uid="{00000000-0005-0000-0000-0000C72B0000}"/>
    <cellStyle name="Normal 17 3 3 2 3 2" xfId="12253" xr:uid="{00000000-0005-0000-0000-0000C82B0000}"/>
    <cellStyle name="Normal 17 3 3 2 4" xfId="12254" xr:uid="{00000000-0005-0000-0000-0000C92B0000}"/>
    <cellStyle name="Normal 17 3 3 3" xfId="12255" xr:uid="{00000000-0005-0000-0000-0000CA2B0000}"/>
    <cellStyle name="Normal 17 3 3 3 2" xfId="12256" xr:uid="{00000000-0005-0000-0000-0000CB2B0000}"/>
    <cellStyle name="Normal 17 3 3 3 2 2" xfId="12257" xr:uid="{00000000-0005-0000-0000-0000CC2B0000}"/>
    <cellStyle name="Normal 17 3 3 3 3" xfId="12258" xr:uid="{00000000-0005-0000-0000-0000CD2B0000}"/>
    <cellStyle name="Normal 17 3 3 4" xfId="12259" xr:uid="{00000000-0005-0000-0000-0000CE2B0000}"/>
    <cellStyle name="Normal 17 3 3 4 2" xfId="12260" xr:uid="{00000000-0005-0000-0000-0000CF2B0000}"/>
    <cellStyle name="Normal 17 3 3 5" xfId="12261" xr:uid="{00000000-0005-0000-0000-0000D02B0000}"/>
    <cellStyle name="Normal 17 3 4" xfId="12262" xr:uid="{00000000-0005-0000-0000-0000D12B0000}"/>
    <cellStyle name="Normal 17 3 4 2" xfId="12263" xr:uid="{00000000-0005-0000-0000-0000D22B0000}"/>
    <cellStyle name="Normal 17 3 4 2 2" xfId="12264" xr:uid="{00000000-0005-0000-0000-0000D32B0000}"/>
    <cellStyle name="Normal 17 3 4 2 2 2" xfId="12265" xr:uid="{00000000-0005-0000-0000-0000D42B0000}"/>
    <cellStyle name="Normal 17 3 4 2 3" xfId="12266" xr:uid="{00000000-0005-0000-0000-0000D52B0000}"/>
    <cellStyle name="Normal 17 3 4 3" xfId="12267" xr:uid="{00000000-0005-0000-0000-0000D62B0000}"/>
    <cellStyle name="Normal 17 3 4 3 2" xfId="12268" xr:uid="{00000000-0005-0000-0000-0000D72B0000}"/>
    <cellStyle name="Normal 17 3 4 4" xfId="12269" xr:uid="{00000000-0005-0000-0000-0000D82B0000}"/>
    <cellStyle name="Normal 17 3 5" xfId="12270" xr:uid="{00000000-0005-0000-0000-0000D92B0000}"/>
    <cellStyle name="Normal 17 3 5 2" xfId="12271" xr:uid="{00000000-0005-0000-0000-0000DA2B0000}"/>
    <cellStyle name="Normal 17 3 5 2 2" xfId="12272" xr:uid="{00000000-0005-0000-0000-0000DB2B0000}"/>
    <cellStyle name="Normal 17 3 5 2 2 2" xfId="12273" xr:uid="{00000000-0005-0000-0000-0000DC2B0000}"/>
    <cellStyle name="Normal 17 3 5 2 3" xfId="12274" xr:uid="{00000000-0005-0000-0000-0000DD2B0000}"/>
    <cellStyle name="Normal 17 3 5 3" xfId="12275" xr:uid="{00000000-0005-0000-0000-0000DE2B0000}"/>
    <cellStyle name="Normal 17 3 5 3 2" xfId="12276" xr:uid="{00000000-0005-0000-0000-0000DF2B0000}"/>
    <cellStyle name="Normal 17 3 5 4" xfId="12277" xr:uid="{00000000-0005-0000-0000-0000E02B0000}"/>
    <cellStyle name="Normal 17 3 6" xfId="12278" xr:uid="{00000000-0005-0000-0000-0000E12B0000}"/>
    <cellStyle name="Normal 17 3 6 2" xfId="12279" xr:uid="{00000000-0005-0000-0000-0000E22B0000}"/>
    <cellStyle name="Normal 17 3 6 2 2" xfId="12280" xr:uid="{00000000-0005-0000-0000-0000E32B0000}"/>
    <cellStyle name="Normal 17 3 6 3" xfId="12281" xr:uid="{00000000-0005-0000-0000-0000E42B0000}"/>
    <cellStyle name="Normal 17 3 7" xfId="12282" xr:uid="{00000000-0005-0000-0000-0000E52B0000}"/>
    <cellStyle name="Normal 17 3 7 2" xfId="12283" xr:uid="{00000000-0005-0000-0000-0000E62B0000}"/>
    <cellStyle name="Normal 17 3 8" xfId="12284" xr:uid="{00000000-0005-0000-0000-0000E72B0000}"/>
    <cellStyle name="Normal 17 3 8 2" xfId="12285" xr:uid="{00000000-0005-0000-0000-0000E82B0000}"/>
    <cellStyle name="Normal 17 3 9" xfId="12286" xr:uid="{00000000-0005-0000-0000-0000E92B0000}"/>
    <cellStyle name="Normal 17 4" xfId="12287" xr:uid="{00000000-0005-0000-0000-0000EA2B0000}"/>
    <cellStyle name="Normal 17 4 2" xfId="12288" xr:uid="{00000000-0005-0000-0000-0000EB2B0000}"/>
    <cellStyle name="Normal 17 4 2 2" xfId="12289" xr:uid="{00000000-0005-0000-0000-0000EC2B0000}"/>
    <cellStyle name="Normal 17 4 2 2 2" xfId="12290" xr:uid="{00000000-0005-0000-0000-0000ED2B0000}"/>
    <cellStyle name="Normal 17 4 2 2 2 2" xfId="12291" xr:uid="{00000000-0005-0000-0000-0000EE2B0000}"/>
    <cellStyle name="Normal 17 4 2 2 2 2 2" xfId="12292" xr:uid="{00000000-0005-0000-0000-0000EF2B0000}"/>
    <cellStyle name="Normal 17 4 2 2 2 3" xfId="12293" xr:uid="{00000000-0005-0000-0000-0000F02B0000}"/>
    <cellStyle name="Normal 17 4 2 2 3" xfId="12294" xr:uid="{00000000-0005-0000-0000-0000F12B0000}"/>
    <cellStyle name="Normal 17 4 2 2 3 2" xfId="12295" xr:uid="{00000000-0005-0000-0000-0000F22B0000}"/>
    <cellStyle name="Normal 17 4 2 2 4" xfId="12296" xr:uid="{00000000-0005-0000-0000-0000F32B0000}"/>
    <cellStyle name="Normal 17 4 2 3" xfId="12297" xr:uid="{00000000-0005-0000-0000-0000F42B0000}"/>
    <cellStyle name="Normal 17 4 2 3 2" xfId="12298" xr:uid="{00000000-0005-0000-0000-0000F52B0000}"/>
    <cellStyle name="Normal 17 4 2 3 2 2" xfId="12299" xr:uid="{00000000-0005-0000-0000-0000F62B0000}"/>
    <cellStyle name="Normal 17 4 2 3 3" xfId="12300" xr:uid="{00000000-0005-0000-0000-0000F72B0000}"/>
    <cellStyle name="Normal 17 4 2 4" xfId="12301" xr:uid="{00000000-0005-0000-0000-0000F82B0000}"/>
    <cellStyle name="Normal 17 4 2 4 2" xfId="12302" xr:uid="{00000000-0005-0000-0000-0000F92B0000}"/>
    <cellStyle name="Normal 17 4 2 5" xfId="12303" xr:uid="{00000000-0005-0000-0000-0000FA2B0000}"/>
    <cellStyle name="Normal 17 4 3" xfId="12304" xr:uid="{00000000-0005-0000-0000-0000FB2B0000}"/>
    <cellStyle name="Normal 17 4 3 2" xfId="12305" xr:uid="{00000000-0005-0000-0000-0000FC2B0000}"/>
    <cellStyle name="Normal 17 4 3 2 2" xfId="12306" xr:uid="{00000000-0005-0000-0000-0000FD2B0000}"/>
    <cellStyle name="Normal 17 4 3 2 2 2" xfId="12307" xr:uid="{00000000-0005-0000-0000-0000FE2B0000}"/>
    <cellStyle name="Normal 17 4 3 2 3" xfId="12308" xr:uid="{00000000-0005-0000-0000-0000FF2B0000}"/>
    <cellStyle name="Normal 17 4 3 3" xfId="12309" xr:uid="{00000000-0005-0000-0000-0000002C0000}"/>
    <cellStyle name="Normal 17 4 3 3 2" xfId="12310" xr:uid="{00000000-0005-0000-0000-0000012C0000}"/>
    <cellStyle name="Normal 17 4 3 4" xfId="12311" xr:uid="{00000000-0005-0000-0000-0000022C0000}"/>
    <cellStyle name="Normal 17 4 4" xfId="12312" xr:uid="{00000000-0005-0000-0000-0000032C0000}"/>
    <cellStyle name="Normal 17 4 4 2" xfId="12313" xr:uid="{00000000-0005-0000-0000-0000042C0000}"/>
    <cellStyle name="Normal 17 4 4 2 2" xfId="12314" xr:uid="{00000000-0005-0000-0000-0000052C0000}"/>
    <cellStyle name="Normal 17 4 4 2 2 2" xfId="12315" xr:uid="{00000000-0005-0000-0000-0000062C0000}"/>
    <cellStyle name="Normal 17 4 4 2 3" xfId="12316" xr:uid="{00000000-0005-0000-0000-0000072C0000}"/>
    <cellStyle name="Normal 17 4 4 3" xfId="12317" xr:uid="{00000000-0005-0000-0000-0000082C0000}"/>
    <cellStyle name="Normal 17 4 4 3 2" xfId="12318" xr:uid="{00000000-0005-0000-0000-0000092C0000}"/>
    <cellStyle name="Normal 17 4 4 4" xfId="12319" xr:uid="{00000000-0005-0000-0000-00000A2C0000}"/>
    <cellStyle name="Normal 17 4 5" xfId="12320" xr:uid="{00000000-0005-0000-0000-00000B2C0000}"/>
    <cellStyle name="Normal 17 4 5 2" xfId="12321" xr:uid="{00000000-0005-0000-0000-00000C2C0000}"/>
    <cellStyle name="Normal 17 4 5 2 2" xfId="12322" xr:uid="{00000000-0005-0000-0000-00000D2C0000}"/>
    <cellStyle name="Normal 17 4 5 3" xfId="12323" xr:uid="{00000000-0005-0000-0000-00000E2C0000}"/>
    <cellStyle name="Normal 17 4 6" xfId="12324" xr:uid="{00000000-0005-0000-0000-00000F2C0000}"/>
    <cellStyle name="Normal 17 4 6 2" xfId="12325" xr:uid="{00000000-0005-0000-0000-0000102C0000}"/>
    <cellStyle name="Normal 17 4 7" xfId="12326" xr:uid="{00000000-0005-0000-0000-0000112C0000}"/>
    <cellStyle name="Normal 17 4 7 2" xfId="12327" xr:uid="{00000000-0005-0000-0000-0000122C0000}"/>
    <cellStyle name="Normal 17 4 8" xfId="12328" xr:uid="{00000000-0005-0000-0000-0000132C0000}"/>
    <cellStyle name="Normal 17 4 9" xfId="12329" xr:uid="{00000000-0005-0000-0000-0000142C0000}"/>
    <cellStyle name="Normal 17 5" xfId="12330" xr:uid="{00000000-0005-0000-0000-0000152C0000}"/>
    <cellStyle name="Normal 17 5 2" xfId="12331" xr:uid="{00000000-0005-0000-0000-0000162C0000}"/>
    <cellStyle name="Normal 17 5 2 2" xfId="12332" xr:uid="{00000000-0005-0000-0000-0000172C0000}"/>
    <cellStyle name="Normal 17 5 2 2 2" xfId="12333" xr:uid="{00000000-0005-0000-0000-0000182C0000}"/>
    <cellStyle name="Normal 17 5 2 2 2 2" xfId="12334" xr:uid="{00000000-0005-0000-0000-0000192C0000}"/>
    <cellStyle name="Normal 17 5 2 2 3" xfId="12335" xr:uid="{00000000-0005-0000-0000-00001A2C0000}"/>
    <cellStyle name="Normal 17 5 2 3" xfId="12336" xr:uid="{00000000-0005-0000-0000-00001B2C0000}"/>
    <cellStyle name="Normal 17 5 2 3 2" xfId="12337" xr:uid="{00000000-0005-0000-0000-00001C2C0000}"/>
    <cellStyle name="Normal 17 5 2 4" xfId="12338" xr:uid="{00000000-0005-0000-0000-00001D2C0000}"/>
    <cellStyle name="Normal 17 5 3" xfId="12339" xr:uid="{00000000-0005-0000-0000-00001E2C0000}"/>
    <cellStyle name="Normal 17 5 3 2" xfId="12340" xr:uid="{00000000-0005-0000-0000-00001F2C0000}"/>
    <cellStyle name="Normal 17 5 3 2 2" xfId="12341" xr:uid="{00000000-0005-0000-0000-0000202C0000}"/>
    <cellStyle name="Normal 17 5 3 3" xfId="12342" xr:uid="{00000000-0005-0000-0000-0000212C0000}"/>
    <cellStyle name="Normal 17 5 4" xfId="12343" xr:uid="{00000000-0005-0000-0000-0000222C0000}"/>
    <cellStyle name="Normal 17 5 4 2" xfId="12344" xr:uid="{00000000-0005-0000-0000-0000232C0000}"/>
    <cellStyle name="Normal 17 5 5" xfId="12345" xr:uid="{00000000-0005-0000-0000-0000242C0000}"/>
    <cellStyle name="Normal 17 6" xfId="12346" xr:uid="{00000000-0005-0000-0000-0000252C0000}"/>
    <cellStyle name="Normal 17 6 2" xfId="12347" xr:uid="{00000000-0005-0000-0000-0000262C0000}"/>
    <cellStyle name="Normal 17 6 2 2" xfId="12348" xr:uid="{00000000-0005-0000-0000-0000272C0000}"/>
    <cellStyle name="Normal 17 6 2 2 2" xfId="12349" xr:uid="{00000000-0005-0000-0000-0000282C0000}"/>
    <cellStyle name="Normal 17 6 2 3" xfId="12350" xr:uid="{00000000-0005-0000-0000-0000292C0000}"/>
    <cellStyle name="Normal 17 6 3" xfId="12351" xr:uid="{00000000-0005-0000-0000-00002A2C0000}"/>
    <cellStyle name="Normal 17 6 3 2" xfId="12352" xr:uid="{00000000-0005-0000-0000-00002B2C0000}"/>
    <cellStyle name="Normal 17 6 4" xfId="12353" xr:uid="{00000000-0005-0000-0000-00002C2C0000}"/>
    <cellStyle name="Normal 17 7" xfId="12354" xr:uid="{00000000-0005-0000-0000-00002D2C0000}"/>
    <cellStyle name="Normal 17 7 2" xfId="12355" xr:uid="{00000000-0005-0000-0000-00002E2C0000}"/>
    <cellStyle name="Normal 17 7 2 2" xfId="12356" xr:uid="{00000000-0005-0000-0000-00002F2C0000}"/>
    <cellStyle name="Normal 17 7 2 2 2" xfId="12357" xr:uid="{00000000-0005-0000-0000-0000302C0000}"/>
    <cellStyle name="Normal 17 7 2 3" xfId="12358" xr:uid="{00000000-0005-0000-0000-0000312C0000}"/>
    <cellStyle name="Normal 17 7 3" xfId="12359" xr:uid="{00000000-0005-0000-0000-0000322C0000}"/>
    <cellStyle name="Normal 17 7 3 2" xfId="12360" xr:uid="{00000000-0005-0000-0000-0000332C0000}"/>
    <cellStyle name="Normal 17 7 4" xfId="12361" xr:uid="{00000000-0005-0000-0000-0000342C0000}"/>
    <cellStyle name="Normal 17 8" xfId="12362" xr:uid="{00000000-0005-0000-0000-0000352C0000}"/>
    <cellStyle name="Normal 17 8 2" xfId="12363" xr:uid="{00000000-0005-0000-0000-0000362C0000}"/>
    <cellStyle name="Normal 17 8 2 2" xfId="12364" xr:uid="{00000000-0005-0000-0000-0000372C0000}"/>
    <cellStyle name="Normal 17 8 3" xfId="12365" xr:uid="{00000000-0005-0000-0000-0000382C0000}"/>
    <cellStyle name="Normal 17 9" xfId="12366" xr:uid="{00000000-0005-0000-0000-0000392C0000}"/>
    <cellStyle name="Normal 17 9 2" xfId="12367" xr:uid="{00000000-0005-0000-0000-00003A2C0000}"/>
    <cellStyle name="Normal 17_T-straight with PEDs adjustor" xfId="12368" xr:uid="{00000000-0005-0000-0000-00003B2C0000}"/>
    <cellStyle name="Normal 18" xfId="1232" xr:uid="{00000000-0005-0000-0000-00003C2C0000}"/>
    <cellStyle name="Normal 18 10" xfId="12369" xr:uid="{00000000-0005-0000-0000-00003D2C0000}"/>
    <cellStyle name="Normal 18 10 2" xfId="12370" xr:uid="{00000000-0005-0000-0000-00003E2C0000}"/>
    <cellStyle name="Normal 18 11" xfId="12371" xr:uid="{00000000-0005-0000-0000-00003F2C0000}"/>
    <cellStyle name="Normal 18 2" xfId="1233" xr:uid="{00000000-0005-0000-0000-0000402C0000}"/>
    <cellStyle name="Normal 18 2 2" xfId="1234" xr:uid="{00000000-0005-0000-0000-0000412C0000}"/>
    <cellStyle name="Normal 18 2 2 2" xfId="12372" xr:uid="{00000000-0005-0000-0000-0000422C0000}"/>
    <cellStyle name="Normal 18 2 2 2 2" xfId="12373" xr:uid="{00000000-0005-0000-0000-0000432C0000}"/>
    <cellStyle name="Normal 18 2 2 2 2 2" xfId="12374" xr:uid="{00000000-0005-0000-0000-0000442C0000}"/>
    <cellStyle name="Normal 18 2 2 2 2 2 2" xfId="12375" xr:uid="{00000000-0005-0000-0000-0000452C0000}"/>
    <cellStyle name="Normal 18 2 2 2 2 3" xfId="12376" xr:uid="{00000000-0005-0000-0000-0000462C0000}"/>
    <cellStyle name="Normal 18 2 2 2 3" xfId="12377" xr:uid="{00000000-0005-0000-0000-0000472C0000}"/>
    <cellStyle name="Normal 18 2 2 2 3 2" xfId="12378" xr:uid="{00000000-0005-0000-0000-0000482C0000}"/>
    <cellStyle name="Normal 18 2 2 2 4" xfId="12379" xr:uid="{00000000-0005-0000-0000-0000492C0000}"/>
    <cellStyle name="Normal 18 2 2 3" xfId="12380" xr:uid="{00000000-0005-0000-0000-00004A2C0000}"/>
    <cellStyle name="Normal 18 2 2 3 2" xfId="12381" xr:uid="{00000000-0005-0000-0000-00004B2C0000}"/>
    <cellStyle name="Normal 18 2 2 3 2 2" xfId="12382" xr:uid="{00000000-0005-0000-0000-00004C2C0000}"/>
    <cellStyle name="Normal 18 2 2 3 3" xfId="12383" xr:uid="{00000000-0005-0000-0000-00004D2C0000}"/>
    <cellStyle name="Normal 18 2 2 4" xfId="12384" xr:uid="{00000000-0005-0000-0000-00004E2C0000}"/>
    <cellStyle name="Normal 18 2 2 4 2" xfId="12385" xr:uid="{00000000-0005-0000-0000-00004F2C0000}"/>
    <cellStyle name="Normal 18 2 2 5" xfId="12386" xr:uid="{00000000-0005-0000-0000-0000502C0000}"/>
    <cellStyle name="Normal 18 2 3" xfId="12387" xr:uid="{00000000-0005-0000-0000-0000512C0000}"/>
    <cellStyle name="Normal 18 2 3 2" xfId="12388" xr:uid="{00000000-0005-0000-0000-0000522C0000}"/>
    <cellStyle name="Normal 18 2 3 2 2" xfId="12389" xr:uid="{00000000-0005-0000-0000-0000532C0000}"/>
    <cellStyle name="Normal 18 2 3 2 2 2" xfId="12390" xr:uid="{00000000-0005-0000-0000-0000542C0000}"/>
    <cellStyle name="Normal 18 2 3 2 3" xfId="12391" xr:uid="{00000000-0005-0000-0000-0000552C0000}"/>
    <cellStyle name="Normal 18 2 3 3" xfId="12392" xr:uid="{00000000-0005-0000-0000-0000562C0000}"/>
    <cellStyle name="Normal 18 2 3 3 2" xfId="12393" xr:uid="{00000000-0005-0000-0000-0000572C0000}"/>
    <cellStyle name="Normal 18 2 3 4" xfId="12394" xr:uid="{00000000-0005-0000-0000-0000582C0000}"/>
    <cellStyle name="Normal 18 2 4" xfId="12395" xr:uid="{00000000-0005-0000-0000-0000592C0000}"/>
    <cellStyle name="Normal 18 2 4 2" xfId="12396" xr:uid="{00000000-0005-0000-0000-00005A2C0000}"/>
    <cellStyle name="Normal 18 2 4 2 2" xfId="12397" xr:uid="{00000000-0005-0000-0000-00005B2C0000}"/>
    <cellStyle name="Normal 18 2 4 2 2 2" xfId="12398" xr:uid="{00000000-0005-0000-0000-00005C2C0000}"/>
    <cellStyle name="Normal 18 2 4 2 3" xfId="12399" xr:uid="{00000000-0005-0000-0000-00005D2C0000}"/>
    <cellStyle name="Normal 18 2 4 3" xfId="12400" xr:uid="{00000000-0005-0000-0000-00005E2C0000}"/>
    <cellStyle name="Normal 18 2 4 3 2" xfId="12401" xr:uid="{00000000-0005-0000-0000-00005F2C0000}"/>
    <cellStyle name="Normal 18 2 4 4" xfId="12402" xr:uid="{00000000-0005-0000-0000-0000602C0000}"/>
    <cellStyle name="Normal 18 2 5" xfId="12403" xr:uid="{00000000-0005-0000-0000-0000612C0000}"/>
    <cellStyle name="Normal 18 2 5 2" xfId="12404" xr:uid="{00000000-0005-0000-0000-0000622C0000}"/>
    <cellStyle name="Normal 18 2 5 2 2" xfId="12405" xr:uid="{00000000-0005-0000-0000-0000632C0000}"/>
    <cellStyle name="Normal 18 2 5 3" xfId="12406" xr:uid="{00000000-0005-0000-0000-0000642C0000}"/>
    <cellStyle name="Normal 18 2 6" xfId="12407" xr:uid="{00000000-0005-0000-0000-0000652C0000}"/>
    <cellStyle name="Normal 18 2 6 2" xfId="12408" xr:uid="{00000000-0005-0000-0000-0000662C0000}"/>
    <cellStyle name="Normal 18 2 7" xfId="12409" xr:uid="{00000000-0005-0000-0000-0000672C0000}"/>
    <cellStyle name="Normal 18 2 7 2" xfId="12410" xr:uid="{00000000-0005-0000-0000-0000682C0000}"/>
    <cellStyle name="Normal 18 2 8" xfId="12411" xr:uid="{00000000-0005-0000-0000-0000692C0000}"/>
    <cellStyle name="Normal 18 3" xfId="1235" xr:uid="{00000000-0005-0000-0000-00006A2C0000}"/>
    <cellStyle name="Normal 18 3 2" xfId="12412" xr:uid="{00000000-0005-0000-0000-00006B2C0000}"/>
    <cellStyle name="Normal 18 3 2 2" xfId="12413" xr:uid="{00000000-0005-0000-0000-00006C2C0000}"/>
    <cellStyle name="Normal 18 3 2 2 2" xfId="12414" xr:uid="{00000000-0005-0000-0000-00006D2C0000}"/>
    <cellStyle name="Normal 18 3 2 2 2 2" xfId="12415" xr:uid="{00000000-0005-0000-0000-00006E2C0000}"/>
    <cellStyle name="Normal 18 3 2 2 2 2 2" xfId="12416" xr:uid="{00000000-0005-0000-0000-00006F2C0000}"/>
    <cellStyle name="Normal 18 3 2 2 2 3" xfId="12417" xr:uid="{00000000-0005-0000-0000-0000702C0000}"/>
    <cellStyle name="Normal 18 3 2 2 3" xfId="12418" xr:uid="{00000000-0005-0000-0000-0000712C0000}"/>
    <cellStyle name="Normal 18 3 2 2 3 2" xfId="12419" xr:uid="{00000000-0005-0000-0000-0000722C0000}"/>
    <cellStyle name="Normal 18 3 2 2 4" xfId="12420" xr:uid="{00000000-0005-0000-0000-0000732C0000}"/>
    <cellStyle name="Normal 18 3 2 3" xfId="12421" xr:uid="{00000000-0005-0000-0000-0000742C0000}"/>
    <cellStyle name="Normal 18 3 2 3 2" xfId="12422" xr:uid="{00000000-0005-0000-0000-0000752C0000}"/>
    <cellStyle name="Normal 18 3 2 3 2 2" xfId="12423" xr:uid="{00000000-0005-0000-0000-0000762C0000}"/>
    <cellStyle name="Normal 18 3 2 3 3" xfId="12424" xr:uid="{00000000-0005-0000-0000-0000772C0000}"/>
    <cellStyle name="Normal 18 3 2 4" xfId="12425" xr:uid="{00000000-0005-0000-0000-0000782C0000}"/>
    <cellStyle name="Normal 18 3 2 4 2" xfId="12426" xr:uid="{00000000-0005-0000-0000-0000792C0000}"/>
    <cellStyle name="Normal 18 3 2 5" xfId="12427" xr:uid="{00000000-0005-0000-0000-00007A2C0000}"/>
    <cellStyle name="Normal 18 3 3" xfId="12428" xr:uid="{00000000-0005-0000-0000-00007B2C0000}"/>
    <cellStyle name="Normal 18 3 3 2" xfId="12429" xr:uid="{00000000-0005-0000-0000-00007C2C0000}"/>
    <cellStyle name="Normal 18 3 3 2 2" xfId="12430" xr:uid="{00000000-0005-0000-0000-00007D2C0000}"/>
    <cellStyle name="Normal 18 3 3 2 2 2" xfId="12431" xr:uid="{00000000-0005-0000-0000-00007E2C0000}"/>
    <cellStyle name="Normal 18 3 3 2 3" xfId="12432" xr:uid="{00000000-0005-0000-0000-00007F2C0000}"/>
    <cellStyle name="Normal 18 3 3 3" xfId="12433" xr:uid="{00000000-0005-0000-0000-0000802C0000}"/>
    <cellStyle name="Normal 18 3 3 3 2" xfId="12434" xr:uid="{00000000-0005-0000-0000-0000812C0000}"/>
    <cellStyle name="Normal 18 3 3 4" xfId="12435" xr:uid="{00000000-0005-0000-0000-0000822C0000}"/>
    <cellStyle name="Normal 18 3 4" xfId="12436" xr:uid="{00000000-0005-0000-0000-0000832C0000}"/>
    <cellStyle name="Normal 18 3 4 2" xfId="12437" xr:uid="{00000000-0005-0000-0000-0000842C0000}"/>
    <cellStyle name="Normal 18 3 4 2 2" xfId="12438" xr:uid="{00000000-0005-0000-0000-0000852C0000}"/>
    <cellStyle name="Normal 18 3 4 3" xfId="12439" xr:uid="{00000000-0005-0000-0000-0000862C0000}"/>
    <cellStyle name="Normal 18 3 5" xfId="12440" xr:uid="{00000000-0005-0000-0000-0000872C0000}"/>
    <cellStyle name="Normal 18 3 5 2" xfId="12441" xr:uid="{00000000-0005-0000-0000-0000882C0000}"/>
    <cellStyle name="Normal 18 3 6" xfId="12442" xr:uid="{00000000-0005-0000-0000-0000892C0000}"/>
    <cellStyle name="Normal 18 4" xfId="12443" xr:uid="{00000000-0005-0000-0000-00008A2C0000}"/>
    <cellStyle name="Normal 18 4 2" xfId="12444" xr:uid="{00000000-0005-0000-0000-00008B2C0000}"/>
    <cellStyle name="Normal 18 4 2 2" xfId="12445" xr:uid="{00000000-0005-0000-0000-00008C2C0000}"/>
    <cellStyle name="Normal 18 4 2 2 2" xfId="12446" xr:uid="{00000000-0005-0000-0000-00008D2C0000}"/>
    <cellStyle name="Normal 18 4 2 2 2 2" xfId="12447" xr:uid="{00000000-0005-0000-0000-00008E2C0000}"/>
    <cellStyle name="Normal 18 4 2 2 3" xfId="12448" xr:uid="{00000000-0005-0000-0000-00008F2C0000}"/>
    <cellStyle name="Normal 18 4 2 3" xfId="12449" xr:uid="{00000000-0005-0000-0000-0000902C0000}"/>
    <cellStyle name="Normal 18 4 2 3 2" xfId="12450" xr:uid="{00000000-0005-0000-0000-0000912C0000}"/>
    <cellStyle name="Normal 18 4 2 4" xfId="12451" xr:uid="{00000000-0005-0000-0000-0000922C0000}"/>
    <cellStyle name="Normal 18 4 3" xfId="12452" xr:uid="{00000000-0005-0000-0000-0000932C0000}"/>
    <cellStyle name="Normal 18 4 3 2" xfId="12453" xr:uid="{00000000-0005-0000-0000-0000942C0000}"/>
    <cellStyle name="Normal 18 4 3 2 2" xfId="12454" xr:uid="{00000000-0005-0000-0000-0000952C0000}"/>
    <cellStyle name="Normal 18 4 3 3" xfId="12455" xr:uid="{00000000-0005-0000-0000-0000962C0000}"/>
    <cellStyle name="Normal 18 4 4" xfId="12456" xr:uid="{00000000-0005-0000-0000-0000972C0000}"/>
    <cellStyle name="Normal 18 4 4 2" xfId="12457" xr:uid="{00000000-0005-0000-0000-0000982C0000}"/>
    <cellStyle name="Normal 18 4 5" xfId="12458" xr:uid="{00000000-0005-0000-0000-0000992C0000}"/>
    <cellStyle name="Normal 18 5" xfId="12459" xr:uid="{00000000-0005-0000-0000-00009A2C0000}"/>
    <cellStyle name="Normal 18 5 2" xfId="12460" xr:uid="{00000000-0005-0000-0000-00009B2C0000}"/>
    <cellStyle name="Normal 18 5 2 2" xfId="12461" xr:uid="{00000000-0005-0000-0000-00009C2C0000}"/>
    <cellStyle name="Normal 18 5 2 2 2" xfId="12462" xr:uid="{00000000-0005-0000-0000-00009D2C0000}"/>
    <cellStyle name="Normal 18 5 2 3" xfId="12463" xr:uid="{00000000-0005-0000-0000-00009E2C0000}"/>
    <cellStyle name="Normal 18 5 3" xfId="12464" xr:uid="{00000000-0005-0000-0000-00009F2C0000}"/>
    <cellStyle name="Normal 18 5 3 2" xfId="12465" xr:uid="{00000000-0005-0000-0000-0000A02C0000}"/>
    <cellStyle name="Normal 18 5 4" xfId="12466" xr:uid="{00000000-0005-0000-0000-0000A12C0000}"/>
    <cellStyle name="Normal 18 6" xfId="12467" xr:uid="{00000000-0005-0000-0000-0000A22C0000}"/>
    <cellStyle name="Normal 18 6 2" xfId="12468" xr:uid="{00000000-0005-0000-0000-0000A32C0000}"/>
    <cellStyle name="Normal 18 6 2 2" xfId="12469" xr:uid="{00000000-0005-0000-0000-0000A42C0000}"/>
    <cellStyle name="Normal 18 6 2 2 2" xfId="12470" xr:uid="{00000000-0005-0000-0000-0000A52C0000}"/>
    <cellStyle name="Normal 18 6 2 3" xfId="12471" xr:uid="{00000000-0005-0000-0000-0000A62C0000}"/>
    <cellStyle name="Normal 18 6 3" xfId="12472" xr:uid="{00000000-0005-0000-0000-0000A72C0000}"/>
    <cellStyle name="Normal 18 6 3 2" xfId="12473" xr:uid="{00000000-0005-0000-0000-0000A82C0000}"/>
    <cellStyle name="Normal 18 6 4" xfId="12474" xr:uid="{00000000-0005-0000-0000-0000A92C0000}"/>
    <cellStyle name="Normal 18 7" xfId="12475" xr:uid="{00000000-0005-0000-0000-0000AA2C0000}"/>
    <cellStyle name="Normal 18 7 2" xfId="12476" xr:uid="{00000000-0005-0000-0000-0000AB2C0000}"/>
    <cellStyle name="Normal 18 7 2 2" xfId="12477" xr:uid="{00000000-0005-0000-0000-0000AC2C0000}"/>
    <cellStyle name="Normal 18 7 2 2 2" xfId="12478" xr:uid="{00000000-0005-0000-0000-0000AD2C0000}"/>
    <cellStyle name="Normal 18 7 2 3" xfId="12479" xr:uid="{00000000-0005-0000-0000-0000AE2C0000}"/>
    <cellStyle name="Normal 18 7 3" xfId="12480" xr:uid="{00000000-0005-0000-0000-0000AF2C0000}"/>
    <cellStyle name="Normal 18 7 3 2" xfId="12481" xr:uid="{00000000-0005-0000-0000-0000B02C0000}"/>
    <cellStyle name="Normal 18 7 4" xfId="12482" xr:uid="{00000000-0005-0000-0000-0000B12C0000}"/>
    <cellStyle name="Normal 18 8" xfId="12483" xr:uid="{00000000-0005-0000-0000-0000B22C0000}"/>
    <cellStyle name="Normal 18 8 2" xfId="12484" xr:uid="{00000000-0005-0000-0000-0000B32C0000}"/>
    <cellStyle name="Normal 18 8 2 2" xfId="12485" xr:uid="{00000000-0005-0000-0000-0000B42C0000}"/>
    <cellStyle name="Normal 18 8 3" xfId="12486" xr:uid="{00000000-0005-0000-0000-0000B52C0000}"/>
    <cellStyle name="Normal 18 9" xfId="12487" xr:uid="{00000000-0005-0000-0000-0000B62C0000}"/>
    <cellStyle name="Normal 18 9 2" xfId="12488" xr:uid="{00000000-0005-0000-0000-0000B72C0000}"/>
    <cellStyle name="Normal 18_T-straight with PEDs adjustor" xfId="12489" xr:uid="{00000000-0005-0000-0000-0000B82C0000}"/>
    <cellStyle name="Normal 19" xfId="1236" xr:uid="{00000000-0005-0000-0000-0000B92C0000}"/>
    <cellStyle name="Normal 19 10" xfId="12490" xr:uid="{00000000-0005-0000-0000-0000BA2C0000}"/>
    <cellStyle name="Normal 19 11" xfId="12491" xr:uid="{00000000-0005-0000-0000-0000BB2C0000}"/>
    <cellStyle name="Normal 19 2" xfId="12492" xr:uid="{00000000-0005-0000-0000-0000BC2C0000}"/>
    <cellStyle name="Normal 19 2 2" xfId="12493" xr:uid="{00000000-0005-0000-0000-0000BD2C0000}"/>
    <cellStyle name="Normal 19 2 2 2" xfId="12494" xr:uid="{00000000-0005-0000-0000-0000BE2C0000}"/>
    <cellStyle name="Normal 19 2 2 2 2" xfId="12495" xr:uid="{00000000-0005-0000-0000-0000BF2C0000}"/>
    <cellStyle name="Normal 19 2 2 2 2 2" xfId="12496" xr:uid="{00000000-0005-0000-0000-0000C02C0000}"/>
    <cellStyle name="Normal 19 2 2 2 2 2 2" xfId="12497" xr:uid="{00000000-0005-0000-0000-0000C12C0000}"/>
    <cellStyle name="Normal 19 2 2 2 2 3" xfId="12498" xr:uid="{00000000-0005-0000-0000-0000C22C0000}"/>
    <cellStyle name="Normal 19 2 2 2 3" xfId="12499" xr:uid="{00000000-0005-0000-0000-0000C32C0000}"/>
    <cellStyle name="Normal 19 2 2 2 3 2" xfId="12500" xr:uid="{00000000-0005-0000-0000-0000C42C0000}"/>
    <cellStyle name="Normal 19 2 2 2 4" xfId="12501" xr:uid="{00000000-0005-0000-0000-0000C52C0000}"/>
    <cellStyle name="Normal 19 2 2 3" xfId="12502" xr:uid="{00000000-0005-0000-0000-0000C62C0000}"/>
    <cellStyle name="Normal 19 2 2 3 2" xfId="12503" xr:uid="{00000000-0005-0000-0000-0000C72C0000}"/>
    <cellStyle name="Normal 19 2 2 3 2 2" xfId="12504" xr:uid="{00000000-0005-0000-0000-0000C82C0000}"/>
    <cellStyle name="Normal 19 2 2 3 3" xfId="12505" xr:uid="{00000000-0005-0000-0000-0000C92C0000}"/>
    <cellStyle name="Normal 19 2 2 4" xfId="12506" xr:uid="{00000000-0005-0000-0000-0000CA2C0000}"/>
    <cellStyle name="Normal 19 2 2 4 2" xfId="12507" xr:uid="{00000000-0005-0000-0000-0000CB2C0000}"/>
    <cellStyle name="Normal 19 2 2 5" xfId="12508" xr:uid="{00000000-0005-0000-0000-0000CC2C0000}"/>
    <cellStyle name="Normal 19 2 3" xfId="12509" xr:uid="{00000000-0005-0000-0000-0000CD2C0000}"/>
    <cellStyle name="Normal 19 2 3 2" xfId="12510" xr:uid="{00000000-0005-0000-0000-0000CE2C0000}"/>
    <cellStyle name="Normal 19 2 3 2 2" xfId="12511" xr:uid="{00000000-0005-0000-0000-0000CF2C0000}"/>
    <cellStyle name="Normal 19 2 3 2 2 2" xfId="12512" xr:uid="{00000000-0005-0000-0000-0000D02C0000}"/>
    <cellStyle name="Normal 19 2 3 2 3" xfId="12513" xr:uid="{00000000-0005-0000-0000-0000D12C0000}"/>
    <cellStyle name="Normal 19 2 3 3" xfId="12514" xr:uid="{00000000-0005-0000-0000-0000D22C0000}"/>
    <cellStyle name="Normal 19 2 3 3 2" xfId="12515" xr:uid="{00000000-0005-0000-0000-0000D32C0000}"/>
    <cellStyle name="Normal 19 2 3 4" xfId="12516" xr:uid="{00000000-0005-0000-0000-0000D42C0000}"/>
    <cellStyle name="Normal 19 2 4" xfId="12517" xr:uid="{00000000-0005-0000-0000-0000D52C0000}"/>
    <cellStyle name="Normal 19 2 4 2" xfId="12518" xr:uid="{00000000-0005-0000-0000-0000D62C0000}"/>
    <cellStyle name="Normal 19 2 4 2 2" xfId="12519" xr:uid="{00000000-0005-0000-0000-0000D72C0000}"/>
    <cellStyle name="Normal 19 2 4 2 2 2" xfId="12520" xr:uid="{00000000-0005-0000-0000-0000D82C0000}"/>
    <cellStyle name="Normal 19 2 4 2 3" xfId="12521" xr:uid="{00000000-0005-0000-0000-0000D92C0000}"/>
    <cellStyle name="Normal 19 2 4 3" xfId="12522" xr:uid="{00000000-0005-0000-0000-0000DA2C0000}"/>
    <cellStyle name="Normal 19 2 4 3 2" xfId="12523" xr:uid="{00000000-0005-0000-0000-0000DB2C0000}"/>
    <cellStyle name="Normal 19 2 4 4" xfId="12524" xr:uid="{00000000-0005-0000-0000-0000DC2C0000}"/>
    <cellStyle name="Normal 19 2 5" xfId="12525" xr:uid="{00000000-0005-0000-0000-0000DD2C0000}"/>
    <cellStyle name="Normal 19 2 5 2" xfId="12526" xr:uid="{00000000-0005-0000-0000-0000DE2C0000}"/>
    <cellStyle name="Normal 19 2 5 2 2" xfId="12527" xr:uid="{00000000-0005-0000-0000-0000DF2C0000}"/>
    <cellStyle name="Normal 19 2 5 3" xfId="12528" xr:uid="{00000000-0005-0000-0000-0000E02C0000}"/>
    <cellStyle name="Normal 19 2 6" xfId="12529" xr:uid="{00000000-0005-0000-0000-0000E12C0000}"/>
    <cellStyle name="Normal 19 2 6 2" xfId="12530" xr:uid="{00000000-0005-0000-0000-0000E22C0000}"/>
    <cellStyle name="Normal 19 2 7" xfId="12531" xr:uid="{00000000-0005-0000-0000-0000E32C0000}"/>
    <cellStyle name="Normal 19 2 7 2" xfId="12532" xr:uid="{00000000-0005-0000-0000-0000E42C0000}"/>
    <cellStyle name="Normal 19 2 8" xfId="12533" xr:uid="{00000000-0005-0000-0000-0000E52C0000}"/>
    <cellStyle name="Normal 19 3" xfId="12534" xr:uid="{00000000-0005-0000-0000-0000E62C0000}"/>
    <cellStyle name="Normal 19 3 2" xfId="12535" xr:uid="{00000000-0005-0000-0000-0000E72C0000}"/>
    <cellStyle name="Normal 19 3 2 2" xfId="12536" xr:uid="{00000000-0005-0000-0000-0000E82C0000}"/>
    <cellStyle name="Normal 19 3 2 2 2" xfId="12537" xr:uid="{00000000-0005-0000-0000-0000E92C0000}"/>
    <cellStyle name="Normal 19 3 2 2 2 2" xfId="12538" xr:uid="{00000000-0005-0000-0000-0000EA2C0000}"/>
    <cellStyle name="Normal 19 3 2 2 2 2 2" xfId="12539" xr:uid="{00000000-0005-0000-0000-0000EB2C0000}"/>
    <cellStyle name="Normal 19 3 2 2 2 3" xfId="12540" xr:uid="{00000000-0005-0000-0000-0000EC2C0000}"/>
    <cellStyle name="Normal 19 3 2 2 3" xfId="12541" xr:uid="{00000000-0005-0000-0000-0000ED2C0000}"/>
    <cellStyle name="Normal 19 3 2 2 3 2" xfId="12542" xr:uid="{00000000-0005-0000-0000-0000EE2C0000}"/>
    <cellStyle name="Normal 19 3 2 2 4" xfId="12543" xr:uid="{00000000-0005-0000-0000-0000EF2C0000}"/>
    <cellStyle name="Normal 19 3 2 3" xfId="12544" xr:uid="{00000000-0005-0000-0000-0000F02C0000}"/>
    <cellStyle name="Normal 19 3 2 3 2" xfId="12545" xr:uid="{00000000-0005-0000-0000-0000F12C0000}"/>
    <cellStyle name="Normal 19 3 2 3 2 2" xfId="12546" xr:uid="{00000000-0005-0000-0000-0000F22C0000}"/>
    <cellStyle name="Normal 19 3 2 3 3" xfId="12547" xr:uid="{00000000-0005-0000-0000-0000F32C0000}"/>
    <cellStyle name="Normal 19 3 2 4" xfId="12548" xr:uid="{00000000-0005-0000-0000-0000F42C0000}"/>
    <cellStyle name="Normal 19 3 2 4 2" xfId="12549" xr:uid="{00000000-0005-0000-0000-0000F52C0000}"/>
    <cellStyle name="Normal 19 3 2 5" xfId="12550" xr:uid="{00000000-0005-0000-0000-0000F62C0000}"/>
    <cellStyle name="Normal 19 3 3" xfId="12551" xr:uid="{00000000-0005-0000-0000-0000F72C0000}"/>
    <cellStyle name="Normal 19 3 3 2" xfId="12552" xr:uid="{00000000-0005-0000-0000-0000F82C0000}"/>
    <cellStyle name="Normal 19 3 3 2 2" xfId="12553" xr:uid="{00000000-0005-0000-0000-0000F92C0000}"/>
    <cellStyle name="Normal 19 3 3 2 2 2" xfId="12554" xr:uid="{00000000-0005-0000-0000-0000FA2C0000}"/>
    <cellStyle name="Normal 19 3 3 2 3" xfId="12555" xr:uid="{00000000-0005-0000-0000-0000FB2C0000}"/>
    <cellStyle name="Normal 19 3 3 3" xfId="12556" xr:uid="{00000000-0005-0000-0000-0000FC2C0000}"/>
    <cellStyle name="Normal 19 3 3 3 2" xfId="12557" xr:uid="{00000000-0005-0000-0000-0000FD2C0000}"/>
    <cellStyle name="Normal 19 3 3 4" xfId="12558" xr:uid="{00000000-0005-0000-0000-0000FE2C0000}"/>
    <cellStyle name="Normal 19 3 4" xfId="12559" xr:uid="{00000000-0005-0000-0000-0000FF2C0000}"/>
    <cellStyle name="Normal 19 3 4 2" xfId="12560" xr:uid="{00000000-0005-0000-0000-0000002D0000}"/>
    <cellStyle name="Normal 19 3 4 2 2" xfId="12561" xr:uid="{00000000-0005-0000-0000-0000012D0000}"/>
    <cellStyle name="Normal 19 3 4 3" xfId="12562" xr:uid="{00000000-0005-0000-0000-0000022D0000}"/>
    <cellStyle name="Normal 19 3 5" xfId="12563" xr:uid="{00000000-0005-0000-0000-0000032D0000}"/>
    <cellStyle name="Normal 19 3 5 2" xfId="12564" xr:uid="{00000000-0005-0000-0000-0000042D0000}"/>
    <cellStyle name="Normal 19 3 6" xfId="12565" xr:uid="{00000000-0005-0000-0000-0000052D0000}"/>
    <cellStyle name="Normal 19 3 7" xfId="12566" xr:uid="{00000000-0005-0000-0000-0000062D0000}"/>
    <cellStyle name="Normal 19 4" xfId="12567" xr:uid="{00000000-0005-0000-0000-0000072D0000}"/>
    <cellStyle name="Normal 19 4 2" xfId="12568" xr:uid="{00000000-0005-0000-0000-0000082D0000}"/>
    <cellStyle name="Normal 19 5" xfId="12569" xr:uid="{00000000-0005-0000-0000-0000092D0000}"/>
    <cellStyle name="Normal 19 5 2" xfId="12570" xr:uid="{00000000-0005-0000-0000-00000A2D0000}"/>
    <cellStyle name="Normal 19 5 2 2" xfId="12571" xr:uid="{00000000-0005-0000-0000-00000B2D0000}"/>
    <cellStyle name="Normal 19 5 2 2 2" xfId="12572" xr:uid="{00000000-0005-0000-0000-00000C2D0000}"/>
    <cellStyle name="Normal 19 5 2 2 2 2" xfId="12573" xr:uid="{00000000-0005-0000-0000-00000D2D0000}"/>
    <cellStyle name="Normal 19 5 2 2 3" xfId="12574" xr:uid="{00000000-0005-0000-0000-00000E2D0000}"/>
    <cellStyle name="Normal 19 5 2 3" xfId="12575" xr:uid="{00000000-0005-0000-0000-00000F2D0000}"/>
    <cellStyle name="Normal 19 5 2 3 2" xfId="12576" xr:uid="{00000000-0005-0000-0000-0000102D0000}"/>
    <cellStyle name="Normal 19 5 2 4" xfId="12577" xr:uid="{00000000-0005-0000-0000-0000112D0000}"/>
    <cellStyle name="Normal 19 5 3" xfId="12578" xr:uid="{00000000-0005-0000-0000-0000122D0000}"/>
    <cellStyle name="Normal 19 5 3 2" xfId="12579" xr:uid="{00000000-0005-0000-0000-0000132D0000}"/>
    <cellStyle name="Normal 19 5 3 2 2" xfId="12580" xr:uid="{00000000-0005-0000-0000-0000142D0000}"/>
    <cellStyle name="Normal 19 5 3 3" xfId="12581" xr:uid="{00000000-0005-0000-0000-0000152D0000}"/>
    <cellStyle name="Normal 19 5 4" xfId="12582" xr:uid="{00000000-0005-0000-0000-0000162D0000}"/>
    <cellStyle name="Normal 19 5 4 2" xfId="12583" xr:uid="{00000000-0005-0000-0000-0000172D0000}"/>
    <cellStyle name="Normal 19 5 5" xfId="12584" xr:uid="{00000000-0005-0000-0000-0000182D0000}"/>
    <cellStyle name="Normal 19 6" xfId="12585" xr:uid="{00000000-0005-0000-0000-0000192D0000}"/>
    <cellStyle name="Normal 19 6 2" xfId="12586" xr:uid="{00000000-0005-0000-0000-00001A2D0000}"/>
    <cellStyle name="Normal 19 6 2 2" xfId="12587" xr:uid="{00000000-0005-0000-0000-00001B2D0000}"/>
    <cellStyle name="Normal 19 6 2 2 2" xfId="12588" xr:uid="{00000000-0005-0000-0000-00001C2D0000}"/>
    <cellStyle name="Normal 19 6 2 3" xfId="12589" xr:uid="{00000000-0005-0000-0000-00001D2D0000}"/>
    <cellStyle name="Normal 19 6 3" xfId="12590" xr:uid="{00000000-0005-0000-0000-00001E2D0000}"/>
    <cellStyle name="Normal 19 6 3 2" xfId="12591" xr:uid="{00000000-0005-0000-0000-00001F2D0000}"/>
    <cellStyle name="Normal 19 6 4" xfId="12592" xr:uid="{00000000-0005-0000-0000-0000202D0000}"/>
    <cellStyle name="Normal 19 7" xfId="12593" xr:uid="{00000000-0005-0000-0000-0000212D0000}"/>
    <cellStyle name="Normal 19 7 2" xfId="12594" xr:uid="{00000000-0005-0000-0000-0000222D0000}"/>
    <cellStyle name="Normal 19 8" xfId="12595" xr:uid="{00000000-0005-0000-0000-0000232D0000}"/>
    <cellStyle name="Normal 19 8 2" xfId="12596" xr:uid="{00000000-0005-0000-0000-0000242D0000}"/>
    <cellStyle name="Normal 19 8 2 2" xfId="12597" xr:uid="{00000000-0005-0000-0000-0000252D0000}"/>
    <cellStyle name="Normal 19 8 3" xfId="12598" xr:uid="{00000000-0005-0000-0000-0000262D0000}"/>
    <cellStyle name="Normal 19 9" xfId="12599" xr:uid="{00000000-0005-0000-0000-0000272D0000}"/>
    <cellStyle name="Normal 19 9 2" xfId="12600" xr:uid="{00000000-0005-0000-0000-0000282D0000}"/>
    <cellStyle name="Normal 19_T-straight with PEDs adjustor" xfId="12601" xr:uid="{00000000-0005-0000-0000-0000292D0000}"/>
    <cellStyle name="Normal 2" xfId="1237" xr:uid="{00000000-0005-0000-0000-00002A2D0000}"/>
    <cellStyle name="Normal 2 10" xfId="12602" xr:uid="{00000000-0005-0000-0000-00002B2D0000}"/>
    <cellStyle name="Normal 2 11" xfId="12603" xr:uid="{00000000-0005-0000-0000-00002C2D0000}"/>
    <cellStyle name="Normal 2 12" xfId="12604" xr:uid="{00000000-0005-0000-0000-00002D2D0000}"/>
    <cellStyle name="Normal 2 13" xfId="12605" xr:uid="{00000000-0005-0000-0000-00002E2D0000}"/>
    <cellStyle name="Normal 2 2" xfId="1238" xr:uid="{00000000-0005-0000-0000-00002F2D0000}"/>
    <cellStyle name="Normal 2 2 2" xfId="1239" xr:uid="{00000000-0005-0000-0000-0000302D0000}"/>
    <cellStyle name="Normal 2 2 2 2" xfId="12606" xr:uid="{00000000-0005-0000-0000-0000312D0000}"/>
    <cellStyle name="Normal 2 2 2 2 2" xfId="12607" xr:uid="{00000000-0005-0000-0000-0000322D0000}"/>
    <cellStyle name="Normal 2 2 2_T-straight with PEDs adjustor" xfId="12608" xr:uid="{00000000-0005-0000-0000-0000332D0000}"/>
    <cellStyle name="Normal 2 2 3" xfId="1240" xr:uid="{00000000-0005-0000-0000-0000342D0000}"/>
    <cellStyle name="Normal 2 2 3 2" xfId="12609" xr:uid="{00000000-0005-0000-0000-0000352D0000}"/>
    <cellStyle name="Normal 2 2 4" xfId="12610" xr:uid="{00000000-0005-0000-0000-0000362D0000}"/>
    <cellStyle name="Normal 2 3" xfId="1241" xr:uid="{00000000-0005-0000-0000-0000372D0000}"/>
    <cellStyle name="Normal 2 3 2" xfId="1242" xr:uid="{00000000-0005-0000-0000-0000382D0000}"/>
    <cellStyle name="Normal 2 3 2 2" xfId="12611" xr:uid="{00000000-0005-0000-0000-0000392D0000}"/>
    <cellStyle name="Normal 2 3 2_T-straight with PEDs adjustor" xfId="12612" xr:uid="{00000000-0005-0000-0000-00003A2D0000}"/>
    <cellStyle name="Normal 2 3 3" xfId="12613" xr:uid="{00000000-0005-0000-0000-00003B2D0000}"/>
    <cellStyle name="Normal 2 4" xfId="1243" xr:uid="{00000000-0005-0000-0000-00003C2D0000}"/>
    <cellStyle name="Normal 2 4 2" xfId="1244" xr:uid="{00000000-0005-0000-0000-00003D2D0000}"/>
    <cellStyle name="Normal 2 4 2 2" xfId="12614" xr:uid="{00000000-0005-0000-0000-00003E2D0000}"/>
    <cellStyle name="Normal 2 4 2 2 2" xfId="12615" xr:uid="{00000000-0005-0000-0000-00003F2D0000}"/>
    <cellStyle name="Normal 2 4 2 2 2 2" xfId="12616" xr:uid="{00000000-0005-0000-0000-0000402D0000}"/>
    <cellStyle name="Normal 2 4 2 2 2 2 2" xfId="12617" xr:uid="{00000000-0005-0000-0000-0000412D0000}"/>
    <cellStyle name="Normal 2 4 2 2 2 3" xfId="12618" xr:uid="{00000000-0005-0000-0000-0000422D0000}"/>
    <cellStyle name="Normal 2 4 2 2 3" xfId="12619" xr:uid="{00000000-0005-0000-0000-0000432D0000}"/>
    <cellStyle name="Normal 2 4 2 2 3 2" xfId="12620" xr:uid="{00000000-0005-0000-0000-0000442D0000}"/>
    <cellStyle name="Normal 2 4 2 2 4" xfId="12621" xr:uid="{00000000-0005-0000-0000-0000452D0000}"/>
    <cellStyle name="Normal 2 4 2 3" xfId="12622" xr:uid="{00000000-0005-0000-0000-0000462D0000}"/>
    <cellStyle name="Normal 2 4 2 3 2" xfId="12623" xr:uid="{00000000-0005-0000-0000-0000472D0000}"/>
    <cellStyle name="Normal 2 4 2 3 2 2" xfId="12624" xr:uid="{00000000-0005-0000-0000-0000482D0000}"/>
    <cellStyle name="Normal 2 4 2 3 3" xfId="12625" xr:uid="{00000000-0005-0000-0000-0000492D0000}"/>
    <cellStyle name="Normal 2 4 2 4" xfId="12626" xr:uid="{00000000-0005-0000-0000-00004A2D0000}"/>
    <cellStyle name="Normal 2 4 2 4 2" xfId="12627" xr:uid="{00000000-0005-0000-0000-00004B2D0000}"/>
    <cellStyle name="Normal 2 4 2 5" xfId="12628" xr:uid="{00000000-0005-0000-0000-00004C2D0000}"/>
    <cellStyle name="Normal 2 4 3" xfId="12629" xr:uid="{00000000-0005-0000-0000-00004D2D0000}"/>
    <cellStyle name="Normal 2 4 3 2" xfId="12630" xr:uid="{00000000-0005-0000-0000-00004E2D0000}"/>
    <cellStyle name="Normal 2 4 3 2 2" xfId="12631" xr:uid="{00000000-0005-0000-0000-00004F2D0000}"/>
    <cellStyle name="Normal 2 4 3 2 2 2" xfId="12632" xr:uid="{00000000-0005-0000-0000-0000502D0000}"/>
    <cellStyle name="Normal 2 4 3 2 3" xfId="12633" xr:uid="{00000000-0005-0000-0000-0000512D0000}"/>
    <cellStyle name="Normal 2 4 3 3" xfId="12634" xr:uid="{00000000-0005-0000-0000-0000522D0000}"/>
    <cellStyle name="Normal 2 4 3 3 2" xfId="12635" xr:uid="{00000000-0005-0000-0000-0000532D0000}"/>
    <cellStyle name="Normal 2 4 3 4" xfId="12636" xr:uid="{00000000-0005-0000-0000-0000542D0000}"/>
    <cellStyle name="Normal 2 4 4" xfId="12637" xr:uid="{00000000-0005-0000-0000-0000552D0000}"/>
    <cellStyle name="Normal 2 4 4 2" xfId="12638" xr:uid="{00000000-0005-0000-0000-0000562D0000}"/>
    <cellStyle name="Normal 2 4 4 2 2" xfId="12639" xr:uid="{00000000-0005-0000-0000-0000572D0000}"/>
    <cellStyle name="Normal 2 4 4 3" xfId="12640" xr:uid="{00000000-0005-0000-0000-0000582D0000}"/>
    <cellStyle name="Normal 2 4 5" xfId="12641" xr:uid="{00000000-0005-0000-0000-0000592D0000}"/>
    <cellStyle name="Normal 2 4 5 2" xfId="12642" xr:uid="{00000000-0005-0000-0000-00005A2D0000}"/>
    <cellStyle name="Normal 2 4 6" xfId="12643" xr:uid="{00000000-0005-0000-0000-00005B2D0000}"/>
    <cellStyle name="Normal 2 4_T-straight with PEDs adjustor" xfId="12644" xr:uid="{00000000-0005-0000-0000-00005C2D0000}"/>
    <cellStyle name="Normal 2 5" xfId="1245" xr:uid="{00000000-0005-0000-0000-00005D2D0000}"/>
    <cellStyle name="Normal 2 5 2" xfId="1246" xr:uid="{00000000-0005-0000-0000-00005E2D0000}"/>
    <cellStyle name="Normal 2 5 2 2" xfId="12645" xr:uid="{00000000-0005-0000-0000-00005F2D0000}"/>
    <cellStyle name="Normal 2 5 2 2 2" xfId="12646" xr:uid="{00000000-0005-0000-0000-0000602D0000}"/>
    <cellStyle name="Normal 2 5 2 2 3" xfId="12647" xr:uid="{00000000-0005-0000-0000-0000612D0000}"/>
    <cellStyle name="Normal 2 5 2 3" xfId="12648" xr:uid="{00000000-0005-0000-0000-0000622D0000}"/>
    <cellStyle name="Normal 2 5 2 4" xfId="12649" xr:uid="{00000000-0005-0000-0000-0000632D0000}"/>
    <cellStyle name="Normal 2 5 3" xfId="12650" xr:uid="{00000000-0005-0000-0000-0000642D0000}"/>
    <cellStyle name="Normal 2 5 3 2" xfId="12651" xr:uid="{00000000-0005-0000-0000-0000652D0000}"/>
    <cellStyle name="Normal 2 5 3 2 2" xfId="12652" xr:uid="{00000000-0005-0000-0000-0000662D0000}"/>
    <cellStyle name="Normal 2 5 3 3" xfId="12653" xr:uid="{00000000-0005-0000-0000-0000672D0000}"/>
    <cellStyle name="Normal 2 5 3 4" xfId="12654" xr:uid="{00000000-0005-0000-0000-0000682D0000}"/>
    <cellStyle name="Normal 2 5 4" xfId="12655" xr:uid="{00000000-0005-0000-0000-0000692D0000}"/>
    <cellStyle name="Normal 2 5 4 2" xfId="12656" xr:uid="{00000000-0005-0000-0000-00006A2D0000}"/>
    <cellStyle name="Normal 2 5 5" xfId="12657" xr:uid="{00000000-0005-0000-0000-00006B2D0000}"/>
    <cellStyle name="Normal 2 5 6" xfId="12658" xr:uid="{00000000-0005-0000-0000-00006C2D0000}"/>
    <cellStyle name="Normal 2 5_T-straight with PEDs adjustor" xfId="12659" xr:uid="{00000000-0005-0000-0000-00006D2D0000}"/>
    <cellStyle name="Normal 2 6" xfId="1247" xr:uid="{00000000-0005-0000-0000-00006E2D0000}"/>
    <cellStyle name="Normal 2 6 2" xfId="1248" xr:uid="{00000000-0005-0000-0000-00006F2D0000}"/>
    <cellStyle name="Normal 2 6 2 2" xfId="12660" xr:uid="{00000000-0005-0000-0000-0000702D0000}"/>
    <cellStyle name="Normal 2 6 3" xfId="12661" xr:uid="{00000000-0005-0000-0000-0000712D0000}"/>
    <cellStyle name="Normal 2 6 4" xfId="12662" xr:uid="{00000000-0005-0000-0000-0000722D0000}"/>
    <cellStyle name="Normal 2 7" xfId="12663" xr:uid="{00000000-0005-0000-0000-0000732D0000}"/>
    <cellStyle name="Normal 2 8" xfId="12664" xr:uid="{00000000-0005-0000-0000-0000742D0000}"/>
    <cellStyle name="Normal 2 9" xfId="12665" xr:uid="{00000000-0005-0000-0000-0000752D0000}"/>
    <cellStyle name="Normal 2_SC IP analytical dataset summary part 1 2011-01-29" xfId="1249" xr:uid="{00000000-0005-0000-0000-0000762D0000}"/>
    <cellStyle name="Normal 20" xfId="1250" xr:uid="{00000000-0005-0000-0000-0000772D0000}"/>
    <cellStyle name="Normal 20 10" xfId="12666" xr:uid="{00000000-0005-0000-0000-0000782D0000}"/>
    <cellStyle name="Normal 20 10 2" xfId="12667" xr:uid="{00000000-0005-0000-0000-0000792D0000}"/>
    <cellStyle name="Normal 20 11" xfId="12668" xr:uid="{00000000-0005-0000-0000-00007A2D0000}"/>
    <cellStyle name="Normal 20 12" xfId="12669" xr:uid="{00000000-0005-0000-0000-00007B2D0000}"/>
    <cellStyle name="Normal 20 2" xfId="12670" xr:uid="{00000000-0005-0000-0000-00007C2D0000}"/>
    <cellStyle name="Normal 20 2 2" xfId="12671" xr:uid="{00000000-0005-0000-0000-00007D2D0000}"/>
    <cellStyle name="Normal 20 2 2 2" xfId="12672" xr:uid="{00000000-0005-0000-0000-00007E2D0000}"/>
    <cellStyle name="Normal 20 2 2 2 2" xfId="12673" xr:uid="{00000000-0005-0000-0000-00007F2D0000}"/>
    <cellStyle name="Normal 20 2 2 2 2 2" xfId="12674" xr:uid="{00000000-0005-0000-0000-0000802D0000}"/>
    <cellStyle name="Normal 20 2 2 2 2 2 2" xfId="12675" xr:uid="{00000000-0005-0000-0000-0000812D0000}"/>
    <cellStyle name="Normal 20 2 2 2 2 3" xfId="12676" xr:uid="{00000000-0005-0000-0000-0000822D0000}"/>
    <cellStyle name="Normal 20 2 2 2 3" xfId="12677" xr:uid="{00000000-0005-0000-0000-0000832D0000}"/>
    <cellStyle name="Normal 20 2 2 2 3 2" xfId="12678" xr:uid="{00000000-0005-0000-0000-0000842D0000}"/>
    <cellStyle name="Normal 20 2 2 2 4" xfId="12679" xr:uid="{00000000-0005-0000-0000-0000852D0000}"/>
    <cellStyle name="Normal 20 2 2 3" xfId="12680" xr:uid="{00000000-0005-0000-0000-0000862D0000}"/>
    <cellStyle name="Normal 20 2 2 3 2" xfId="12681" xr:uid="{00000000-0005-0000-0000-0000872D0000}"/>
    <cellStyle name="Normal 20 2 2 3 2 2" xfId="12682" xr:uid="{00000000-0005-0000-0000-0000882D0000}"/>
    <cellStyle name="Normal 20 2 2 3 3" xfId="12683" xr:uid="{00000000-0005-0000-0000-0000892D0000}"/>
    <cellStyle name="Normal 20 2 2 4" xfId="12684" xr:uid="{00000000-0005-0000-0000-00008A2D0000}"/>
    <cellStyle name="Normal 20 2 2 4 2" xfId="12685" xr:uid="{00000000-0005-0000-0000-00008B2D0000}"/>
    <cellStyle name="Normal 20 2 2 5" xfId="12686" xr:uid="{00000000-0005-0000-0000-00008C2D0000}"/>
    <cellStyle name="Normal 20 2 3" xfId="12687" xr:uid="{00000000-0005-0000-0000-00008D2D0000}"/>
    <cellStyle name="Normal 20 2 3 2" xfId="12688" xr:uid="{00000000-0005-0000-0000-00008E2D0000}"/>
    <cellStyle name="Normal 20 2 3 2 2" xfId="12689" xr:uid="{00000000-0005-0000-0000-00008F2D0000}"/>
    <cellStyle name="Normal 20 2 3 2 2 2" xfId="12690" xr:uid="{00000000-0005-0000-0000-0000902D0000}"/>
    <cellStyle name="Normal 20 2 3 2 3" xfId="12691" xr:uid="{00000000-0005-0000-0000-0000912D0000}"/>
    <cellStyle name="Normal 20 2 3 3" xfId="12692" xr:uid="{00000000-0005-0000-0000-0000922D0000}"/>
    <cellStyle name="Normal 20 2 3 3 2" xfId="12693" xr:uid="{00000000-0005-0000-0000-0000932D0000}"/>
    <cellStyle name="Normal 20 2 3 4" xfId="12694" xr:uid="{00000000-0005-0000-0000-0000942D0000}"/>
    <cellStyle name="Normal 20 2 4" xfId="12695" xr:uid="{00000000-0005-0000-0000-0000952D0000}"/>
    <cellStyle name="Normal 20 2 4 2" xfId="12696" xr:uid="{00000000-0005-0000-0000-0000962D0000}"/>
    <cellStyle name="Normal 20 2 4 2 2" xfId="12697" xr:uid="{00000000-0005-0000-0000-0000972D0000}"/>
    <cellStyle name="Normal 20 2 4 2 2 2" xfId="12698" xr:uid="{00000000-0005-0000-0000-0000982D0000}"/>
    <cellStyle name="Normal 20 2 4 2 3" xfId="12699" xr:uid="{00000000-0005-0000-0000-0000992D0000}"/>
    <cellStyle name="Normal 20 2 4 3" xfId="12700" xr:uid="{00000000-0005-0000-0000-00009A2D0000}"/>
    <cellStyle name="Normal 20 2 4 3 2" xfId="12701" xr:uid="{00000000-0005-0000-0000-00009B2D0000}"/>
    <cellStyle name="Normal 20 2 4 4" xfId="12702" xr:uid="{00000000-0005-0000-0000-00009C2D0000}"/>
    <cellStyle name="Normal 20 2 5" xfId="12703" xr:uid="{00000000-0005-0000-0000-00009D2D0000}"/>
    <cellStyle name="Normal 20 2 5 2" xfId="12704" xr:uid="{00000000-0005-0000-0000-00009E2D0000}"/>
    <cellStyle name="Normal 20 2 5 2 2" xfId="12705" xr:uid="{00000000-0005-0000-0000-00009F2D0000}"/>
    <cellStyle name="Normal 20 2 5 3" xfId="12706" xr:uid="{00000000-0005-0000-0000-0000A02D0000}"/>
    <cellStyle name="Normal 20 2 6" xfId="12707" xr:uid="{00000000-0005-0000-0000-0000A12D0000}"/>
    <cellStyle name="Normal 20 2 6 2" xfId="12708" xr:uid="{00000000-0005-0000-0000-0000A22D0000}"/>
    <cellStyle name="Normal 20 2 7" xfId="12709" xr:uid="{00000000-0005-0000-0000-0000A32D0000}"/>
    <cellStyle name="Normal 20 2 7 2" xfId="12710" xr:uid="{00000000-0005-0000-0000-0000A42D0000}"/>
    <cellStyle name="Normal 20 2 8" xfId="12711" xr:uid="{00000000-0005-0000-0000-0000A52D0000}"/>
    <cellStyle name="Normal 20 2 9" xfId="12712" xr:uid="{00000000-0005-0000-0000-0000A62D0000}"/>
    <cellStyle name="Normal 20 3" xfId="12713" xr:uid="{00000000-0005-0000-0000-0000A72D0000}"/>
    <cellStyle name="Normal 20 3 2" xfId="12714" xr:uid="{00000000-0005-0000-0000-0000A82D0000}"/>
    <cellStyle name="Normal 20 3 2 2" xfId="12715" xr:uid="{00000000-0005-0000-0000-0000A92D0000}"/>
    <cellStyle name="Normal 20 3 2 2 2" xfId="12716" xr:uid="{00000000-0005-0000-0000-0000AA2D0000}"/>
    <cellStyle name="Normal 20 3 2 2 2 2" xfId="12717" xr:uid="{00000000-0005-0000-0000-0000AB2D0000}"/>
    <cellStyle name="Normal 20 3 2 2 2 2 2" xfId="12718" xr:uid="{00000000-0005-0000-0000-0000AC2D0000}"/>
    <cellStyle name="Normal 20 3 2 2 2 3" xfId="12719" xr:uid="{00000000-0005-0000-0000-0000AD2D0000}"/>
    <cellStyle name="Normal 20 3 2 2 3" xfId="12720" xr:uid="{00000000-0005-0000-0000-0000AE2D0000}"/>
    <cellStyle name="Normal 20 3 2 2 3 2" xfId="12721" xr:uid="{00000000-0005-0000-0000-0000AF2D0000}"/>
    <cellStyle name="Normal 20 3 2 2 4" xfId="12722" xr:uid="{00000000-0005-0000-0000-0000B02D0000}"/>
    <cellStyle name="Normal 20 3 2 3" xfId="12723" xr:uid="{00000000-0005-0000-0000-0000B12D0000}"/>
    <cellStyle name="Normal 20 3 2 3 2" xfId="12724" xr:uid="{00000000-0005-0000-0000-0000B22D0000}"/>
    <cellStyle name="Normal 20 3 2 3 2 2" xfId="12725" xr:uid="{00000000-0005-0000-0000-0000B32D0000}"/>
    <cellStyle name="Normal 20 3 2 3 3" xfId="12726" xr:uid="{00000000-0005-0000-0000-0000B42D0000}"/>
    <cellStyle name="Normal 20 3 2 4" xfId="12727" xr:uid="{00000000-0005-0000-0000-0000B52D0000}"/>
    <cellStyle name="Normal 20 3 2 4 2" xfId="12728" xr:uid="{00000000-0005-0000-0000-0000B62D0000}"/>
    <cellStyle name="Normal 20 3 2 5" xfId="12729" xr:uid="{00000000-0005-0000-0000-0000B72D0000}"/>
    <cellStyle name="Normal 20 3 3" xfId="12730" xr:uid="{00000000-0005-0000-0000-0000B82D0000}"/>
    <cellStyle name="Normal 20 3 3 2" xfId="12731" xr:uid="{00000000-0005-0000-0000-0000B92D0000}"/>
    <cellStyle name="Normal 20 3 3 2 2" xfId="12732" xr:uid="{00000000-0005-0000-0000-0000BA2D0000}"/>
    <cellStyle name="Normal 20 3 3 2 2 2" xfId="12733" xr:uid="{00000000-0005-0000-0000-0000BB2D0000}"/>
    <cellStyle name="Normal 20 3 3 2 3" xfId="12734" xr:uid="{00000000-0005-0000-0000-0000BC2D0000}"/>
    <cellStyle name="Normal 20 3 3 3" xfId="12735" xr:uid="{00000000-0005-0000-0000-0000BD2D0000}"/>
    <cellStyle name="Normal 20 3 3 3 2" xfId="12736" xr:uid="{00000000-0005-0000-0000-0000BE2D0000}"/>
    <cellStyle name="Normal 20 3 3 4" xfId="12737" xr:uid="{00000000-0005-0000-0000-0000BF2D0000}"/>
    <cellStyle name="Normal 20 3 4" xfId="12738" xr:uid="{00000000-0005-0000-0000-0000C02D0000}"/>
    <cellStyle name="Normal 20 3 4 2" xfId="12739" xr:uid="{00000000-0005-0000-0000-0000C12D0000}"/>
    <cellStyle name="Normal 20 3 4 2 2" xfId="12740" xr:uid="{00000000-0005-0000-0000-0000C22D0000}"/>
    <cellStyle name="Normal 20 3 4 3" xfId="12741" xr:uid="{00000000-0005-0000-0000-0000C32D0000}"/>
    <cellStyle name="Normal 20 3 5" xfId="12742" xr:uid="{00000000-0005-0000-0000-0000C42D0000}"/>
    <cellStyle name="Normal 20 3 5 2" xfId="12743" xr:uid="{00000000-0005-0000-0000-0000C52D0000}"/>
    <cellStyle name="Normal 20 3 6" xfId="12744" xr:uid="{00000000-0005-0000-0000-0000C62D0000}"/>
    <cellStyle name="Normal 20 4" xfId="12745" xr:uid="{00000000-0005-0000-0000-0000C72D0000}"/>
    <cellStyle name="Normal 20 4 2" xfId="12746" xr:uid="{00000000-0005-0000-0000-0000C82D0000}"/>
    <cellStyle name="Normal 20 4 2 2" xfId="12747" xr:uid="{00000000-0005-0000-0000-0000C92D0000}"/>
    <cellStyle name="Normal 20 4 2 2 2" xfId="12748" xr:uid="{00000000-0005-0000-0000-0000CA2D0000}"/>
    <cellStyle name="Normal 20 4 2 2 2 2" xfId="12749" xr:uid="{00000000-0005-0000-0000-0000CB2D0000}"/>
    <cellStyle name="Normal 20 4 2 2 3" xfId="12750" xr:uid="{00000000-0005-0000-0000-0000CC2D0000}"/>
    <cellStyle name="Normal 20 4 2 3" xfId="12751" xr:uid="{00000000-0005-0000-0000-0000CD2D0000}"/>
    <cellStyle name="Normal 20 4 2 3 2" xfId="12752" xr:uid="{00000000-0005-0000-0000-0000CE2D0000}"/>
    <cellStyle name="Normal 20 4 2 4" xfId="12753" xr:uid="{00000000-0005-0000-0000-0000CF2D0000}"/>
    <cellStyle name="Normal 20 4 3" xfId="12754" xr:uid="{00000000-0005-0000-0000-0000D02D0000}"/>
    <cellStyle name="Normal 20 4 3 2" xfId="12755" xr:uid="{00000000-0005-0000-0000-0000D12D0000}"/>
    <cellStyle name="Normal 20 4 3 2 2" xfId="12756" xr:uid="{00000000-0005-0000-0000-0000D22D0000}"/>
    <cellStyle name="Normal 20 4 3 3" xfId="12757" xr:uid="{00000000-0005-0000-0000-0000D32D0000}"/>
    <cellStyle name="Normal 20 4 4" xfId="12758" xr:uid="{00000000-0005-0000-0000-0000D42D0000}"/>
    <cellStyle name="Normal 20 4 4 2" xfId="12759" xr:uid="{00000000-0005-0000-0000-0000D52D0000}"/>
    <cellStyle name="Normal 20 4 5" xfId="12760" xr:uid="{00000000-0005-0000-0000-0000D62D0000}"/>
    <cellStyle name="Normal 20 5" xfId="12761" xr:uid="{00000000-0005-0000-0000-0000D72D0000}"/>
    <cellStyle name="Normal 20 5 2" xfId="12762" xr:uid="{00000000-0005-0000-0000-0000D82D0000}"/>
    <cellStyle name="Normal 20 5 2 2" xfId="12763" xr:uid="{00000000-0005-0000-0000-0000D92D0000}"/>
    <cellStyle name="Normal 20 5 2 2 2" xfId="12764" xr:uid="{00000000-0005-0000-0000-0000DA2D0000}"/>
    <cellStyle name="Normal 20 5 2 3" xfId="12765" xr:uid="{00000000-0005-0000-0000-0000DB2D0000}"/>
    <cellStyle name="Normal 20 5 3" xfId="12766" xr:uid="{00000000-0005-0000-0000-0000DC2D0000}"/>
    <cellStyle name="Normal 20 5 3 2" xfId="12767" xr:uid="{00000000-0005-0000-0000-0000DD2D0000}"/>
    <cellStyle name="Normal 20 5 4" xfId="12768" xr:uid="{00000000-0005-0000-0000-0000DE2D0000}"/>
    <cellStyle name="Normal 20 6" xfId="12769" xr:uid="{00000000-0005-0000-0000-0000DF2D0000}"/>
    <cellStyle name="Normal 20 6 2" xfId="12770" xr:uid="{00000000-0005-0000-0000-0000E02D0000}"/>
    <cellStyle name="Normal 20 6 2 2" xfId="12771" xr:uid="{00000000-0005-0000-0000-0000E12D0000}"/>
    <cellStyle name="Normal 20 6 2 2 2" xfId="12772" xr:uid="{00000000-0005-0000-0000-0000E22D0000}"/>
    <cellStyle name="Normal 20 6 2 3" xfId="12773" xr:uid="{00000000-0005-0000-0000-0000E32D0000}"/>
    <cellStyle name="Normal 20 6 3" xfId="12774" xr:uid="{00000000-0005-0000-0000-0000E42D0000}"/>
    <cellStyle name="Normal 20 6 3 2" xfId="12775" xr:uid="{00000000-0005-0000-0000-0000E52D0000}"/>
    <cellStyle name="Normal 20 6 4" xfId="12776" xr:uid="{00000000-0005-0000-0000-0000E62D0000}"/>
    <cellStyle name="Normal 20 7" xfId="12777" xr:uid="{00000000-0005-0000-0000-0000E72D0000}"/>
    <cellStyle name="Normal 20 7 2" xfId="12778" xr:uid="{00000000-0005-0000-0000-0000E82D0000}"/>
    <cellStyle name="Normal 20 7 2 2" xfId="12779" xr:uid="{00000000-0005-0000-0000-0000E92D0000}"/>
    <cellStyle name="Normal 20 7 2 2 2" xfId="12780" xr:uid="{00000000-0005-0000-0000-0000EA2D0000}"/>
    <cellStyle name="Normal 20 7 2 3" xfId="12781" xr:uid="{00000000-0005-0000-0000-0000EB2D0000}"/>
    <cellStyle name="Normal 20 7 3" xfId="12782" xr:uid="{00000000-0005-0000-0000-0000EC2D0000}"/>
    <cellStyle name="Normal 20 7 3 2" xfId="12783" xr:uid="{00000000-0005-0000-0000-0000ED2D0000}"/>
    <cellStyle name="Normal 20 7 4" xfId="12784" xr:uid="{00000000-0005-0000-0000-0000EE2D0000}"/>
    <cellStyle name="Normal 20 8" xfId="12785" xr:uid="{00000000-0005-0000-0000-0000EF2D0000}"/>
    <cellStyle name="Normal 20 8 2" xfId="12786" xr:uid="{00000000-0005-0000-0000-0000F02D0000}"/>
    <cellStyle name="Normal 20 8 2 2" xfId="12787" xr:uid="{00000000-0005-0000-0000-0000F12D0000}"/>
    <cellStyle name="Normal 20 8 3" xfId="12788" xr:uid="{00000000-0005-0000-0000-0000F22D0000}"/>
    <cellStyle name="Normal 20 9" xfId="12789" xr:uid="{00000000-0005-0000-0000-0000F32D0000}"/>
    <cellStyle name="Normal 20 9 2" xfId="12790" xr:uid="{00000000-0005-0000-0000-0000F42D0000}"/>
    <cellStyle name="Normal 21" xfId="1251" xr:uid="{00000000-0005-0000-0000-0000F52D0000}"/>
    <cellStyle name="Normal 21 2" xfId="12791" xr:uid="{00000000-0005-0000-0000-0000F62D0000}"/>
    <cellStyle name="Normal 21 2 2" xfId="12792" xr:uid="{00000000-0005-0000-0000-0000F72D0000}"/>
    <cellStyle name="Normal 21 2 2 2" xfId="12793" xr:uid="{00000000-0005-0000-0000-0000F82D0000}"/>
    <cellStyle name="Normal 21 2 2 2 2" xfId="12794" xr:uid="{00000000-0005-0000-0000-0000F92D0000}"/>
    <cellStyle name="Normal 21 2 2 2 2 2" xfId="12795" xr:uid="{00000000-0005-0000-0000-0000FA2D0000}"/>
    <cellStyle name="Normal 21 2 2 2 2 2 2" xfId="12796" xr:uid="{00000000-0005-0000-0000-0000FB2D0000}"/>
    <cellStyle name="Normal 21 2 2 2 2 3" xfId="12797" xr:uid="{00000000-0005-0000-0000-0000FC2D0000}"/>
    <cellStyle name="Normal 21 2 2 2 3" xfId="12798" xr:uid="{00000000-0005-0000-0000-0000FD2D0000}"/>
    <cellStyle name="Normal 21 2 2 2 3 2" xfId="12799" xr:uid="{00000000-0005-0000-0000-0000FE2D0000}"/>
    <cellStyle name="Normal 21 2 2 2 4" xfId="12800" xr:uid="{00000000-0005-0000-0000-0000FF2D0000}"/>
    <cellStyle name="Normal 21 2 2 3" xfId="12801" xr:uid="{00000000-0005-0000-0000-0000002E0000}"/>
    <cellStyle name="Normal 21 2 2 3 2" xfId="12802" xr:uid="{00000000-0005-0000-0000-0000012E0000}"/>
    <cellStyle name="Normal 21 2 2 3 2 2" xfId="12803" xr:uid="{00000000-0005-0000-0000-0000022E0000}"/>
    <cellStyle name="Normal 21 2 2 3 3" xfId="12804" xr:uid="{00000000-0005-0000-0000-0000032E0000}"/>
    <cellStyle name="Normal 21 2 2 4" xfId="12805" xr:uid="{00000000-0005-0000-0000-0000042E0000}"/>
    <cellStyle name="Normal 21 2 2 4 2" xfId="12806" xr:uid="{00000000-0005-0000-0000-0000052E0000}"/>
    <cellStyle name="Normal 21 2 2 5" xfId="12807" xr:uid="{00000000-0005-0000-0000-0000062E0000}"/>
    <cellStyle name="Normal 21 2 3" xfId="12808" xr:uid="{00000000-0005-0000-0000-0000072E0000}"/>
    <cellStyle name="Normal 21 2 3 2" xfId="12809" xr:uid="{00000000-0005-0000-0000-0000082E0000}"/>
    <cellStyle name="Normal 21 2 3 2 2" xfId="12810" xr:uid="{00000000-0005-0000-0000-0000092E0000}"/>
    <cellStyle name="Normal 21 2 3 2 2 2" xfId="12811" xr:uid="{00000000-0005-0000-0000-00000A2E0000}"/>
    <cellStyle name="Normal 21 2 3 2 3" xfId="12812" xr:uid="{00000000-0005-0000-0000-00000B2E0000}"/>
    <cellStyle name="Normal 21 2 3 3" xfId="12813" xr:uid="{00000000-0005-0000-0000-00000C2E0000}"/>
    <cellStyle name="Normal 21 2 3 3 2" xfId="12814" xr:uid="{00000000-0005-0000-0000-00000D2E0000}"/>
    <cellStyle name="Normal 21 2 3 4" xfId="12815" xr:uid="{00000000-0005-0000-0000-00000E2E0000}"/>
    <cellStyle name="Normal 21 2 4" xfId="12816" xr:uid="{00000000-0005-0000-0000-00000F2E0000}"/>
    <cellStyle name="Normal 21 2 4 2" xfId="12817" xr:uid="{00000000-0005-0000-0000-0000102E0000}"/>
    <cellStyle name="Normal 21 2 4 2 2" xfId="12818" xr:uid="{00000000-0005-0000-0000-0000112E0000}"/>
    <cellStyle name="Normal 21 2 4 2 2 2" xfId="12819" xr:uid="{00000000-0005-0000-0000-0000122E0000}"/>
    <cellStyle name="Normal 21 2 4 2 3" xfId="12820" xr:uid="{00000000-0005-0000-0000-0000132E0000}"/>
    <cellStyle name="Normal 21 2 4 3" xfId="12821" xr:uid="{00000000-0005-0000-0000-0000142E0000}"/>
    <cellStyle name="Normal 21 2 4 3 2" xfId="12822" xr:uid="{00000000-0005-0000-0000-0000152E0000}"/>
    <cellStyle name="Normal 21 2 4 4" xfId="12823" xr:uid="{00000000-0005-0000-0000-0000162E0000}"/>
    <cellStyle name="Normal 21 2 5" xfId="12824" xr:uid="{00000000-0005-0000-0000-0000172E0000}"/>
    <cellStyle name="Normal 21 2 5 2" xfId="12825" xr:uid="{00000000-0005-0000-0000-0000182E0000}"/>
    <cellStyle name="Normal 21 2 5 2 2" xfId="12826" xr:uid="{00000000-0005-0000-0000-0000192E0000}"/>
    <cellStyle name="Normal 21 2 5 3" xfId="12827" xr:uid="{00000000-0005-0000-0000-00001A2E0000}"/>
    <cellStyle name="Normal 21 2 6" xfId="12828" xr:uid="{00000000-0005-0000-0000-00001B2E0000}"/>
    <cellStyle name="Normal 21 2 6 2" xfId="12829" xr:uid="{00000000-0005-0000-0000-00001C2E0000}"/>
    <cellStyle name="Normal 21 2 7" xfId="12830" xr:uid="{00000000-0005-0000-0000-00001D2E0000}"/>
    <cellStyle name="Normal 21 3" xfId="12831" xr:uid="{00000000-0005-0000-0000-00001E2E0000}"/>
    <cellStyle name="Normal 21 3 2" xfId="12832" xr:uid="{00000000-0005-0000-0000-00001F2E0000}"/>
    <cellStyle name="Normal 21 3 2 2" xfId="12833" xr:uid="{00000000-0005-0000-0000-0000202E0000}"/>
    <cellStyle name="Normal 21 3 3" xfId="12834" xr:uid="{00000000-0005-0000-0000-0000212E0000}"/>
    <cellStyle name="Normal 21 3 3 2" xfId="12835" xr:uid="{00000000-0005-0000-0000-0000222E0000}"/>
    <cellStyle name="Normal 21 3 3 2 2" xfId="12836" xr:uid="{00000000-0005-0000-0000-0000232E0000}"/>
    <cellStyle name="Normal 21 3 3 3" xfId="12837" xr:uid="{00000000-0005-0000-0000-0000242E0000}"/>
    <cellStyle name="Normal 21 3 4" xfId="12838" xr:uid="{00000000-0005-0000-0000-0000252E0000}"/>
    <cellStyle name="Normal 21 3 4 2" xfId="12839" xr:uid="{00000000-0005-0000-0000-0000262E0000}"/>
    <cellStyle name="Normal 21 3 4 2 2" xfId="12840" xr:uid="{00000000-0005-0000-0000-0000272E0000}"/>
    <cellStyle name="Normal 21 3 4 3" xfId="12841" xr:uid="{00000000-0005-0000-0000-0000282E0000}"/>
    <cellStyle name="Normal 21 3 5" xfId="12842" xr:uid="{00000000-0005-0000-0000-0000292E0000}"/>
    <cellStyle name="Normal 21 4" xfId="12843" xr:uid="{00000000-0005-0000-0000-00002A2E0000}"/>
    <cellStyle name="Normal 21 4 2" xfId="12844" xr:uid="{00000000-0005-0000-0000-00002B2E0000}"/>
    <cellStyle name="Normal 21 5" xfId="12845" xr:uid="{00000000-0005-0000-0000-00002C2E0000}"/>
    <cellStyle name="Normal 21 5 2" xfId="12846" xr:uid="{00000000-0005-0000-0000-00002D2E0000}"/>
    <cellStyle name="Normal 21 5 2 2" xfId="12847" xr:uid="{00000000-0005-0000-0000-00002E2E0000}"/>
    <cellStyle name="Normal 21 5 3" xfId="12848" xr:uid="{00000000-0005-0000-0000-00002F2E0000}"/>
    <cellStyle name="Normal 21 6" xfId="12849" xr:uid="{00000000-0005-0000-0000-0000302E0000}"/>
    <cellStyle name="Normal 21 6 2" xfId="12850" xr:uid="{00000000-0005-0000-0000-0000312E0000}"/>
    <cellStyle name="Normal 21 6 2 2" xfId="12851" xr:uid="{00000000-0005-0000-0000-0000322E0000}"/>
    <cellStyle name="Normal 21 6 3" xfId="12852" xr:uid="{00000000-0005-0000-0000-0000332E0000}"/>
    <cellStyle name="Normal 21 7" xfId="12853" xr:uid="{00000000-0005-0000-0000-0000342E0000}"/>
    <cellStyle name="Normal 22" xfId="1252" xr:uid="{00000000-0005-0000-0000-0000352E0000}"/>
    <cellStyle name="Normal 22 2" xfId="12854" xr:uid="{00000000-0005-0000-0000-0000362E0000}"/>
    <cellStyle name="Normal 22 2 2" xfId="12855" xr:uid="{00000000-0005-0000-0000-0000372E0000}"/>
    <cellStyle name="Normal 22 2 2 2" xfId="12856" xr:uid="{00000000-0005-0000-0000-0000382E0000}"/>
    <cellStyle name="Normal 22 2 2 2 2" xfId="12857" xr:uid="{00000000-0005-0000-0000-0000392E0000}"/>
    <cellStyle name="Normal 22 2 2 2 2 2" xfId="12858" xr:uid="{00000000-0005-0000-0000-00003A2E0000}"/>
    <cellStyle name="Normal 22 2 2 2 2 2 2" xfId="12859" xr:uid="{00000000-0005-0000-0000-00003B2E0000}"/>
    <cellStyle name="Normal 22 2 2 2 2 3" xfId="12860" xr:uid="{00000000-0005-0000-0000-00003C2E0000}"/>
    <cellStyle name="Normal 22 2 2 2 3" xfId="12861" xr:uid="{00000000-0005-0000-0000-00003D2E0000}"/>
    <cellStyle name="Normal 22 2 2 2 3 2" xfId="12862" xr:uid="{00000000-0005-0000-0000-00003E2E0000}"/>
    <cellStyle name="Normal 22 2 2 2 4" xfId="12863" xr:uid="{00000000-0005-0000-0000-00003F2E0000}"/>
    <cellStyle name="Normal 22 2 2 3" xfId="12864" xr:uid="{00000000-0005-0000-0000-0000402E0000}"/>
    <cellStyle name="Normal 22 2 2 3 2" xfId="12865" xr:uid="{00000000-0005-0000-0000-0000412E0000}"/>
    <cellStyle name="Normal 22 2 2 3 2 2" xfId="12866" xr:uid="{00000000-0005-0000-0000-0000422E0000}"/>
    <cellStyle name="Normal 22 2 2 3 3" xfId="12867" xr:uid="{00000000-0005-0000-0000-0000432E0000}"/>
    <cellStyle name="Normal 22 2 2 4" xfId="12868" xr:uid="{00000000-0005-0000-0000-0000442E0000}"/>
    <cellStyle name="Normal 22 2 2 4 2" xfId="12869" xr:uid="{00000000-0005-0000-0000-0000452E0000}"/>
    <cellStyle name="Normal 22 2 2 5" xfId="12870" xr:uid="{00000000-0005-0000-0000-0000462E0000}"/>
    <cellStyle name="Normal 22 2 3" xfId="12871" xr:uid="{00000000-0005-0000-0000-0000472E0000}"/>
    <cellStyle name="Normal 22 2 3 2" xfId="12872" xr:uid="{00000000-0005-0000-0000-0000482E0000}"/>
    <cellStyle name="Normal 22 2 3 2 2" xfId="12873" xr:uid="{00000000-0005-0000-0000-0000492E0000}"/>
    <cellStyle name="Normal 22 2 3 2 2 2" xfId="12874" xr:uid="{00000000-0005-0000-0000-00004A2E0000}"/>
    <cellStyle name="Normal 22 2 3 2 3" xfId="12875" xr:uid="{00000000-0005-0000-0000-00004B2E0000}"/>
    <cellStyle name="Normal 22 2 3 3" xfId="12876" xr:uid="{00000000-0005-0000-0000-00004C2E0000}"/>
    <cellStyle name="Normal 22 2 3 3 2" xfId="12877" xr:uid="{00000000-0005-0000-0000-00004D2E0000}"/>
    <cellStyle name="Normal 22 2 3 4" xfId="12878" xr:uid="{00000000-0005-0000-0000-00004E2E0000}"/>
    <cellStyle name="Normal 22 2 4" xfId="12879" xr:uid="{00000000-0005-0000-0000-00004F2E0000}"/>
    <cellStyle name="Normal 22 2 4 2" xfId="12880" xr:uid="{00000000-0005-0000-0000-0000502E0000}"/>
    <cellStyle name="Normal 22 2 4 2 2" xfId="12881" xr:uid="{00000000-0005-0000-0000-0000512E0000}"/>
    <cellStyle name="Normal 22 2 4 3" xfId="12882" xr:uid="{00000000-0005-0000-0000-0000522E0000}"/>
    <cellStyle name="Normal 22 2 5" xfId="12883" xr:uid="{00000000-0005-0000-0000-0000532E0000}"/>
    <cellStyle name="Normal 22 2 5 2" xfId="12884" xr:uid="{00000000-0005-0000-0000-0000542E0000}"/>
    <cellStyle name="Normal 22 2 6" xfId="12885" xr:uid="{00000000-0005-0000-0000-0000552E0000}"/>
    <cellStyle name="Normal 22 3" xfId="12886" xr:uid="{00000000-0005-0000-0000-0000562E0000}"/>
    <cellStyle name="Normal 22 4" xfId="12887" xr:uid="{00000000-0005-0000-0000-0000572E0000}"/>
    <cellStyle name="Normal 22 4 2" xfId="12888" xr:uid="{00000000-0005-0000-0000-0000582E0000}"/>
    <cellStyle name="Normal 22 4 2 2" xfId="12889" xr:uid="{00000000-0005-0000-0000-0000592E0000}"/>
    <cellStyle name="Normal 22 4 2 2 2" xfId="12890" xr:uid="{00000000-0005-0000-0000-00005A2E0000}"/>
    <cellStyle name="Normal 22 4 2 2 2 2" xfId="12891" xr:uid="{00000000-0005-0000-0000-00005B2E0000}"/>
    <cellStyle name="Normal 22 4 2 2 3" xfId="12892" xr:uid="{00000000-0005-0000-0000-00005C2E0000}"/>
    <cellStyle name="Normal 22 4 2 3" xfId="12893" xr:uid="{00000000-0005-0000-0000-00005D2E0000}"/>
    <cellStyle name="Normal 22 4 2 3 2" xfId="12894" xr:uid="{00000000-0005-0000-0000-00005E2E0000}"/>
    <cellStyle name="Normal 22 4 2 4" xfId="12895" xr:uid="{00000000-0005-0000-0000-00005F2E0000}"/>
    <cellStyle name="Normal 22 4 3" xfId="12896" xr:uid="{00000000-0005-0000-0000-0000602E0000}"/>
    <cellStyle name="Normal 22 4 3 2" xfId="12897" xr:uid="{00000000-0005-0000-0000-0000612E0000}"/>
    <cellStyle name="Normal 22 4 3 2 2" xfId="12898" xr:uid="{00000000-0005-0000-0000-0000622E0000}"/>
    <cellStyle name="Normal 22 4 3 3" xfId="12899" xr:uid="{00000000-0005-0000-0000-0000632E0000}"/>
    <cellStyle name="Normal 22 4 4" xfId="12900" xr:uid="{00000000-0005-0000-0000-0000642E0000}"/>
    <cellStyle name="Normal 22 4 4 2" xfId="12901" xr:uid="{00000000-0005-0000-0000-0000652E0000}"/>
    <cellStyle name="Normal 22 4 5" xfId="12902" xr:uid="{00000000-0005-0000-0000-0000662E0000}"/>
    <cellStyle name="Normal 22 5" xfId="12903" xr:uid="{00000000-0005-0000-0000-0000672E0000}"/>
    <cellStyle name="Normal 22 5 2" xfId="12904" xr:uid="{00000000-0005-0000-0000-0000682E0000}"/>
    <cellStyle name="Normal 22 5 2 2" xfId="12905" xr:uid="{00000000-0005-0000-0000-0000692E0000}"/>
    <cellStyle name="Normal 22 5 2 2 2" xfId="12906" xr:uid="{00000000-0005-0000-0000-00006A2E0000}"/>
    <cellStyle name="Normal 22 5 2 3" xfId="12907" xr:uid="{00000000-0005-0000-0000-00006B2E0000}"/>
    <cellStyle name="Normal 22 5 3" xfId="12908" xr:uid="{00000000-0005-0000-0000-00006C2E0000}"/>
    <cellStyle name="Normal 22 5 3 2" xfId="12909" xr:uid="{00000000-0005-0000-0000-00006D2E0000}"/>
    <cellStyle name="Normal 22 5 4" xfId="12910" xr:uid="{00000000-0005-0000-0000-00006E2E0000}"/>
    <cellStyle name="Normal 22 6" xfId="12911" xr:uid="{00000000-0005-0000-0000-00006F2E0000}"/>
    <cellStyle name="Normal 22 7" xfId="12912" xr:uid="{00000000-0005-0000-0000-0000702E0000}"/>
    <cellStyle name="Normal 22 7 2" xfId="12913" xr:uid="{00000000-0005-0000-0000-0000712E0000}"/>
    <cellStyle name="Normal 22 7 2 2" xfId="12914" xr:uid="{00000000-0005-0000-0000-0000722E0000}"/>
    <cellStyle name="Normal 22 7 3" xfId="12915" xr:uid="{00000000-0005-0000-0000-0000732E0000}"/>
    <cellStyle name="Normal 22 8" xfId="12916" xr:uid="{00000000-0005-0000-0000-0000742E0000}"/>
    <cellStyle name="Normal 22 8 2" xfId="12917" xr:uid="{00000000-0005-0000-0000-0000752E0000}"/>
    <cellStyle name="Normal 22 9" xfId="12918" xr:uid="{00000000-0005-0000-0000-0000762E0000}"/>
    <cellStyle name="Normal 23" xfId="1253" xr:uid="{00000000-0005-0000-0000-0000772E0000}"/>
    <cellStyle name="Normal 23 2" xfId="12919" xr:uid="{00000000-0005-0000-0000-0000782E0000}"/>
    <cellStyle name="Normal 23 2 2" xfId="12920" xr:uid="{00000000-0005-0000-0000-0000792E0000}"/>
    <cellStyle name="Normal 23 2 2 2" xfId="12921" xr:uid="{00000000-0005-0000-0000-00007A2E0000}"/>
    <cellStyle name="Normal 23 2 2 2 2" xfId="12922" xr:uid="{00000000-0005-0000-0000-00007B2E0000}"/>
    <cellStyle name="Normal 23 2 2 2 2 2" xfId="12923" xr:uid="{00000000-0005-0000-0000-00007C2E0000}"/>
    <cellStyle name="Normal 23 2 2 2 2 2 2" xfId="12924" xr:uid="{00000000-0005-0000-0000-00007D2E0000}"/>
    <cellStyle name="Normal 23 2 2 2 2 3" xfId="12925" xr:uid="{00000000-0005-0000-0000-00007E2E0000}"/>
    <cellStyle name="Normal 23 2 2 2 3" xfId="12926" xr:uid="{00000000-0005-0000-0000-00007F2E0000}"/>
    <cellStyle name="Normal 23 2 2 2 3 2" xfId="12927" xr:uid="{00000000-0005-0000-0000-0000802E0000}"/>
    <cellStyle name="Normal 23 2 2 2 4" xfId="12928" xr:uid="{00000000-0005-0000-0000-0000812E0000}"/>
    <cellStyle name="Normal 23 2 2 3" xfId="12929" xr:uid="{00000000-0005-0000-0000-0000822E0000}"/>
    <cellStyle name="Normal 23 2 2 3 2" xfId="12930" xr:uid="{00000000-0005-0000-0000-0000832E0000}"/>
    <cellStyle name="Normal 23 2 2 3 2 2" xfId="12931" xr:uid="{00000000-0005-0000-0000-0000842E0000}"/>
    <cellStyle name="Normal 23 2 2 3 3" xfId="12932" xr:uid="{00000000-0005-0000-0000-0000852E0000}"/>
    <cellStyle name="Normal 23 2 2 4" xfId="12933" xr:uid="{00000000-0005-0000-0000-0000862E0000}"/>
    <cellStyle name="Normal 23 2 2 4 2" xfId="12934" xr:uid="{00000000-0005-0000-0000-0000872E0000}"/>
    <cellStyle name="Normal 23 2 2 5" xfId="12935" xr:uid="{00000000-0005-0000-0000-0000882E0000}"/>
    <cellStyle name="Normal 23 2 3" xfId="12936" xr:uid="{00000000-0005-0000-0000-0000892E0000}"/>
    <cellStyle name="Normal 23 2 3 2" xfId="12937" xr:uid="{00000000-0005-0000-0000-00008A2E0000}"/>
    <cellStyle name="Normal 23 2 3 2 2" xfId="12938" xr:uid="{00000000-0005-0000-0000-00008B2E0000}"/>
    <cellStyle name="Normal 23 2 3 2 2 2" xfId="12939" xr:uid="{00000000-0005-0000-0000-00008C2E0000}"/>
    <cellStyle name="Normal 23 2 3 2 3" xfId="12940" xr:uid="{00000000-0005-0000-0000-00008D2E0000}"/>
    <cellStyle name="Normal 23 2 3 3" xfId="12941" xr:uid="{00000000-0005-0000-0000-00008E2E0000}"/>
    <cellStyle name="Normal 23 2 3 3 2" xfId="12942" xr:uid="{00000000-0005-0000-0000-00008F2E0000}"/>
    <cellStyle name="Normal 23 2 3 4" xfId="12943" xr:uid="{00000000-0005-0000-0000-0000902E0000}"/>
    <cellStyle name="Normal 23 2 4" xfId="12944" xr:uid="{00000000-0005-0000-0000-0000912E0000}"/>
    <cellStyle name="Normal 23 2 4 2" xfId="12945" xr:uid="{00000000-0005-0000-0000-0000922E0000}"/>
    <cellStyle name="Normal 23 2 4 2 2" xfId="12946" xr:uid="{00000000-0005-0000-0000-0000932E0000}"/>
    <cellStyle name="Normal 23 2 4 3" xfId="12947" xr:uid="{00000000-0005-0000-0000-0000942E0000}"/>
    <cellStyle name="Normal 23 2 5" xfId="12948" xr:uid="{00000000-0005-0000-0000-0000952E0000}"/>
    <cellStyle name="Normal 23 2 5 2" xfId="12949" xr:uid="{00000000-0005-0000-0000-0000962E0000}"/>
    <cellStyle name="Normal 23 2 6" xfId="12950" xr:uid="{00000000-0005-0000-0000-0000972E0000}"/>
    <cellStyle name="Normal 23 3" xfId="12951" xr:uid="{00000000-0005-0000-0000-0000982E0000}"/>
    <cellStyle name="Normal 23 4" xfId="12952" xr:uid="{00000000-0005-0000-0000-0000992E0000}"/>
    <cellStyle name="Normal 23 4 2" xfId="12953" xr:uid="{00000000-0005-0000-0000-00009A2E0000}"/>
    <cellStyle name="Normal 23 4 2 2" xfId="12954" xr:uid="{00000000-0005-0000-0000-00009B2E0000}"/>
    <cellStyle name="Normal 23 4 2 2 2" xfId="12955" xr:uid="{00000000-0005-0000-0000-00009C2E0000}"/>
    <cellStyle name="Normal 23 4 2 2 2 2" xfId="12956" xr:uid="{00000000-0005-0000-0000-00009D2E0000}"/>
    <cellStyle name="Normal 23 4 2 2 3" xfId="12957" xr:uid="{00000000-0005-0000-0000-00009E2E0000}"/>
    <cellStyle name="Normal 23 4 2 3" xfId="12958" xr:uid="{00000000-0005-0000-0000-00009F2E0000}"/>
    <cellStyle name="Normal 23 4 2 3 2" xfId="12959" xr:uid="{00000000-0005-0000-0000-0000A02E0000}"/>
    <cellStyle name="Normal 23 4 2 4" xfId="12960" xr:uid="{00000000-0005-0000-0000-0000A12E0000}"/>
    <cellStyle name="Normal 23 4 3" xfId="12961" xr:uid="{00000000-0005-0000-0000-0000A22E0000}"/>
    <cellStyle name="Normal 23 4 3 2" xfId="12962" xr:uid="{00000000-0005-0000-0000-0000A32E0000}"/>
    <cellStyle name="Normal 23 4 3 2 2" xfId="12963" xr:uid="{00000000-0005-0000-0000-0000A42E0000}"/>
    <cellStyle name="Normal 23 4 3 3" xfId="12964" xr:uid="{00000000-0005-0000-0000-0000A52E0000}"/>
    <cellStyle name="Normal 23 4 4" xfId="12965" xr:uid="{00000000-0005-0000-0000-0000A62E0000}"/>
    <cellStyle name="Normal 23 4 4 2" xfId="12966" xr:uid="{00000000-0005-0000-0000-0000A72E0000}"/>
    <cellStyle name="Normal 23 4 5" xfId="12967" xr:uid="{00000000-0005-0000-0000-0000A82E0000}"/>
    <cellStyle name="Normal 23 5" xfId="12968" xr:uid="{00000000-0005-0000-0000-0000A92E0000}"/>
    <cellStyle name="Normal 23 5 2" xfId="12969" xr:uid="{00000000-0005-0000-0000-0000AA2E0000}"/>
    <cellStyle name="Normal 23 5 2 2" xfId="12970" xr:uid="{00000000-0005-0000-0000-0000AB2E0000}"/>
    <cellStyle name="Normal 23 5 2 2 2" xfId="12971" xr:uid="{00000000-0005-0000-0000-0000AC2E0000}"/>
    <cellStyle name="Normal 23 5 2 3" xfId="12972" xr:uid="{00000000-0005-0000-0000-0000AD2E0000}"/>
    <cellStyle name="Normal 23 5 3" xfId="12973" xr:uid="{00000000-0005-0000-0000-0000AE2E0000}"/>
    <cellStyle name="Normal 23 5 3 2" xfId="12974" xr:uid="{00000000-0005-0000-0000-0000AF2E0000}"/>
    <cellStyle name="Normal 23 5 4" xfId="12975" xr:uid="{00000000-0005-0000-0000-0000B02E0000}"/>
    <cellStyle name="Normal 23 6" xfId="12976" xr:uid="{00000000-0005-0000-0000-0000B12E0000}"/>
    <cellStyle name="Normal 23 7" xfId="12977" xr:uid="{00000000-0005-0000-0000-0000B22E0000}"/>
    <cellStyle name="Normal 23 7 2" xfId="12978" xr:uid="{00000000-0005-0000-0000-0000B32E0000}"/>
    <cellStyle name="Normal 23 7 2 2" xfId="12979" xr:uid="{00000000-0005-0000-0000-0000B42E0000}"/>
    <cellStyle name="Normal 23 7 3" xfId="12980" xr:uid="{00000000-0005-0000-0000-0000B52E0000}"/>
    <cellStyle name="Normal 23 8" xfId="12981" xr:uid="{00000000-0005-0000-0000-0000B62E0000}"/>
    <cellStyle name="Normal 23 8 2" xfId="12982" xr:uid="{00000000-0005-0000-0000-0000B72E0000}"/>
    <cellStyle name="Normal 23 9" xfId="12983" xr:uid="{00000000-0005-0000-0000-0000B82E0000}"/>
    <cellStyle name="Normal 24" xfId="1254" xr:uid="{00000000-0005-0000-0000-0000B92E0000}"/>
    <cellStyle name="Normal 24 2" xfId="12984" xr:uid="{00000000-0005-0000-0000-0000BA2E0000}"/>
    <cellStyle name="Normal 24 2 2" xfId="12985" xr:uid="{00000000-0005-0000-0000-0000BB2E0000}"/>
    <cellStyle name="Normal 24 2 2 2" xfId="12986" xr:uid="{00000000-0005-0000-0000-0000BC2E0000}"/>
    <cellStyle name="Normal 24 2 2 2 2" xfId="12987" xr:uid="{00000000-0005-0000-0000-0000BD2E0000}"/>
    <cellStyle name="Normal 24 2 2 2 2 2" xfId="12988" xr:uid="{00000000-0005-0000-0000-0000BE2E0000}"/>
    <cellStyle name="Normal 24 2 2 2 2 2 2" xfId="12989" xr:uid="{00000000-0005-0000-0000-0000BF2E0000}"/>
    <cellStyle name="Normal 24 2 2 2 2 3" xfId="12990" xr:uid="{00000000-0005-0000-0000-0000C02E0000}"/>
    <cellStyle name="Normal 24 2 2 2 3" xfId="12991" xr:uid="{00000000-0005-0000-0000-0000C12E0000}"/>
    <cellStyle name="Normal 24 2 2 2 3 2" xfId="12992" xr:uid="{00000000-0005-0000-0000-0000C22E0000}"/>
    <cellStyle name="Normal 24 2 2 2 4" xfId="12993" xr:uid="{00000000-0005-0000-0000-0000C32E0000}"/>
    <cellStyle name="Normal 24 2 2 3" xfId="12994" xr:uid="{00000000-0005-0000-0000-0000C42E0000}"/>
    <cellStyle name="Normal 24 2 2 3 2" xfId="12995" xr:uid="{00000000-0005-0000-0000-0000C52E0000}"/>
    <cellStyle name="Normal 24 2 2 3 2 2" xfId="12996" xr:uid="{00000000-0005-0000-0000-0000C62E0000}"/>
    <cellStyle name="Normal 24 2 2 3 3" xfId="12997" xr:uid="{00000000-0005-0000-0000-0000C72E0000}"/>
    <cellStyle name="Normal 24 2 2 4" xfId="12998" xr:uid="{00000000-0005-0000-0000-0000C82E0000}"/>
    <cellStyle name="Normal 24 2 2 4 2" xfId="12999" xr:uid="{00000000-0005-0000-0000-0000C92E0000}"/>
    <cellStyle name="Normal 24 2 2 5" xfId="13000" xr:uid="{00000000-0005-0000-0000-0000CA2E0000}"/>
    <cellStyle name="Normal 24 2 3" xfId="13001" xr:uid="{00000000-0005-0000-0000-0000CB2E0000}"/>
    <cellStyle name="Normal 24 2 3 2" xfId="13002" xr:uid="{00000000-0005-0000-0000-0000CC2E0000}"/>
    <cellStyle name="Normal 24 2 3 2 2" xfId="13003" xr:uid="{00000000-0005-0000-0000-0000CD2E0000}"/>
    <cellStyle name="Normal 24 2 3 2 2 2" xfId="13004" xr:uid="{00000000-0005-0000-0000-0000CE2E0000}"/>
    <cellStyle name="Normal 24 2 3 2 3" xfId="13005" xr:uid="{00000000-0005-0000-0000-0000CF2E0000}"/>
    <cellStyle name="Normal 24 2 3 3" xfId="13006" xr:uid="{00000000-0005-0000-0000-0000D02E0000}"/>
    <cellStyle name="Normal 24 2 3 3 2" xfId="13007" xr:uid="{00000000-0005-0000-0000-0000D12E0000}"/>
    <cellStyle name="Normal 24 2 3 4" xfId="13008" xr:uid="{00000000-0005-0000-0000-0000D22E0000}"/>
    <cellStyle name="Normal 24 2 4" xfId="13009" xr:uid="{00000000-0005-0000-0000-0000D32E0000}"/>
    <cellStyle name="Normal 24 2 4 2" xfId="13010" xr:uid="{00000000-0005-0000-0000-0000D42E0000}"/>
    <cellStyle name="Normal 24 2 4 2 2" xfId="13011" xr:uid="{00000000-0005-0000-0000-0000D52E0000}"/>
    <cellStyle name="Normal 24 2 4 3" xfId="13012" xr:uid="{00000000-0005-0000-0000-0000D62E0000}"/>
    <cellStyle name="Normal 24 2 5" xfId="13013" xr:uid="{00000000-0005-0000-0000-0000D72E0000}"/>
    <cellStyle name="Normal 24 2 5 2" xfId="13014" xr:uid="{00000000-0005-0000-0000-0000D82E0000}"/>
    <cellStyle name="Normal 24 2 6" xfId="13015" xr:uid="{00000000-0005-0000-0000-0000D92E0000}"/>
    <cellStyle name="Normal 24 3" xfId="13016" xr:uid="{00000000-0005-0000-0000-0000DA2E0000}"/>
    <cellStyle name="Normal 24 4" xfId="13017" xr:uid="{00000000-0005-0000-0000-0000DB2E0000}"/>
    <cellStyle name="Normal 24 4 2" xfId="13018" xr:uid="{00000000-0005-0000-0000-0000DC2E0000}"/>
    <cellStyle name="Normal 24 4 2 2" xfId="13019" xr:uid="{00000000-0005-0000-0000-0000DD2E0000}"/>
    <cellStyle name="Normal 24 4 2 2 2" xfId="13020" xr:uid="{00000000-0005-0000-0000-0000DE2E0000}"/>
    <cellStyle name="Normal 24 4 2 2 2 2" xfId="13021" xr:uid="{00000000-0005-0000-0000-0000DF2E0000}"/>
    <cellStyle name="Normal 24 4 2 2 3" xfId="13022" xr:uid="{00000000-0005-0000-0000-0000E02E0000}"/>
    <cellStyle name="Normal 24 4 2 3" xfId="13023" xr:uid="{00000000-0005-0000-0000-0000E12E0000}"/>
    <cellStyle name="Normal 24 4 2 3 2" xfId="13024" xr:uid="{00000000-0005-0000-0000-0000E22E0000}"/>
    <cellStyle name="Normal 24 4 2 4" xfId="13025" xr:uid="{00000000-0005-0000-0000-0000E32E0000}"/>
    <cellStyle name="Normal 24 4 3" xfId="13026" xr:uid="{00000000-0005-0000-0000-0000E42E0000}"/>
    <cellStyle name="Normal 24 4 3 2" xfId="13027" xr:uid="{00000000-0005-0000-0000-0000E52E0000}"/>
    <cellStyle name="Normal 24 4 3 2 2" xfId="13028" xr:uid="{00000000-0005-0000-0000-0000E62E0000}"/>
    <cellStyle name="Normal 24 4 3 3" xfId="13029" xr:uid="{00000000-0005-0000-0000-0000E72E0000}"/>
    <cellStyle name="Normal 24 4 4" xfId="13030" xr:uid="{00000000-0005-0000-0000-0000E82E0000}"/>
    <cellStyle name="Normal 24 4 4 2" xfId="13031" xr:uid="{00000000-0005-0000-0000-0000E92E0000}"/>
    <cellStyle name="Normal 24 4 5" xfId="13032" xr:uid="{00000000-0005-0000-0000-0000EA2E0000}"/>
    <cellStyle name="Normal 24 5" xfId="13033" xr:uid="{00000000-0005-0000-0000-0000EB2E0000}"/>
    <cellStyle name="Normal 24 5 2" xfId="13034" xr:uid="{00000000-0005-0000-0000-0000EC2E0000}"/>
    <cellStyle name="Normal 24 5 2 2" xfId="13035" xr:uid="{00000000-0005-0000-0000-0000ED2E0000}"/>
    <cellStyle name="Normal 24 5 2 2 2" xfId="13036" xr:uid="{00000000-0005-0000-0000-0000EE2E0000}"/>
    <cellStyle name="Normal 24 5 2 3" xfId="13037" xr:uid="{00000000-0005-0000-0000-0000EF2E0000}"/>
    <cellStyle name="Normal 24 5 3" xfId="13038" xr:uid="{00000000-0005-0000-0000-0000F02E0000}"/>
    <cellStyle name="Normal 24 5 3 2" xfId="13039" xr:uid="{00000000-0005-0000-0000-0000F12E0000}"/>
    <cellStyle name="Normal 24 5 4" xfId="13040" xr:uid="{00000000-0005-0000-0000-0000F22E0000}"/>
    <cellStyle name="Normal 24 6" xfId="13041" xr:uid="{00000000-0005-0000-0000-0000F32E0000}"/>
    <cellStyle name="Normal 24 7" xfId="13042" xr:uid="{00000000-0005-0000-0000-0000F42E0000}"/>
    <cellStyle name="Normal 24 7 2" xfId="13043" xr:uid="{00000000-0005-0000-0000-0000F52E0000}"/>
    <cellStyle name="Normal 24 7 2 2" xfId="13044" xr:uid="{00000000-0005-0000-0000-0000F62E0000}"/>
    <cellStyle name="Normal 24 7 3" xfId="13045" xr:uid="{00000000-0005-0000-0000-0000F72E0000}"/>
    <cellStyle name="Normal 24 8" xfId="13046" xr:uid="{00000000-0005-0000-0000-0000F82E0000}"/>
    <cellStyle name="Normal 24 8 2" xfId="13047" xr:uid="{00000000-0005-0000-0000-0000F92E0000}"/>
    <cellStyle name="Normal 24 9" xfId="13048" xr:uid="{00000000-0005-0000-0000-0000FA2E0000}"/>
    <cellStyle name="Normal 25" xfId="1255" xr:uid="{00000000-0005-0000-0000-0000FB2E0000}"/>
    <cellStyle name="Normal 25 2" xfId="13049" xr:uid="{00000000-0005-0000-0000-0000FC2E0000}"/>
    <cellStyle name="Normal 25 2 2" xfId="13050" xr:uid="{00000000-0005-0000-0000-0000FD2E0000}"/>
    <cellStyle name="Normal 25 2 2 2" xfId="13051" xr:uid="{00000000-0005-0000-0000-0000FE2E0000}"/>
    <cellStyle name="Normal 25 2 2 2 2" xfId="13052" xr:uid="{00000000-0005-0000-0000-0000FF2E0000}"/>
    <cellStyle name="Normal 25 2 2 2 2 2" xfId="13053" xr:uid="{00000000-0005-0000-0000-0000002F0000}"/>
    <cellStyle name="Normal 25 2 2 2 3" xfId="13054" xr:uid="{00000000-0005-0000-0000-0000012F0000}"/>
    <cellStyle name="Normal 25 2 2 3" xfId="13055" xr:uid="{00000000-0005-0000-0000-0000022F0000}"/>
    <cellStyle name="Normal 25 2 2 3 2" xfId="13056" xr:uid="{00000000-0005-0000-0000-0000032F0000}"/>
    <cellStyle name="Normal 25 2 2 4" xfId="13057" xr:uid="{00000000-0005-0000-0000-0000042F0000}"/>
    <cellStyle name="Normal 25 2 3" xfId="13058" xr:uid="{00000000-0005-0000-0000-0000052F0000}"/>
    <cellStyle name="Normal 25 2 3 2" xfId="13059" xr:uid="{00000000-0005-0000-0000-0000062F0000}"/>
    <cellStyle name="Normal 25 2 3 2 2" xfId="13060" xr:uid="{00000000-0005-0000-0000-0000072F0000}"/>
    <cellStyle name="Normal 25 2 3 3" xfId="13061" xr:uid="{00000000-0005-0000-0000-0000082F0000}"/>
    <cellStyle name="Normal 25 2 4" xfId="13062" xr:uid="{00000000-0005-0000-0000-0000092F0000}"/>
    <cellStyle name="Normal 25 2 4 2" xfId="13063" xr:uid="{00000000-0005-0000-0000-00000A2F0000}"/>
    <cellStyle name="Normal 25 2 5" xfId="13064" xr:uid="{00000000-0005-0000-0000-00000B2F0000}"/>
    <cellStyle name="Normal 25 3" xfId="13065" xr:uid="{00000000-0005-0000-0000-00000C2F0000}"/>
    <cellStyle name="Normal 25 3 2" xfId="13066" xr:uid="{00000000-0005-0000-0000-00000D2F0000}"/>
    <cellStyle name="Normal 25 3 2 2" xfId="13067" xr:uid="{00000000-0005-0000-0000-00000E2F0000}"/>
    <cellStyle name="Normal 25 3 2 2 2" xfId="13068" xr:uid="{00000000-0005-0000-0000-00000F2F0000}"/>
    <cellStyle name="Normal 25 3 2 3" xfId="13069" xr:uid="{00000000-0005-0000-0000-0000102F0000}"/>
    <cellStyle name="Normal 25 3 3" xfId="13070" xr:uid="{00000000-0005-0000-0000-0000112F0000}"/>
    <cellStyle name="Normal 25 3 3 2" xfId="13071" xr:uid="{00000000-0005-0000-0000-0000122F0000}"/>
    <cellStyle name="Normal 25 3 4" xfId="13072" xr:uid="{00000000-0005-0000-0000-0000132F0000}"/>
    <cellStyle name="Normal 25 4" xfId="13073" xr:uid="{00000000-0005-0000-0000-0000142F0000}"/>
    <cellStyle name="Normal 25 4 2" xfId="13074" xr:uid="{00000000-0005-0000-0000-0000152F0000}"/>
    <cellStyle name="Normal 25 4 2 2" xfId="13075" xr:uid="{00000000-0005-0000-0000-0000162F0000}"/>
    <cellStyle name="Normal 25 4 2 2 2" xfId="13076" xr:uid="{00000000-0005-0000-0000-0000172F0000}"/>
    <cellStyle name="Normal 25 4 2 3" xfId="13077" xr:uid="{00000000-0005-0000-0000-0000182F0000}"/>
    <cellStyle name="Normal 25 4 3" xfId="13078" xr:uid="{00000000-0005-0000-0000-0000192F0000}"/>
    <cellStyle name="Normal 25 4 3 2" xfId="13079" xr:uid="{00000000-0005-0000-0000-00001A2F0000}"/>
    <cellStyle name="Normal 25 4 4" xfId="13080" xr:uid="{00000000-0005-0000-0000-00001B2F0000}"/>
    <cellStyle name="Normal 25 5" xfId="13081" xr:uid="{00000000-0005-0000-0000-00001C2F0000}"/>
    <cellStyle name="Normal 25 5 2" xfId="13082" xr:uid="{00000000-0005-0000-0000-00001D2F0000}"/>
    <cellStyle name="Normal 25 6" xfId="13083" xr:uid="{00000000-0005-0000-0000-00001E2F0000}"/>
    <cellStyle name="Normal 25 6 2" xfId="13084" xr:uid="{00000000-0005-0000-0000-00001F2F0000}"/>
    <cellStyle name="Normal 25 6 2 2" xfId="13085" xr:uid="{00000000-0005-0000-0000-0000202F0000}"/>
    <cellStyle name="Normal 25 6 3" xfId="13086" xr:uid="{00000000-0005-0000-0000-0000212F0000}"/>
    <cellStyle name="Normal 25 7" xfId="13087" xr:uid="{00000000-0005-0000-0000-0000222F0000}"/>
    <cellStyle name="Normal 25 7 2" xfId="13088" xr:uid="{00000000-0005-0000-0000-0000232F0000}"/>
    <cellStyle name="Normal 25 8" xfId="13089" xr:uid="{00000000-0005-0000-0000-0000242F0000}"/>
    <cellStyle name="Normal 26" xfId="1256" xr:uid="{00000000-0005-0000-0000-0000252F0000}"/>
    <cellStyle name="Normal 26 2" xfId="13090" xr:uid="{00000000-0005-0000-0000-0000262F0000}"/>
    <cellStyle name="Normal 26 2 2" xfId="13091" xr:uid="{00000000-0005-0000-0000-0000272F0000}"/>
    <cellStyle name="Normal 26 2 2 2" xfId="13092" xr:uid="{00000000-0005-0000-0000-0000282F0000}"/>
    <cellStyle name="Normal 26 2 2 2 2" xfId="13093" xr:uid="{00000000-0005-0000-0000-0000292F0000}"/>
    <cellStyle name="Normal 26 2 2 3" xfId="13094" xr:uid="{00000000-0005-0000-0000-00002A2F0000}"/>
    <cellStyle name="Normal 26 2 3" xfId="13095" xr:uid="{00000000-0005-0000-0000-00002B2F0000}"/>
    <cellStyle name="Normal 26 2 3 2" xfId="13096" xr:uid="{00000000-0005-0000-0000-00002C2F0000}"/>
    <cellStyle name="Normal 26 2 4" xfId="13097" xr:uid="{00000000-0005-0000-0000-00002D2F0000}"/>
    <cellStyle name="Normal 26 3" xfId="13098" xr:uid="{00000000-0005-0000-0000-00002E2F0000}"/>
    <cellStyle name="Normal 26 3 2" xfId="13099" xr:uid="{00000000-0005-0000-0000-00002F2F0000}"/>
    <cellStyle name="Normal 26 3 2 2" xfId="13100" xr:uid="{00000000-0005-0000-0000-0000302F0000}"/>
    <cellStyle name="Normal 26 3 2 2 2" xfId="13101" xr:uid="{00000000-0005-0000-0000-0000312F0000}"/>
    <cellStyle name="Normal 26 3 2 3" xfId="13102" xr:uid="{00000000-0005-0000-0000-0000322F0000}"/>
    <cellStyle name="Normal 26 3 3" xfId="13103" xr:uid="{00000000-0005-0000-0000-0000332F0000}"/>
    <cellStyle name="Normal 26 3 3 2" xfId="13104" xr:uid="{00000000-0005-0000-0000-0000342F0000}"/>
    <cellStyle name="Normal 26 3 4" xfId="13105" xr:uid="{00000000-0005-0000-0000-0000352F0000}"/>
    <cellStyle name="Normal 26 4" xfId="13106" xr:uid="{00000000-0005-0000-0000-0000362F0000}"/>
    <cellStyle name="Normal 26 4 2" xfId="13107" xr:uid="{00000000-0005-0000-0000-0000372F0000}"/>
    <cellStyle name="Normal 26 4 2 2" xfId="13108" xr:uid="{00000000-0005-0000-0000-0000382F0000}"/>
    <cellStyle name="Normal 26 4 3" xfId="13109" xr:uid="{00000000-0005-0000-0000-0000392F0000}"/>
    <cellStyle name="Normal 26 5" xfId="13110" xr:uid="{00000000-0005-0000-0000-00003A2F0000}"/>
    <cellStyle name="Normal 26 5 2" xfId="13111" xr:uid="{00000000-0005-0000-0000-00003B2F0000}"/>
    <cellStyle name="Normal 26 6" xfId="13112" xr:uid="{00000000-0005-0000-0000-00003C2F0000}"/>
    <cellStyle name="Normal 27" xfId="1257" xr:uid="{00000000-0005-0000-0000-00003D2F0000}"/>
    <cellStyle name="Normal 27 2" xfId="13113" xr:uid="{00000000-0005-0000-0000-00003E2F0000}"/>
    <cellStyle name="Normal 27 2 2" xfId="13114" xr:uid="{00000000-0005-0000-0000-00003F2F0000}"/>
    <cellStyle name="Normal 27 2 2 2" xfId="13115" xr:uid="{00000000-0005-0000-0000-0000402F0000}"/>
    <cellStyle name="Normal 27 2 3" xfId="13116" xr:uid="{00000000-0005-0000-0000-0000412F0000}"/>
    <cellStyle name="Normal 27 3" xfId="13117" xr:uid="{00000000-0005-0000-0000-0000422F0000}"/>
    <cellStyle name="Normal 27 3 2" xfId="13118" xr:uid="{00000000-0005-0000-0000-0000432F0000}"/>
    <cellStyle name="Normal 27 4" xfId="13119" xr:uid="{00000000-0005-0000-0000-0000442F0000}"/>
    <cellStyle name="Normal 28" xfId="1258" xr:uid="{00000000-0005-0000-0000-0000452F0000}"/>
    <cellStyle name="Normal 28 2" xfId="13120" xr:uid="{00000000-0005-0000-0000-0000462F0000}"/>
    <cellStyle name="Normal 28 2 2" xfId="13121" xr:uid="{00000000-0005-0000-0000-0000472F0000}"/>
    <cellStyle name="Normal 28 2 2 2" xfId="13122" xr:uid="{00000000-0005-0000-0000-0000482F0000}"/>
    <cellStyle name="Normal 28 2 3" xfId="13123" xr:uid="{00000000-0005-0000-0000-0000492F0000}"/>
    <cellStyle name="Normal 28 3" xfId="13124" xr:uid="{00000000-0005-0000-0000-00004A2F0000}"/>
    <cellStyle name="Normal 28 3 2" xfId="13125" xr:uid="{00000000-0005-0000-0000-00004B2F0000}"/>
    <cellStyle name="Normal 28 4" xfId="13126" xr:uid="{00000000-0005-0000-0000-00004C2F0000}"/>
    <cellStyle name="Normal 29" xfId="1259" xr:uid="{00000000-0005-0000-0000-00004D2F0000}"/>
    <cellStyle name="Normal 29 2" xfId="13127" xr:uid="{00000000-0005-0000-0000-00004E2F0000}"/>
    <cellStyle name="Normal 29 2 2" xfId="13128" xr:uid="{00000000-0005-0000-0000-00004F2F0000}"/>
    <cellStyle name="Normal 29 2 2 2" xfId="13129" xr:uid="{00000000-0005-0000-0000-0000502F0000}"/>
    <cellStyle name="Normal 29 2 3" xfId="13130" xr:uid="{00000000-0005-0000-0000-0000512F0000}"/>
    <cellStyle name="Normal 29 3" xfId="13131" xr:uid="{00000000-0005-0000-0000-0000522F0000}"/>
    <cellStyle name="Normal 29 3 2" xfId="13132" xr:uid="{00000000-0005-0000-0000-0000532F0000}"/>
    <cellStyle name="Normal 29 4" xfId="13133" xr:uid="{00000000-0005-0000-0000-0000542F0000}"/>
    <cellStyle name="Normal 3" xfId="1260" xr:uid="{00000000-0005-0000-0000-0000552F0000}"/>
    <cellStyle name="Normal 3 10" xfId="1261" xr:uid="{00000000-0005-0000-0000-0000562F0000}"/>
    <cellStyle name="Normal 3 10 2" xfId="1262" xr:uid="{00000000-0005-0000-0000-0000572F0000}"/>
    <cellStyle name="Normal 3 10 2 2" xfId="13134" xr:uid="{00000000-0005-0000-0000-0000582F0000}"/>
    <cellStyle name="Normal 3 10 2 2 2" xfId="13135" xr:uid="{00000000-0005-0000-0000-0000592F0000}"/>
    <cellStyle name="Normal 3 10 2 2 2 2" xfId="13136" xr:uid="{00000000-0005-0000-0000-00005A2F0000}"/>
    <cellStyle name="Normal 3 10 2 2 2 2 2" xfId="13137" xr:uid="{00000000-0005-0000-0000-00005B2F0000}"/>
    <cellStyle name="Normal 3 10 2 2 2 2 2 2" xfId="13138" xr:uid="{00000000-0005-0000-0000-00005C2F0000}"/>
    <cellStyle name="Normal 3 10 2 2 2 2 3" xfId="13139" xr:uid="{00000000-0005-0000-0000-00005D2F0000}"/>
    <cellStyle name="Normal 3 10 2 2 2 3" xfId="13140" xr:uid="{00000000-0005-0000-0000-00005E2F0000}"/>
    <cellStyle name="Normal 3 10 2 2 2 3 2" xfId="13141" xr:uid="{00000000-0005-0000-0000-00005F2F0000}"/>
    <cellStyle name="Normal 3 10 2 2 2 4" xfId="13142" xr:uid="{00000000-0005-0000-0000-0000602F0000}"/>
    <cellStyle name="Normal 3 10 2 2 3" xfId="13143" xr:uid="{00000000-0005-0000-0000-0000612F0000}"/>
    <cellStyle name="Normal 3 10 2 2 3 2" xfId="13144" xr:uid="{00000000-0005-0000-0000-0000622F0000}"/>
    <cellStyle name="Normal 3 10 2 2 3 2 2" xfId="13145" xr:uid="{00000000-0005-0000-0000-0000632F0000}"/>
    <cellStyle name="Normal 3 10 2 2 3 3" xfId="13146" xr:uid="{00000000-0005-0000-0000-0000642F0000}"/>
    <cellStyle name="Normal 3 10 2 2 4" xfId="13147" xr:uid="{00000000-0005-0000-0000-0000652F0000}"/>
    <cellStyle name="Normal 3 10 2 2 4 2" xfId="13148" xr:uid="{00000000-0005-0000-0000-0000662F0000}"/>
    <cellStyle name="Normal 3 10 2 2 5" xfId="13149" xr:uid="{00000000-0005-0000-0000-0000672F0000}"/>
    <cellStyle name="Normal 3 10 2 3" xfId="13150" xr:uid="{00000000-0005-0000-0000-0000682F0000}"/>
    <cellStyle name="Normal 3 10 2 3 2" xfId="13151" xr:uid="{00000000-0005-0000-0000-0000692F0000}"/>
    <cellStyle name="Normal 3 10 2 3 2 2" xfId="13152" xr:uid="{00000000-0005-0000-0000-00006A2F0000}"/>
    <cellStyle name="Normal 3 10 2 3 2 2 2" xfId="13153" xr:uid="{00000000-0005-0000-0000-00006B2F0000}"/>
    <cellStyle name="Normal 3 10 2 3 2 3" xfId="13154" xr:uid="{00000000-0005-0000-0000-00006C2F0000}"/>
    <cellStyle name="Normal 3 10 2 3 3" xfId="13155" xr:uid="{00000000-0005-0000-0000-00006D2F0000}"/>
    <cellStyle name="Normal 3 10 2 3 3 2" xfId="13156" xr:uid="{00000000-0005-0000-0000-00006E2F0000}"/>
    <cellStyle name="Normal 3 10 2 3 4" xfId="13157" xr:uid="{00000000-0005-0000-0000-00006F2F0000}"/>
    <cellStyle name="Normal 3 10 2 4" xfId="13158" xr:uid="{00000000-0005-0000-0000-0000702F0000}"/>
    <cellStyle name="Normal 3 10 2 4 2" xfId="13159" xr:uid="{00000000-0005-0000-0000-0000712F0000}"/>
    <cellStyle name="Normal 3 10 2 4 2 2" xfId="13160" xr:uid="{00000000-0005-0000-0000-0000722F0000}"/>
    <cellStyle name="Normal 3 10 2 4 2 2 2" xfId="13161" xr:uid="{00000000-0005-0000-0000-0000732F0000}"/>
    <cellStyle name="Normal 3 10 2 4 2 3" xfId="13162" xr:uid="{00000000-0005-0000-0000-0000742F0000}"/>
    <cellStyle name="Normal 3 10 2 4 3" xfId="13163" xr:uid="{00000000-0005-0000-0000-0000752F0000}"/>
    <cellStyle name="Normal 3 10 2 4 3 2" xfId="13164" xr:uid="{00000000-0005-0000-0000-0000762F0000}"/>
    <cellStyle name="Normal 3 10 2 4 4" xfId="13165" xr:uid="{00000000-0005-0000-0000-0000772F0000}"/>
    <cellStyle name="Normal 3 10 2 5" xfId="13166" xr:uid="{00000000-0005-0000-0000-0000782F0000}"/>
    <cellStyle name="Normal 3 10 2 5 2" xfId="13167" xr:uid="{00000000-0005-0000-0000-0000792F0000}"/>
    <cellStyle name="Normal 3 10 2 5 2 2" xfId="13168" xr:uid="{00000000-0005-0000-0000-00007A2F0000}"/>
    <cellStyle name="Normal 3 10 2 5 3" xfId="13169" xr:uid="{00000000-0005-0000-0000-00007B2F0000}"/>
    <cellStyle name="Normal 3 10 2 6" xfId="13170" xr:uid="{00000000-0005-0000-0000-00007C2F0000}"/>
    <cellStyle name="Normal 3 10 2 6 2" xfId="13171" xr:uid="{00000000-0005-0000-0000-00007D2F0000}"/>
    <cellStyle name="Normal 3 10 2 7" xfId="13172" xr:uid="{00000000-0005-0000-0000-00007E2F0000}"/>
    <cellStyle name="Normal 3 10 2 7 2" xfId="13173" xr:uid="{00000000-0005-0000-0000-00007F2F0000}"/>
    <cellStyle name="Normal 3 10 2 8" xfId="13174" xr:uid="{00000000-0005-0000-0000-0000802F0000}"/>
    <cellStyle name="Normal 3 10 3" xfId="1263" xr:uid="{00000000-0005-0000-0000-0000812F0000}"/>
    <cellStyle name="Normal 3 10 3 2" xfId="13175" xr:uid="{00000000-0005-0000-0000-0000822F0000}"/>
    <cellStyle name="Normal 3 10 3 2 2" xfId="13176" xr:uid="{00000000-0005-0000-0000-0000832F0000}"/>
    <cellStyle name="Normal 3 10 3 2 2 2" xfId="13177" xr:uid="{00000000-0005-0000-0000-0000842F0000}"/>
    <cellStyle name="Normal 3 10 3 2 2 2 2" xfId="13178" xr:uid="{00000000-0005-0000-0000-0000852F0000}"/>
    <cellStyle name="Normal 3 10 3 2 2 3" xfId="13179" xr:uid="{00000000-0005-0000-0000-0000862F0000}"/>
    <cellStyle name="Normal 3 10 3 2 3" xfId="13180" xr:uid="{00000000-0005-0000-0000-0000872F0000}"/>
    <cellStyle name="Normal 3 10 3 2 3 2" xfId="13181" xr:uid="{00000000-0005-0000-0000-0000882F0000}"/>
    <cellStyle name="Normal 3 10 3 2 4" xfId="13182" xr:uid="{00000000-0005-0000-0000-0000892F0000}"/>
    <cellStyle name="Normal 3 10 3 3" xfId="13183" xr:uid="{00000000-0005-0000-0000-00008A2F0000}"/>
    <cellStyle name="Normal 3 10 3 3 2" xfId="13184" xr:uid="{00000000-0005-0000-0000-00008B2F0000}"/>
    <cellStyle name="Normal 3 10 3 3 2 2" xfId="13185" xr:uid="{00000000-0005-0000-0000-00008C2F0000}"/>
    <cellStyle name="Normal 3 10 3 3 3" xfId="13186" xr:uid="{00000000-0005-0000-0000-00008D2F0000}"/>
    <cellStyle name="Normal 3 10 3 4" xfId="13187" xr:uid="{00000000-0005-0000-0000-00008E2F0000}"/>
    <cellStyle name="Normal 3 10 3 4 2" xfId="13188" xr:uid="{00000000-0005-0000-0000-00008F2F0000}"/>
    <cellStyle name="Normal 3 10 3 5" xfId="13189" xr:uid="{00000000-0005-0000-0000-0000902F0000}"/>
    <cellStyle name="Normal 3 10 4" xfId="13190" xr:uid="{00000000-0005-0000-0000-0000912F0000}"/>
    <cellStyle name="Normal 3 10 4 2" xfId="13191" xr:uid="{00000000-0005-0000-0000-0000922F0000}"/>
    <cellStyle name="Normal 3 10 4 2 2" xfId="13192" xr:uid="{00000000-0005-0000-0000-0000932F0000}"/>
    <cellStyle name="Normal 3 10 4 2 2 2" xfId="13193" xr:uid="{00000000-0005-0000-0000-0000942F0000}"/>
    <cellStyle name="Normal 3 10 4 2 3" xfId="13194" xr:uid="{00000000-0005-0000-0000-0000952F0000}"/>
    <cellStyle name="Normal 3 10 4 3" xfId="13195" xr:uid="{00000000-0005-0000-0000-0000962F0000}"/>
    <cellStyle name="Normal 3 10 4 3 2" xfId="13196" xr:uid="{00000000-0005-0000-0000-0000972F0000}"/>
    <cellStyle name="Normal 3 10 4 4" xfId="13197" xr:uid="{00000000-0005-0000-0000-0000982F0000}"/>
    <cellStyle name="Normal 3 10 5" xfId="13198" xr:uid="{00000000-0005-0000-0000-0000992F0000}"/>
    <cellStyle name="Normal 3 10 5 2" xfId="13199" xr:uid="{00000000-0005-0000-0000-00009A2F0000}"/>
    <cellStyle name="Normal 3 10 5 2 2" xfId="13200" xr:uid="{00000000-0005-0000-0000-00009B2F0000}"/>
    <cellStyle name="Normal 3 10 5 2 2 2" xfId="13201" xr:uid="{00000000-0005-0000-0000-00009C2F0000}"/>
    <cellStyle name="Normal 3 10 5 2 3" xfId="13202" xr:uid="{00000000-0005-0000-0000-00009D2F0000}"/>
    <cellStyle name="Normal 3 10 5 3" xfId="13203" xr:uid="{00000000-0005-0000-0000-00009E2F0000}"/>
    <cellStyle name="Normal 3 10 5 3 2" xfId="13204" xr:uid="{00000000-0005-0000-0000-00009F2F0000}"/>
    <cellStyle name="Normal 3 10 5 4" xfId="13205" xr:uid="{00000000-0005-0000-0000-0000A02F0000}"/>
    <cellStyle name="Normal 3 10 6" xfId="13206" xr:uid="{00000000-0005-0000-0000-0000A12F0000}"/>
    <cellStyle name="Normal 3 10 6 2" xfId="13207" xr:uid="{00000000-0005-0000-0000-0000A22F0000}"/>
    <cellStyle name="Normal 3 10 6 2 2" xfId="13208" xr:uid="{00000000-0005-0000-0000-0000A32F0000}"/>
    <cellStyle name="Normal 3 10 6 3" xfId="13209" xr:uid="{00000000-0005-0000-0000-0000A42F0000}"/>
    <cellStyle name="Normal 3 10 7" xfId="13210" xr:uid="{00000000-0005-0000-0000-0000A52F0000}"/>
    <cellStyle name="Normal 3 10 7 2" xfId="13211" xr:uid="{00000000-0005-0000-0000-0000A62F0000}"/>
    <cellStyle name="Normal 3 10 8" xfId="13212" xr:uid="{00000000-0005-0000-0000-0000A72F0000}"/>
    <cellStyle name="Normal 3 10 8 2" xfId="13213" xr:uid="{00000000-0005-0000-0000-0000A82F0000}"/>
    <cellStyle name="Normal 3 10 9" xfId="13214" xr:uid="{00000000-0005-0000-0000-0000A92F0000}"/>
    <cellStyle name="Normal 3 10_T-straight with PEDs adjustor" xfId="13215" xr:uid="{00000000-0005-0000-0000-0000AA2F0000}"/>
    <cellStyle name="Normal 3 11" xfId="1264" xr:uid="{00000000-0005-0000-0000-0000AB2F0000}"/>
    <cellStyle name="Normal 3 11 2" xfId="13216" xr:uid="{00000000-0005-0000-0000-0000AC2F0000}"/>
    <cellStyle name="Normal 3 11 2 2" xfId="13217" xr:uid="{00000000-0005-0000-0000-0000AD2F0000}"/>
    <cellStyle name="Normal 3 11 2 2 2" xfId="13218" xr:uid="{00000000-0005-0000-0000-0000AE2F0000}"/>
    <cellStyle name="Normal 3 11 2 2 2 2" xfId="13219" xr:uid="{00000000-0005-0000-0000-0000AF2F0000}"/>
    <cellStyle name="Normal 3 11 2 2 2 2 2" xfId="13220" xr:uid="{00000000-0005-0000-0000-0000B02F0000}"/>
    <cellStyle name="Normal 3 11 2 2 2 3" xfId="13221" xr:uid="{00000000-0005-0000-0000-0000B12F0000}"/>
    <cellStyle name="Normal 3 11 2 2 3" xfId="13222" xr:uid="{00000000-0005-0000-0000-0000B22F0000}"/>
    <cellStyle name="Normal 3 11 2 2 3 2" xfId="13223" xr:uid="{00000000-0005-0000-0000-0000B32F0000}"/>
    <cellStyle name="Normal 3 11 2 2 4" xfId="13224" xr:uid="{00000000-0005-0000-0000-0000B42F0000}"/>
    <cellStyle name="Normal 3 11 2 3" xfId="13225" xr:uid="{00000000-0005-0000-0000-0000B52F0000}"/>
    <cellStyle name="Normal 3 11 2 3 2" xfId="13226" xr:uid="{00000000-0005-0000-0000-0000B62F0000}"/>
    <cellStyle name="Normal 3 11 2 3 2 2" xfId="13227" xr:uid="{00000000-0005-0000-0000-0000B72F0000}"/>
    <cellStyle name="Normal 3 11 2 3 3" xfId="13228" xr:uid="{00000000-0005-0000-0000-0000B82F0000}"/>
    <cellStyle name="Normal 3 11 2 4" xfId="13229" xr:uid="{00000000-0005-0000-0000-0000B92F0000}"/>
    <cellStyle name="Normal 3 11 2 4 2" xfId="13230" xr:uid="{00000000-0005-0000-0000-0000BA2F0000}"/>
    <cellStyle name="Normal 3 11 2 5" xfId="13231" xr:uid="{00000000-0005-0000-0000-0000BB2F0000}"/>
    <cellStyle name="Normal 3 11 3" xfId="13232" xr:uid="{00000000-0005-0000-0000-0000BC2F0000}"/>
    <cellStyle name="Normal 3 11 3 2" xfId="13233" xr:uid="{00000000-0005-0000-0000-0000BD2F0000}"/>
    <cellStyle name="Normal 3 11 3 2 2" xfId="13234" xr:uid="{00000000-0005-0000-0000-0000BE2F0000}"/>
    <cellStyle name="Normal 3 11 3 2 2 2" xfId="13235" xr:uid="{00000000-0005-0000-0000-0000BF2F0000}"/>
    <cellStyle name="Normal 3 11 3 2 3" xfId="13236" xr:uid="{00000000-0005-0000-0000-0000C02F0000}"/>
    <cellStyle name="Normal 3 11 3 3" xfId="13237" xr:uid="{00000000-0005-0000-0000-0000C12F0000}"/>
    <cellStyle name="Normal 3 11 3 3 2" xfId="13238" xr:uid="{00000000-0005-0000-0000-0000C22F0000}"/>
    <cellStyle name="Normal 3 11 3 4" xfId="13239" xr:uid="{00000000-0005-0000-0000-0000C32F0000}"/>
    <cellStyle name="Normal 3 11 4" xfId="13240" xr:uid="{00000000-0005-0000-0000-0000C42F0000}"/>
    <cellStyle name="Normal 3 11 4 2" xfId="13241" xr:uid="{00000000-0005-0000-0000-0000C52F0000}"/>
    <cellStyle name="Normal 3 11 4 2 2" xfId="13242" xr:uid="{00000000-0005-0000-0000-0000C62F0000}"/>
    <cellStyle name="Normal 3 11 4 2 2 2" xfId="13243" xr:uid="{00000000-0005-0000-0000-0000C72F0000}"/>
    <cellStyle name="Normal 3 11 4 2 3" xfId="13244" xr:uid="{00000000-0005-0000-0000-0000C82F0000}"/>
    <cellStyle name="Normal 3 11 4 3" xfId="13245" xr:uid="{00000000-0005-0000-0000-0000C92F0000}"/>
    <cellStyle name="Normal 3 11 4 3 2" xfId="13246" xr:uid="{00000000-0005-0000-0000-0000CA2F0000}"/>
    <cellStyle name="Normal 3 11 4 4" xfId="13247" xr:uid="{00000000-0005-0000-0000-0000CB2F0000}"/>
    <cellStyle name="Normal 3 11 5" xfId="13248" xr:uid="{00000000-0005-0000-0000-0000CC2F0000}"/>
    <cellStyle name="Normal 3 11 5 2" xfId="13249" xr:uid="{00000000-0005-0000-0000-0000CD2F0000}"/>
    <cellStyle name="Normal 3 11 5 2 2" xfId="13250" xr:uid="{00000000-0005-0000-0000-0000CE2F0000}"/>
    <cellStyle name="Normal 3 11 5 3" xfId="13251" xr:uid="{00000000-0005-0000-0000-0000CF2F0000}"/>
    <cellStyle name="Normal 3 11 6" xfId="13252" xr:uid="{00000000-0005-0000-0000-0000D02F0000}"/>
    <cellStyle name="Normal 3 11 6 2" xfId="13253" xr:uid="{00000000-0005-0000-0000-0000D12F0000}"/>
    <cellStyle name="Normal 3 11 7" xfId="13254" xr:uid="{00000000-0005-0000-0000-0000D22F0000}"/>
    <cellStyle name="Normal 3 11 7 2" xfId="13255" xr:uid="{00000000-0005-0000-0000-0000D32F0000}"/>
    <cellStyle name="Normal 3 11 8" xfId="13256" xr:uid="{00000000-0005-0000-0000-0000D42F0000}"/>
    <cellStyle name="Normal 3 12" xfId="1265" xr:uid="{00000000-0005-0000-0000-0000D52F0000}"/>
    <cellStyle name="Normal 3 12 2" xfId="13257" xr:uid="{00000000-0005-0000-0000-0000D62F0000}"/>
    <cellStyle name="Normal 3 12 2 2" xfId="13258" xr:uid="{00000000-0005-0000-0000-0000D72F0000}"/>
    <cellStyle name="Normal 3 12 2 2 2" xfId="13259" xr:uid="{00000000-0005-0000-0000-0000D82F0000}"/>
    <cellStyle name="Normal 3 12 2 2 2 2" xfId="13260" xr:uid="{00000000-0005-0000-0000-0000D92F0000}"/>
    <cellStyle name="Normal 3 12 2 2 2 2 2" xfId="13261" xr:uid="{00000000-0005-0000-0000-0000DA2F0000}"/>
    <cellStyle name="Normal 3 12 2 2 2 3" xfId="13262" xr:uid="{00000000-0005-0000-0000-0000DB2F0000}"/>
    <cellStyle name="Normal 3 12 2 2 3" xfId="13263" xr:uid="{00000000-0005-0000-0000-0000DC2F0000}"/>
    <cellStyle name="Normal 3 12 2 2 3 2" xfId="13264" xr:uid="{00000000-0005-0000-0000-0000DD2F0000}"/>
    <cellStyle name="Normal 3 12 2 2 4" xfId="13265" xr:uid="{00000000-0005-0000-0000-0000DE2F0000}"/>
    <cellStyle name="Normal 3 12 2 3" xfId="13266" xr:uid="{00000000-0005-0000-0000-0000DF2F0000}"/>
    <cellStyle name="Normal 3 12 2 3 2" xfId="13267" xr:uid="{00000000-0005-0000-0000-0000E02F0000}"/>
    <cellStyle name="Normal 3 12 2 3 2 2" xfId="13268" xr:uid="{00000000-0005-0000-0000-0000E12F0000}"/>
    <cellStyle name="Normal 3 12 2 3 3" xfId="13269" xr:uid="{00000000-0005-0000-0000-0000E22F0000}"/>
    <cellStyle name="Normal 3 12 2 4" xfId="13270" xr:uid="{00000000-0005-0000-0000-0000E32F0000}"/>
    <cellStyle name="Normal 3 12 2 4 2" xfId="13271" xr:uid="{00000000-0005-0000-0000-0000E42F0000}"/>
    <cellStyle name="Normal 3 12 2 5" xfId="13272" xr:uid="{00000000-0005-0000-0000-0000E52F0000}"/>
    <cellStyle name="Normal 3 12 2 6" xfId="13273" xr:uid="{00000000-0005-0000-0000-0000E62F0000}"/>
    <cellStyle name="Normal 3 12 3" xfId="13274" xr:uid="{00000000-0005-0000-0000-0000E72F0000}"/>
    <cellStyle name="Normal 3 12 3 2" xfId="13275" xr:uid="{00000000-0005-0000-0000-0000E82F0000}"/>
    <cellStyle name="Normal 3 12 3 2 2" xfId="13276" xr:uid="{00000000-0005-0000-0000-0000E92F0000}"/>
    <cellStyle name="Normal 3 12 3 2 2 2" xfId="13277" xr:uid="{00000000-0005-0000-0000-0000EA2F0000}"/>
    <cellStyle name="Normal 3 12 3 2 3" xfId="13278" xr:uid="{00000000-0005-0000-0000-0000EB2F0000}"/>
    <cellStyle name="Normal 3 12 3 3" xfId="13279" xr:uid="{00000000-0005-0000-0000-0000EC2F0000}"/>
    <cellStyle name="Normal 3 12 3 3 2" xfId="13280" xr:uid="{00000000-0005-0000-0000-0000ED2F0000}"/>
    <cellStyle name="Normal 3 12 3 4" xfId="13281" xr:uid="{00000000-0005-0000-0000-0000EE2F0000}"/>
    <cellStyle name="Normal 3 12 4" xfId="13282" xr:uid="{00000000-0005-0000-0000-0000EF2F0000}"/>
    <cellStyle name="Normal 3 12 4 2" xfId="13283" xr:uid="{00000000-0005-0000-0000-0000F02F0000}"/>
    <cellStyle name="Normal 3 12 4 2 2" xfId="13284" xr:uid="{00000000-0005-0000-0000-0000F12F0000}"/>
    <cellStyle name="Normal 3 12 4 2 2 2" xfId="13285" xr:uid="{00000000-0005-0000-0000-0000F22F0000}"/>
    <cellStyle name="Normal 3 12 4 2 3" xfId="13286" xr:uid="{00000000-0005-0000-0000-0000F32F0000}"/>
    <cellStyle name="Normal 3 12 4 3" xfId="13287" xr:uid="{00000000-0005-0000-0000-0000F42F0000}"/>
    <cellStyle name="Normal 3 12 4 3 2" xfId="13288" xr:uid="{00000000-0005-0000-0000-0000F52F0000}"/>
    <cellStyle name="Normal 3 12 4 4" xfId="13289" xr:uid="{00000000-0005-0000-0000-0000F62F0000}"/>
    <cellStyle name="Normal 3 12 5" xfId="13290" xr:uid="{00000000-0005-0000-0000-0000F72F0000}"/>
    <cellStyle name="Normal 3 12 5 2" xfId="13291" xr:uid="{00000000-0005-0000-0000-0000F82F0000}"/>
    <cellStyle name="Normal 3 12 5 2 2" xfId="13292" xr:uid="{00000000-0005-0000-0000-0000F92F0000}"/>
    <cellStyle name="Normal 3 12 5 3" xfId="13293" xr:uid="{00000000-0005-0000-0000-0000FA2F0000}"/>
    <cellStyle name="Normal 3 12 6" xfId="13294" xr:uid="{00000000-0005-0000-0000-0000FB2F0000}"/>
    <cellStyle name="Normal 3 12 6 2" xfId="13295" xr:uid="{00000000-0005-0000-0000-0000FC2F0000}"/>
    <cellStyle name="Normal 3 12 7" xfId="13296" xr:uid="{00000000-0005-0000-0000-0000FD2F0000}"/>
    <cellStyle name="Normal 3 12 7 2" xfId="13297" xr:uid="{00000000-0005-0000-0000-0000FE2F0000}"/>
    <cellStyle name="Normal 3 12 8" xfId="13298" xr:uid="{00000000-0005-0000-0000-0000FF2F0000}"/>
    <cellStyle name="Normal 3 12 9" xfId="13299" xr:uid="{00000000-0005-0000-0000-000000300000}"/>
    <cellStyle name="Normal 3 13" xfId="1266" xr:uid="{00000000-0005-0000-0000-000001300000}"/>
    <cellStyle name="Normal 3 13 2" xfId="13300" xr:uid="{00000000-0005-0000-0000-000002300000}"/>
    <cellStyle name="Normal 3 13 2 2" xfId="13301" xr:uid="{00000000-0005-0000-0000-000003300000}"/>
    <cellStyle name="Normal 3 13 2 2 2" xfId="13302" xr:uid="{00000000-0005-0000-0000-000004300000}"/>
    <cellStyle name="Normal 3 13 2 2 2 2" xfId="13303" xr:uid="{00000000-0005-0000-0000-000005300000}"/>
    <cellStyle name="Normal 3 13 2 2 2 2 2" xfId="13304" xr:uid="{00000000-0005-0000-0000-000006300000}"/>
    <cellStyle name="Normal 3 13 2 2 2 3" xfId="13305" xr:uid="{00000000-0005-0000-0000-000007300000}"/>
    <cellStyle name="Normal 3 13 2 2 3" xfId="13306" xr:uid="{00000000-0005-0000-0000-000008300000}"/>
    <cellStyle name="Normal 3 13 2 2 3 2" xfId="13307" xr:uid="{00000000-0005-0000-0000-000009300000}"/>
    <cellStyle name="Normal 3 13 2 2 4" xfId="13308" xr:uid="{00000000-0005-0000-0000-00000A300000}"/>
    <cellStyle name="Normal 3 13 2 3" xfId="13309" xr:uid="{00000000-0005-0000-0000-00000B300000}"/>
    <cellStyle name="Normal 3 13 2 3 2" xfId="13310" xr:uid="{00000000-0005-0000-0000-00000C300000}"/>
    <cellStyle name="Normal 3 13 2 3 2 2" xfId="13311" xr:uid="{00000000-0005-0000-0000-00000D300000}"/>
    <cellStyle name="Normal 3 13 2 3 3" xfId="13312" xr:uid="{00000000-0005-0000-0000-00000E300000}"/>
    <cellStyle name="Normal 3 13 2 4" xfId="13313" xr:uid="{00000000-0005-0000-0000-00000F300000}"/>
    <cellStyle name="Normal 3 13 2 4 2" xfId="13314" xr:uid="{00000000-0005-0000-0000-000010300000}"/>
    <cellStyle name="Normal 3 13 2 5" xfId="13315" xr:uid="{00000000-0005-0000-0000-000011300000}"/>
    <cellStyle name="Normal 3 13 2 6" xfId="13316" xr:uid="{00000000-0005-0000-0000-000012300000}"/>
    <cellStyle name="Normal 3 13 3" xfId="13317" xr:uid="{00000000-0005-0000-0000-000013300000}"/>
    <cellStyle name="Normal 3 13 3 2" xfId="13318" xr:uid="{00000000-0005-0000-0000-000014300000}"/>
    <cellStyle name="Normal 3 13 3 2 2" xfId="13319" xr:uid="{00000000-0005-0000-0000-000015300000}"/>
    <cellStyle name="Normal 3 13 3 2 2 2" xfId="13320" xr:uid="{00000000-0005-0000-0000-000016300000}"/>
    <cellStyle name="Normal 3 13 3 2 3" xfId="13321" xr:uid="{00000000-0005-0000-0000-000017300000}"/>
    <cellStyle name="Normal 3 13 3 3" xfId="13322" xr:uid="{00000000-0005-0000-0000-000018300000}"/>
    <cellStyle name="Normal 3 13 3 3 2" xfId="13323" xr:uid="{00000000-0005-0000-0000-000019300000}"/>
    <cellStyle name="Normal 3 13 3 4" xfId="13324" xr:uid="{00000000-0005-0000-0000-00001A300000}"/>
    <cellStyle name="Normal 3 13 4" xfId="13325" xr:uid="{00000000-0005-0000-0000-00001B300000}"/>
    <cellStyle name="Normal 3 13 4 2" xfId="13326" xr:uid="{00000000-0005-0000-0000-00001C300000}"/>
    <cellStyle name="Normal 3 13 4 2 2" xfId="13327" xr:uid="{00000000-0005-0000-0000-00001D300000}"/>
    <cellStyle name="Normal 3 13 4 3" xfId="13328" xr:uid="{00000000-0005-0000-0000-00001E300000}"/>
    <cellStyle name="Normal 3 13 5" xfId="13329" xr:uid="{00000000-0005-0000-0000-00001F300000}"/>
    <cellStyle name="Normal 3 13 5 2" xfId="13330" xr:uid="{00000000-0005-0000-0000-000020300000}"/>
    <cellStyle name="Normal 3 13 6" xfId="13331" xr:uid="{00000000-0005-0000-0000-000021300000}"/>
    <cellStyle name="Normal 3 13 7" xfId="13332" xr:uid="{00000000-0005-0000-0000-000022300000}"/>
    <cellStyle name="Normal 3 14" xfId="1267" xr:uid="{00000000-0005-0000-0000-000023300000}"/>
    <cellStyle name="Normal 3 14 2" xfId="13333" xr:uid="{00000000-0005-0000-0000-000024300000}"/>
    <cellStyle name="Normal 3 14 2 2" xfId="13334" xr:uid="{00000000-0005-0000-0000-000025300000}"/>
    <cellStyle name="Normal 3 14 2 2 2" xfId="13335" xr:uid="{00000000-0005-0000-0000-000026300000}"/>
    <cellStyle name="Normal 3 14 2 2 2 2" xfId="13336" xr:uid="{00000000-0005-0000-0000-000027300000}"/>
    <cellStyle name="Normal 3 14 2 2 2 2 2" xfId="13337" xr:uid="{00000000-0005-0000-0000-000028300000}"/>
    <cellStyle name="Normal 3 14 2 2 2 3" xfId="13338" xr:uid="{00000000-0005-0000-0000-000029300000}"/>
    <cellStyle name="Normal 3 14 2 2 3" xfId="13339" xr:uid="{00000000-0005-0000-0000-00002A300000}"/>
    <cellStyle name="Normal 3 14 2 2 3 2" xfId="13340" xr:uid="{00000000-0005-0000-0000-00002B300000}"/>
    <cellStyle name="Normal 3 14 2 2 4" xfId="13341" xr:uid="{00000000-0005-0000-0000-00002C300000}"/>
    <cellStyle name="Normal 3 14 2 3" xfId="13342" xr:uid="{00000000-0005-0000-0000-00002D300000}"/>
    <cellStyle name="Normal 3 14 2 3 2" xfId="13343" xr:uid="{00000000-0005-0000-0000-00002E300000}"/>
    <cellStyle name="Normal 3 14 2 3 2 2" xfId="13344" xr:uid="{00000000-0005-0000-0000-00002F300000}"/>
    <cellStyle name="Normal 3 14 2 3 3" xfId="13345" xr:uid="{00000000-0005-0000-0000-000030300000}"/>
    <cellStyle name="Normal 3 14 2 4" xfId="13346" xr:uid="{00000000-0005-0000-0000-000031300000}"/>
    <cellStyle name="Normal 3 14 2 4 2" xfId="13347" xr:uid="{00000000-0005-0000-0000-000032300000}"/>
    <cellStyle name="Normal 3 14 2 5" xfId="13348" xr:uid="{00000000-0005-0000-0000-000033300000}"/>
    <cellStyle name="Normal 3 14 3" xfId="13349" xr:uid="{00000000-0005-0000-0000-000034300000}"/>
    <cellStyle name="Normal 3 14 3 2" xfId="13350" xr:uid="{00000000-0005-0000-0000-000035300000}"/>
    <cellStyle name="Normal 3 14 3 2 2" xfId="13351" xr:uid="{00000000-0005-0000-0000-000036300000}"/>
    <cellStyle name="Normal 3 14 3 2 2 2" xfId="13352" xr:uid="{00000000-0005-0000-0000-000037300000}"/>
    <cellStyle name="Normal 3 14 3 2 3" xfId="13353" xr:uid="{00000000-0005-0000-0000-000038300000}"/>
    <cellStyle name="Normal 3 14 3 3" xfId="13354" xr:uid="{00000000-0005-0000-0000-000039300000}"/>
    <cellStyle name="Normal 3 14 3 3 2" xfId="13355" xr:uid="{00000000-0005-0000-0000-00003A300000}"/>
    <cellStyle name="Normal 3 14 3 4" xfId="13356" xr:uid="{00000000-0005-0000-0000-00003B300000}"/>
    <cellStyle name="Normal 3 14 4" xfId="13357" xr:uid="{00000000-0005-0000-0000-00003C300000}"/>
    <cellStyle name="Normal 3 14 4 2" xfId="13358" xr:uid="{00000000-0005-0000-0000-00003D300000}"/>
    <cellStyle name="Normal 3 14 4 2 2" xfId="13359" xr:uid="{00000000-0005-0000-0000-00003E300000}"/>
    <cellStyle name="Normal 3 14 4 3" xfId="13360" xr:uid="{00000000-0005-0000-0000-00003F300000}"/>
    <cellStyle name="Normal 3 14 5" xfId="13361" xr:uid="{00000000-0005-0000-0000-000040300000}"/>
    <cellStyle name="Normal 3 14 5 2" xfId="13362" xr:uid="{00000000-0005-0000-0000-000041300000}"/>
    <cellStyle name="Normal 3 14 6" xfId="13363" xr:uid="{00000000-0005-0000-0000-000042300000}"/>
    <cellStyle name="Normal 3 14 7" xfId="13364" xr:uid="{00000000-0005-0000-0000-000043300000}"/>
    <cellStyle name="Normal 3 15" xfId="13365" xr:uid="{00000000-0005-0000-0000-000044300000}"/>
    <cellStyle name="Normal 3 15 2" xfId="13366" xr:uid="{00000000-0005-0000-0000-000045300000}"/>
    <cellStyle name="Normal 3 15 2 2" xfId="13367" xr:uid="{00000000-0005-0000-0000-000046300000}"/>
    <cellStyle name="Normal 3 15 2 2 2" xfId="13368" xr:uid="{00000000-0005-0000-0000-000047300000}"/>
    <cellStyle name="Normal 3 15 2 2 2 2" xfId="13369" xr:uid="{00000000-0005-0000-0000-000048300000}"/>
    <cellStyle name="Normal 3 15 2 2 3" xfId="13370" xr:uid="{00000000-0005-0000-0000-000049300000}"/>
    <cellStyle name="Normal 3 15 2 3" xfId="13371" xr:uid="{00000000-0005-0000-0000-00004A300000}"/>
    <cellStyle name="Normal 3 15 2 3 2" xfId="13372" xr:uid="{00000000-0005-0000-0000-00004B300000}"/>
    <cellStyle name="Normal 3 15 2 4" xfId="13373" xr:uid="{00000000-0005-0000-0000-00004C300000}"/>
    <cellStyle name="Normal 3 15 3" xfId="13374" xr:uid="{00000000-0005-0000-0000-00004D300000}"/>
    <cellStyle name="Normal 3 15 3 2" xfId="13375" xr:uid="{00000000-0005-0000-0000-00004E300000}"/>
    <cellStyle name="Normal 3 15 3 2 2" xfId="13376" xr:uid="{00000000-0005-0000-0000-00004F300000}"/>
    <cellStyle name="Normal 3 15 3 3" xfId="13377" xr:uid="{00000000-0005-0000-0000-000050300000}"/>
    <cellStyle name="Normal 3 15 4" xfId="13378" xr:uid="{00000000-0005-0000-0000-000051300000}"/>
    <cellStyle name="Normal 3 15 4 2" xfId="13379" xr:uid="{00000000-0005-0000-0000-000052300000}"/>
    <cellStyle name="Normal 3 15 5" xfId="13380" xr:uid="{00000000-0005-0000-0000-000053300000}"/>
    <cellStyle name="Normal 3 16" xfId="13381" xr:uid="{00000000-0005-0000-0000-000054300000}"/>
    <cellStyle name="Normal 3 16 2" xfId="13382" xr:uid="{00000000-0005-0000-0000-000055300000}"/>
    <cellStyle name="Normal 3 16 2 2" xfId="13383" xr:uid="{00000000-0005-0000-0000-000056300000}"/>
    <cellStyle name="Normal 3 16 2 2 2" xfId="13384" xr:uid="{00000000-0005-0000-0000-000057300000}"/>
    <cellStyle name="Normal 3 16 2 3" xfId="13385" xr:uid="{00000000-0005-0000-0000-000058300000}"/>
    <cellStyle name="Normal 3 16 3" xfId="13386" xr:uid="{00000000-0005-0000-0000-000059300000}"/>
    <cellStyle name="Normal 3 16 3 2" xfId="13387" xr:uid="{00000000-0005-0000-0000-00005A300000}"/>
    <cellStyle name="Normal 3 16 4" xfId="13388" xr:uid="{00000000-0005-0000-0000-00005B300000}"/>
    <cellStyle name="Normal 3 17" xfId="13389" xr:uid="{00000000-0005-0000-0000-00005C300000}"/>
    <cellStyle name="Normal 3 17 2" xfId="13390" xr:uid="{00000000-0005-0000-0000-00005D300000}"/>
    <cellStyle name="Normal 3 17 2 2" xfId="13391" xr:uid="{00000000-0005-0000-0000-00005E300000}"/>
    <cellStyle name="Normal 3 17 2 2 2" xfId="13392" xr:uid="{00000000-0005-0000-0000-00005F300000}"/>
    <cellStyle name="Normal 3 17 2 3" xfId="13393" xr:uid="{00000000-0005-0000-0000-000060300000}"/>
    <cellStyle name="Normal 3 17 3" xfId="13394" xr:uid="{00000000-0005-0000-0000-000061300000}"/>
    <cellStyle name="Normal 3 17 3 2" xfId="13395" xr:uid="{00000000-0005-0000-0000-000062300000}"/>
    <cellStyle name="Normal 3 17 4" xfId="13396" xr:uid="{00000000-0005-0000-0000-000063300000}"/>
    <cellStyle name="Normal 3 18" xfId="13397" xr:uid="{00000000-0005-0000-0000-000064300000}"/>
    <cellStyle name="Normal 3 18 2" xfId="13398" xr:uid="{00000000-0005-0000-0000-000065300000}"/>
    <cellStyle name="Normal 3 18 2 2" xfId="13399" xr:uid="{00000000-0005-0000-0000-000066300000}"/>
    <cellStyle name="Normal 3 18 2 2 2" xfId="13400" xr:uid="{00000000-0005-0000-0000-000067300000}"/>
    <cellStyle name="Normal 3 18 2 3" xfId="13401" xr:uid="{00000000-0005-0000-0000-000068300000}"/>
    <cellStyle name="Normal 3 18 3" xfId="13402" xr:uid="{00000000-0005-0000-0000-000069300000}"/>
    <cellStyle name="Normal 3 18 3 2" xfId="13403" xr:uid="{00000000-0005-0000-0000-00006A300000}"/>
    <cellStyle name="Normal 3 18 4" xfId="13404" xr:uid="{00000000-0005-0000-0000-00006B300000}"/>
    <cellStyle name="Normal 3 19" xfId="13405" xr:uid="{00000000-0005-0000-0000-00006C300000}"/>
    <cellStyle name="Normal 3 19 2" xfId="13406" xr:uid="{00000000-0005-0000-0000-00006D300000}"/>
    <cellStyle name="Normal 3 19 2 2" xfId="13407" xr:uid="{00000000-0005-0000-0000-00006E300000}"/>
    <cellStyle name="Normal 3 19 3" xfId="13408" xr:uid="{00000000-0005-0000-0000-00006F300000}"/>
    <cellStyle name="Normal 3 2" xfId="1268" xr:uid="{00000000-0005-0000-0000-000070300000}"/>
    <cellStyle name="Normal 3 2 10" xfId="13409" xr:uid="{00000000-0005-0000-0000-000071300000}"/>
    <cellStyle name="Normal 3 2 10 2" xfId="13410" xr:uid="{00000000-0005-0000-0000-000072300000}"/>
    <cellStyle name="Normal 3 2 10 2 2" xfId="13411" xr:uid="{00000000-0005-0000-0000-000073300000}"/>
    <cellStyle name="Normal 3 2 10 2 2 2" xfId="13412" xr:uid="{00000000-0005-0000-0000-000074300000}"/>
    <cellStyle name="Normal 3 2 10 2 2 2 2" xfId="13413" xr:uid="{00000000-0005-0000-0000-000075300000}"/>
    <cellStyle name="Normal 3 2 10 2 2 2 2 2" xfId="13414" xr:uid="{00000000-0005-0000-0000-000076300000}"/>
    <cellStyle name="Normal 3 2 10 2 2 2 3" xfId="13415" xr:uid="{00000000-0005-0000-0000-000077300000}"/>
    <cellStyle name="Normal 3 2 10 2 2 3" xfId="13416" xr:uid="{00000000-0005-0000-0000-000078300000}"/>
    <cellStyle name="Normal 3 2 10 2 2 3 2" xfId="13417" xr:uid="{00000000-0005-0000-0000-000079300000}"/>
    <cellStyle name="Normal 3 2 10 2 2 4" xfId="13418" xr:uid="{00000000-0005-0000-0000-00007A300000}"/>
    <cellStyle name="Normal 3 2 10 2 3" xfId="13419" xr:uid="{00000000-0005-0000-0000-00007B300000}"/>
    <cellStyle name="Normal 3 2 10 2 3 2" xfId="13420" xr:uid="{00000000-0005-0000-0000-00007C300000}"/>
    <cellStyle name="Normal 3 2 10 2 3 2 2" xfId="13421" xr:uid="{00000000-0005-0000-0000-00007D300000}"/>
    <cellStyle name="Normal 3 2 10 2 3 3" xfId="13422" xr:uid="{00000000-0005-0000-0000-00007E300000}"/>
    <cellStyle name="Normal 3 2 10 2 4" xfId="13423" xr:uid="{00000000-0005-0000-0000-00007F300000}"/>
    <cellStyle name="Normal 3 2 10 2 4 2" xfId="13424" xr:uid="{00000000-0005-0000-0000-000080300000}"/>
    <cellStyle name="Normal 3 2 10 2 5" xfId="13425" xr:uid="{00000000-0005-0000-0000-000081300000}"/>
    <cellStyle name="Normal 3 2 10 3" xfId="13426" xr:uid="{00000000-0005-0000-0000-000082300000}"/>
    <cellStyle name="Normal 3 2 10 3 2" xfId="13427" xr:uid="{00000000-0005-0000-0000-000083300000}"/>
    <cellStyle name="Normal 3 2 10 3 2 2" xfId="13428" xr:uid="{00000000-0005-0000-0000-000084300000}"/>
    <cellStyle name="Normal 3 2 10 3 2 2 2" xfId="13429" xr:uid="{00000000-0005-0000-0000-000085300000}"/>
    <cellStyle name="Normal 3 2 10 3 2 3" xfId="13430" xr:uid="{00000000-0005-0000-0000-000086300000}"/>
    <cellStyle name="Normal 3 2 10 3 3" xfId="13431" xr:uid="{00000000-0005-0000-0000-000087300000}"/>
    <cellStyle name="Normal 3 2 10 3 3 2" xfId="13432" xr:uid="{00000000-0005-0000-0000-000088300000}"/>
    <cellStyle name="Normal 3 2 10 3 4" xfId="13433" xr:uid="{00000000-0005-0000-0000-000089300000}"/>
    <cellStyle name="Normal 3 2 10 4" xfId="13434" xr:uid="{00000000-0005-0000-0000-00008A300000}"/>
    <cellStyle name="Normal 3 2 10 4 2" xfId="13435" xr:uid="{00000000-0005-0000-0000-00008B300000}"/>
    <cellStyle name="Normal 3 2 10 4 2 2" xfId="13436" xr:uid="{00000000-0005-0000-0000-00008C300000}"/>
    <cellStyle name="Normal 3 2 10 4 2 2 2" xfId="13437" xr:uid="{00000000-0005-0000-0000-00008D300000}"/>
    <cellStyle name="Normal 3 2 10 4 2 3" xfId="13438" xr:uid="{00000000-0005-0000-0000-00008E300000}"/>
    <cellStyle name="Normal 3 2 10 4 3" xfId="13439" xr:uid="{00000000-0005-0000-0000-00008F300000}"/>
    <cellStyle name="Normal 3 2 10 4 3 2" xfId="13440" xr:uid="{00000000-0005-0000-0000-000090300000}"/>
    <cellStyle name="Normal 3 2 10 4 4" xfId="13441" xr:uid="{00000000-0005-0000-0000-000091300000}"/>
    <cellStyle name="Normal 3 2 10 5" xfId="13442" xr:uid="{00000000-0005-0000-0000-000092300000}"/>
    <cellStyle name="Normal 3 2 10 5 2" xfId="13443" xr:uid="{00000000-0005-0000-0000-000093300000}"/>
    <cellStyle name="Normal 3 2 10 5 2 2" xfId="13444" xr:uid="{00000000-0005-0000-0000-000094300000}"/>
    <cellStyle name="Normal 3 2 10 5 3" xfId="13445" xr:uid="{00000000-0005-0000-0000-000095300000}"/>
    <cellStyle name="Normal 3 2 10 6" xfId="13446" xr:uid="{00000000-0005-0000-0000-000096300000}"/>
    <cellStyle name="Normal 3 2 10 6 2" xfId="13447" xr:uid="{00000000-0005-0000-0000-000097300000}"/>
    <cellStyle name="Normal 3 2 10 7" xfId="13448" xr:uid="{00000000-0005-0000-0000-000098300000}"/>
    <cellStyle name="Normal 3 2 10 7 2" xfId="13449" xr:uid="{00000000-0005-0000-0000-000099300000}"/>
    <cellStyle name="Normal 3 2 10 8" xfId="13450" xr:uid="{00000000-0005-0000-0000-00009A300000}"/>
    <cellStyle name="Normal 3 2 11" xfId="13451" xr:uid="{00000000-0005-0000-0000-00009B300000}"/>
    <cellStyle name="Normal 3 2 11 2" xfId="13452" xr:uid="{00000000-0005-0000-0000-00009C300000}"/>
    <cellStyle name="Normal 3 2 11 2 2" xfId="13453" xr:uid="{00000000-0005-0000-0000-00009D300000}"/>
    <cellStyle name="Normal 3 2 11 2 2 2" xfId="13454" xr:uid="{00000000-0005-0000-0000-00009E300000}"/>
    <cellStyle name="Normal 3 2 11 2 2 2 2" xfId="13455" xr:uid="{00000000-0005-0000-0000-00009F300000}"/>
    <cellStyle name="Normal 3 2 11 2 2 2 2 2" xfId="13456" xr:uid="{00000000-0005-0000-0000-0000A0300000}"/>
    <cellStyle name="Normal 3 2 11 2 2 2 3" xfId="13457" xr:uid="{00000000-0005-0000-0000-0000A1300000}"/>
    <cellStyle name="Normal 3 2 11 2 2 3" xfId="13458" xr:uid="{00000000-0005-0000-0000-0000A2300000}"/>
    <cellStyle name="Normal 3 2 11 2 2 3 2" xfId="13459" xr:uid="{00000000-0005-0000-0000-0000A3300000}"/>
    <cellStyle name="Normal 3 2 11 2 2 4" xfId="13460" xr:uid="{00000000-0005-0000-0000-0000A4300000}"/>
    <cellStyle name="Normal 3 2 11 2 3" xfId="13461" xr:uid="{00000000-0005-0000-0000-0000A5300000}"/>
    <cellStyle name="Normal 3 2 11 2 3 2" xfId="13462" xr:uid="{00000000-0005-0000-0000-0000A6300000}"/>
    <cellStyle name="Normal 3 2 11 2 3 2 2" xfId="13463" xr:uid="{00000000-0005-0000-0000-0000A7300000}"/>
    <cellStyle name="Normal 3 2 11 2 3 3" xfId="13464" xr:uid="{00000000-0005-0000-0000-0000A8300000}"/>
    <cellStyle name="Normal 3 2 11 2 4" xfId="13465" xr:uid="{00000000-0005-0000-0000-0000A9300000}"/>
    <cellStyle name="Normal 3 2 11 2 4 2" xfId="13466" xr:uid="{00000000-0005-0000-0000-0000AA300000}"/>
    <cellStyle name="Normal 3 2 11 2 5" xfId="13467" xr:uid="{00000000-0005-0000-0000-0000AB300000}"/>
    <cellStyle name="Normal 3 2 11 3" xfId="13468" xr:uid="{00000000-0005-0000-0000-0000AC300000}"/>
    <cellStyle name="Normal 3 2 11 3 2" xfId="13469" xr:uid="{00000000-0005-0000-0000-0000AD300000}"/>
    <cellStyle name="Normal 3 2 11 3 2 2" xfId="13470" xr:uid="{00000000-0005-0000-0000-0000AE300000}"/>
    <cellStyle name="Normal 3 2 11 3 2 2 2" xfId="13471" xr:uid="{00000000-0005-0000-0000-0000AF300000}"/>
    <cellStyle name="Normal 3 2 11 3 2 3" xfId="13472" xr:uid="{00000000-0005-0000-0000-0000B0300000}"/>
    <cellStyle name="Normal 3 2 11 3 3" xfId="13473" xr:uid="{00000000-0005-0000-0000-0000B1300000}"/>
    <cellStyle name="Normal 3 2 11 3 3 2" xfId="13474" xr:uid="{00000000-0005-0000-0000-0000B2300000}"/>
    <cellStyle name="Normal 3 2 11 3 4" xfId="13475" xr:uid="{00000000-0005-0000-0000-0000B3300000}"/>
    <cellStyle name="Normal 3 2 11 4" xfId="13476" xr:uid="{00000000-0005-0000-0000-0000B4300000}"/>
    <cellStyle name="Normal 3 2 11 4 2" xfId="13477" xr:uid="{00000000-0005-0000-0000-0000B5300000}"/>
    <cellStyle name="Normal 3 2 11 4 2 2" xfId="13478" xr:uid="{00000000-0005-0000-0000-0000B6300000}"/>
    <cellStyle name="Normal 3 2 11 4 2 2 2" xfId="13479" xr:uid="{00000000-0005-0000-0000-0000B7300000}"/>
    <cellStyle name="Normal 3 2 11 4 2 3" xfId="13480" xr:uid="{00000000-0005-0000-0000-0000B8300000}"/>
    <cellStyle name="Normal 3 2 11 4 3" xfId="13481" xr:uid="{00000000-0005-0000-0000-0000B9300000}"/>
    <cellStyle name="Normal 3 2 11 4 3 2" xfId="13482" xr:uid="{00000000-0005-0000-0000-0000BA300000}"/>
    <cellStyle name="Normal 3 2 11 4 4" xfId="13483" xr:uid="{00000000-0005-0000-0000-0000BB300000}"/>
    <cellStyle name="Normal 3 2 11 5" xfId="13484" xr:uid="{00000000-0005-0000-0000-0000BC300000}"/>
    <cellStyle name="Normal 3 2 11 5 2" xfId="13485" xr:uid="{00000000-0005-0000-0000-0000BD300000}"/>
    <cellStyle name="Normal 3 2 11 5 2 2" xfId="13486" xr:uid="{00000000-0005-0000-0000-0000BE300000}"/>
    <cellStyle name="Normal 3 2 11 5 3" xfId="13487" xr:uid="{00000000-0005-0000-0000-0000BF300000}"/>
    <cellStyle name="Normal 3 2 11 6" xfId="13488" xr:uid="{00000000-0005-0000-0000-0000C0300000}"/>
    <cellStyle name="Normal 3 2 11 6 2" xfId="13489" xr:uid="{00000000-0005-0000-0000-0000C1300000}"/>
    <cellStyle name="Normal 3 2 11 7" xfId="13490" xr:uid="{00000000-0005-0000-0000-0000C2300000}"/>
    <cellStyle name="Normal 3 2 11 7 2" xfId="13491" xr:uid="{00000000-0005-0000-0000-0000C3300000}"/>
    <cellStyle name="Normal 3 2 11 8" xfId="13492" xr:uid="{00000000-0005-0000-0000-0000C4300000}"/>
    <cellStyle name="Normal 3 2 12" xfId="13493" xr:uid="{00000000-0005-0000-0000-0000C5300000}"/>
    <cellStyle name="Normal 3 2 12 2" xfId="13494" xr:uid="{00000000-0005-0000-0000-0000C6300000}"/>
    <cellStyle name="Normal 3 2 12 2 2" xfId="13495" xr:uid="{00000000-0005-0000-0000-0000C7300000}"/>
    <cellStyle name="Normal 3 2 12 2 2 2" xfId="13496" xr:uid="{00000000-0005-0000-0000-0000C8300000}"/>
    <cellStyle name="Normal 3 2 12 2 2 2 2" xfId="13497" xr:uid="{00000000-0005-0000-0000-0000C9300000}"/>
    <cellStyle name="Normal 3 2 12 2 2 2 2 2" xfId="13498" xr:uid="{00000000-0005-0000-0000-0000CA300000}"/>
    <cellStyle name="Normal 3 2 12 2 2 2 3" xfId="13499" xr:uid="{00000000-0005-0000-0000-0000CB300000}"/>
    <cellStyle name="Normal 3 2 12 2 2 3" xfId="13500" xr:uid="{00000000-0005-0000-0000-0000CC300000}"/>
    <cellStyle name="Normal 3 2 12 2 2 3 2" xfId="13501" xr:uid="{00000000-0005-0000-0000-0000CD300000}"/>
    <cellStyle name="Normal 3 2 12 2 2 4" xfId="13502" xr:uid="{00000000-0005-0000-0000-0000CE300000}"/>
    <cellStyle name="Normal 3 2 12 2 3" xfId="13503" xr:uid="{00000000-0005-0000-0000-0000CF300000}"/>
    <cellStyle name="Normal 3 2 12 2 3 2" xfId="13504" xr:uid="{00000000-0005-0000-0000-0000D0300000}"/>
    <cellStyle name="Normal 3 2 12 2 3 2 2" xfId="13505" xr:uid="{00000000-0005-0000-0000-0000D1300000}"/>
    <cellStyle name="Normal 3 2 12 2 3 3" xfId="13506" xr:uid="{00000000-0005-0000-0000-0000D2300000}"/>
    <cellStyle name="Normal 3 2 12 2 4" xfId="13507" xr:uid="{00000000-0005-0000-0000-0000D3300000}"/>
    <cellStyle name="Normal 3 2 12 2 4 2" xfId="13508" xr:uid="{00000000-0005-0000-0000-0000D4300000}"/>
    <cellStyle name="Normal 3 2 12 2 5" xfId="13509" xr:uid="{00000000-0005-0000-0000-0000D5300000}"/>
    <cellStyle name="Normal 3 2 12 3" xfId="13510" xr:uid="{00000000-0005-0000-0000-0000D6300000}"/>
    <cellStyle name="Normal 3 2 12 3 2" xfId="13511" xr:uid="{00000000-0005-0000-0000-0000D7300000}"/>
    <cellStyle name="Normal 3 2 12 3 2 2" xfId="13512" xr:uid="{00000000-0005-0000-0000-0000D8300000}"/>
    <cellStyle name="Normal 3 2 12 3 2 2 2" xfId="13513" xr:uid="{00000000-0005-0000-0000-0000D9300000}"/>
    <cellStyle name="Normal 3 2 12 3 2 3" xfId="13514" xr:uid="{00000000-0005-0000-0000-0000DA300000}"/>
    <cellStyle name="Normal 3 2 12 3 3" xfId="13515" xr:uid="{00000000-0005-0000-0000-0000DB300000}"/>
    <cellStyle name="Normal 3 2 12 3 3 2" xfId="13516" xr:uid="{00000000-0005-0000-0000-0000DC300000}"/>
    <cellStyle name="Normal 3 2 12 3 4" xfId="13517" xr:uid="{00000000-0005-0000-0000-0000DD300000}"/>
    <cellStyle name="Normal 3 2 12 4" xfId="13518" xr:uid="{00000000-0005-0000-0000-0000DE300000}"/>
    <cellStyle name="Normal 3 2 12 4 2" xfId="13519" xr:uid="{00000000-0005-0000-0000-0000DF300000}"/>
    <cellStyle name="Normal 3 2 12 4 2 2" xfId="13520" xr:uid="{00000000-0005-0000-0000-0000E0300000}"/>
    <cellStyle name="Normal 3 2 12 4 3" xfId="13521" xr:uid="{00000000-0005-0000-0000-0000E1300000}"/>
    <cellStyle name="Normal 3 2 12 5" xfId="13522" xr:uid="{00000000-0005-0000-0000-0000E2300000}"/>
    <cellStyle name="Normal 3 2 12 5 2" xfId="13523" xr:uid="{00000000-0005-0000-0000-0000E3300000}"/>
    <cellStyle name="Normal 3 2 12 6" xfId="13524" xr:uid="{00000000-0005-0000-0000-0000E4300000}"/>
    <cellStyle name="Normal 3 2 13" xfId="13525" xr:uid="{00000000-0005-0000-0000-0000E5300000}"/>
    <cellStyle name="Normal 3 2 13 2" xfId="13526" xr:uid="{00000000-0005-0000-0000-0000E6300000}"/>
    <cellStyle name="Normal 3 2 13 2 2" xfId="13527" xr:uid="{00000000-0005-0000-0000-0000E7300000}"/>
    <cellStyle name="Normal 3 2 13 2 2 2" xfId="13528" xr:uid="{00000000-0005-0000-0000-0000E8300000}"/>
    <cellStyle name="Normal 3 2 13 2 2 2 2" xfId="13529" xr:uid="{00000000-0005-0000-0000-0000E9300000}"/>
    <cellStyle name="Normal 3 2 13 2 2 2 2 2" xfId="13530" xr:uid="{00000000-0005-0000-0000-0000EA300000}"/>
    <cellStyle name="Normal 3 2 13 2 2 2 3" xfId="13531" xr:uid="{00000000-0005-0000-0000-0000EB300000}"/>
    <cellStyle name="Normal 3 2 13 2 2 3" xfId="13532" xr:uid="{00000000-0005-0000-0000-0000EC300000}"/>
    <cellStyle name="Normal 3 2 13 2 2 3 2" xfId="13533" xr:uid="{00000000-0005-0000-0000-0000ED300000}"/>
    <cellStyle name="Normal 3 2 13 2 2 4" xfId="13534" xr:uid="{00000000-0005-0000-0000-0000EE300000}"/>
    <cellStyle name="Normal 3 2 13 2 3" xfId="13535" xr:uid="{00000000-0005-0000-0000-0000EF300000}"/>
    <cellStyle name="Normal 3 2 13 2 3 2" xfId="13536" xr:uid="{00000000-0005-0000-0000-0000F0300000}"/>
    <cellStyle name="Normal 3 2 13 2 3 2 2" xfId="13537" xr:uid="{00000000-0005-0000-0000-0000F1300000}"/>
    <cellStyle name="Normal 3 2 13 2 3 3" xfId="13538" xr:uid="{00000000-0005-0000-0000-0000F2300000}"/>
    <cellStyle name="Normal 3 2 13 2 4" xfId="13539" xr:uid="{00000000-0005-0000-0000-0000F3300000}"/>
    <cellStyle name="Normal 3 2 13 2 4 2" xfId="13540" xr:uid="{00000000-0005-0000-0000-0000F4300000}"/>
    <cellStyle name="Normal 3 2 13 2 5" xfId="13541" xr:uid="{00000000-0005-0000-0000-0000F5300000}"/>
    <cellStyle name="Normal 3 2 13 3" xfId="13542" xr:uid="{00000000-0005-0000-0000-0000F6300000}"/>
    <cellStyle name="Normal 3 2 13 3 2" xfId="13543" xr:uid="{00000000-0005-0000-0000-0000F7300000}"/>
    <cellStyle name="Normal 3 2 13 3 2 2" xfId="13544" xr:uid="{00000000-0005-0000-0000-0000F8300000}"/>
    <cellStyle name="Normal 3 2 13 3 2 2 2" xfId="13545" xr:uid="{00000000-0005-0000-0000-0000F9300000}"/>
    <cellStyle name="Normal 3 2 13 3 2 3" xfId="13546" xr:uid="{00000000-0005-0000-0000-0000FA300000}"/>
    <cellStyle name="Normal 3 2 13 3 3" xfId="13547" xr:uid="{00000000-0005-0000-0000-0000FB300000}"/>
    <cellStyle name="Normal 3 2 13 3 3 2" xfId="13548" xr:uid="{00000000-0005-0000-0000-0000FC300000}"/>
    <cellStyle name="Normal 3 2 13 3 4" xfId="13549" xr:uid="{00000000-0005-0000-0000-0000FD300000}"/>
    <cellStyle name="Normal 3 2 13 4" xfId="13550" xr:uid="{00000000-0005-0000-0000-0000FE300000}"/>
    <cellStyle name="Normal 3 2 13 4 2" xfId="13551" xr:uid="{00000000-0005-0000-0000-0000FF300000}"/>
    <cellStyle name="Normal 3 2 13 4 2 2" xfId="13552" xr:uid="{00000000-0005-0000-0000-000000310000}"/>
    <cellStyle name="Normal 3 2 13 4 3" xfId="13553" xr:uid="{00000000-0005-0000-0000-000001310000}"/>
    <cellStyle name="Normal 3 2 13 5" xfId="13554" xr:uid="{00000000-0005-0000-0000-000002310000}"/>
    <cellStyle name="Normal 3 2 13 5 2" xfId="13555" xr:uid="{00000000-0005-0000-0000-000003310000}"/>
    <cellStyle name="Normal 3 2 13 6" xfId="13556" xr:uid="{00000000-0005-0000-0000-000004310000}"/>
    <cellStyle name="Normal 3 2 14" xfId="13557" xr:uid="{00000000-0005-0000-0000-000005310000}"/>
    <cellStyle name="Normal 3 2 14 2" xfId="13558" xr:uid="{00000000-0005-0000-0000-000006310000}"/>
    <cellStyle name="Normal 3 2 14 2 2" xfId="13559" xr:uid="{00000000-0005-0000-0000-000007310000}"/>
    <cellStyle name="Normal 3 2 14 2 2 2" xfId="13560" xr:uid="{00000000-0005-0000-0000-000008310000}"/>
    <cellStyle name="Normal 3 2 14 2 2 2 2" xfId="13561" xr:uid="{00000000-0005-0000-0000-000009310000}"/>
    <cellStyle name="Normal 3 2 14 2 2 3" xfId="13562" xr:uid="{00000000-0005-0000-0000-00000A310000}"/>
    <cellStyle name="Normal 3 2 14 2 3" xfId="13563" xr:uid="{00000000-0005-0000-0000-00000B310000}"/>
    <cellStyle name="Normal 3 2 14 2 3 2" xfId="13564" xr:uid="{00000000-0005-0000-0000-00000C310000}"/>
    <cellStyle name="Normal 3 2 14 2 4" xfId="13565" xr:uid="{00000000-0005-0000-0000-00000D310000}"/>
    <cellStyle name="Normal 3 2 14 3" xfId="13566" xr:uid="{00000000-0005-0000-0000-00000E310000}"/>
    <cellStyle name="Normal 3 2 14 3 2" xfId="13567" xr:uid="{00000000-0005-0000-0000-00000F310000}"/>
    <cellStyle name="Normal 3 2 14 3 2 2" xfId="13568" xr:uid="{00000000-0005-0000-0000-000010310000}"/>
    <cellStyle name="Normal 3 2 14 3 3" xfId="13569" xr:uid="{00000000-0005-0000-0000-000011310000}"/>
    <cellStyle name="Normal 3 2 14 4" xfId="13570" xr:uid="{00000000-0005-0000-0000-000012310000}"/>
    <cellStyle name="Normal 3 2 14 4 2" xfId="13571" xr:uid="{00000000-0005-0000-0000-000013310000}"/>
    <cellStyle name="Normal 3 2 14 5" xfId="13572" xr:uid="{00000000-0005-0000-0000-000014310000}"/>
    <cellStyle name="Normal 3 2 15" xfId="13573" xr:uid="{00000000-0005-0000-0000-000015310000}"/>
    <cellStyle name="Normal 3 2 15 2" xfId="13574" xr:uid="{00000000-0005-0000-0000-000016310000}"/>
    <cellStyle name="Normal 3 2 15 2 2" xfId="13575" xr:uid="{00000000-0005-0000-0000-000017310000}"/>
    <cellStyle name="Normal 3 2 15 2 2 2" xfId="13576" xr:uid="{00000000-0005-0000-0000-000018310000}"/>
    <cellStyle name="Normal 3 2 15 2 3" xfId="13577" xr:uid="{00000000-0005-0000-0000-000019310000}"/>
    <cellStyle name="Normal 3 2 15 3" xfId="13578" xr:uid="{00000000-0005-0000-0000-00001A310000}"/>
    <cellStyle name="Normal 3 2 15 3 2" xfId="13579" xr:uid="{00000000-0005-0000-0000-00001B310000}"/>
    <cellStyle name="Normal 3 2 15 4" xfId="13580" xr:uid="{00000000-0005-0000-0000-00001C310000}"/>
    <cellStyle name="Normal 3 2 16" xfId="13581" xr:uid="{00000000-0005-0000-0000-00001D310000}"/>
    <cellStyle name="Normal 3 2 16 2" xfId="13582" xr:uid="{00000000-0005-0000-0000-00001E310000}"/>
    <cellStyle name="Normal 3 2 16 2 2" xfId="13583" xr:uid="{00000000-0005-0000-0000-00001F310000}"/>
    <cellStyle name="Normal 3 2 16 2 2 2" xfId="13584" xr:uid="{00000000-0005-0000-0000-000020310000}"/>
    <cellStyle name="Normal 3 2 16 2 3" xfId="13585" xr:uid="{00000000-0005-0000-0000-000021310000}"/>
    <cellStyle name="Normal 3 2 16 3" xfId="13586" xr:uid="{00000000-0005-0000-0000-000022310000}"/>
    <cellStyle name="Normal 3 2 16 3 2" xfId="13587" xr:uid="{00000000-0005-0000-0000-000023310000}"/>
    <cellStyle name="Normal 3 2 16 4" xfId="13588" xr:uid="{00000000-0005-0000-0000-000024310000}"/>
    <cellStyle name="Normal 3 2 17" xfId="13589" xr:uid="{00000000-0005-0000-0000-000025310000}"/>
    <cellStyle name="Normal 3 2 17 2" xfId="13590" xr:uid="{00000000-0005-0000-0000-000026310000}"/>
    <cellStyle name="Normal 3 2 17 2 2" xfId="13591" xr:uid="{00000000-0005-0000-0000-000027310000}"/>
    <cellStyle name="Normal 3 2 17 2 2 2" xfId="13592" xr:uid="{00000000-0005-0000-0000-000028310000}"/>
    <cellStyle name="Normal 3 2 17 2 3" xfId="13593" xr:uid="{00000000-0005-0000-0000-000029310000}"/>
    <cellStyle name="Normal 3 2 17 3" xfId="13594" xr:uid="{00000000-0005-0000-0000-00002A310000}"/>
    <cellStyle name="Normal 3 2 17 3 2" xfId="13595" xr:uid="{00000000-0005-0000-0000-00002B310000}"/>
    <cellStyle name="Normal 3 2 17 4" xfId="13596" xr:uid="{00000000-0005-0000-0000-00002C310000}"/>
    <cellStyle name="Normal 3 2 18" xfId="13597" xr:uid="{00000000-0005-0000-0000-00002D310000}"/>
    <cellStyle name="Normal 3 2 18 2" xfId="13598" xr:uid="{00000000-0005-0000-0000-00002E310000}"/>
    <cellStyle name="Normal 3 2 18 2 2" xfId="13599" xr:uid="{00000000-0005-0000-0000-00002F310000}"/>
    <cellStyle name="Normal 3 2 18 3" xfId="13600" xr:uid="{00000000-0005-0000-0000-000030310000}"/>
    <cellStyle name="Normal 3 2 19" xfId="13601" xr:uid="{00000000-0005-0000-0000-000031310000}"/>
    <cellStyle name="Normal 3 2 19 2" xfId="13602" xr:uid="{00000000-0005-0000-0000-000032310000}"/>
    <cellStyle name="Normal 3 2 2" xfId="1269" xr:uid="{00000000-0005-0000-0000-000033310000}"/>
    <cellStyle name="Normal 3 2 2 10" xfId="13603" xr:uid="{00000000-0005-0000-0000-000034310000}"/>
    <cellStyle name="Normal 3 2 2 10 2" xfId="13604" xr:uid="{00000000-0005-0000-0000-000035310000}"/>
    <cellStyle name="Normal 3 2 2 10 2 2" xfId="13605" xr:uid="{00000000-0005-0000-0000-000036310000}"/>
    <cellStyle name="Normal 3 2 2 10 2 2 2" xfId="13606" xr:uid="{00000000-0005-0000-0000-000037310000}"/>
    <cellStyle name="Normal 3 2 2 10 2 2 2 2" xfId="13607" xr:uid="{00000000-0005-0000-0000-000038310000}"/>
    <cellStyle name="Normal 3 2 2 10 2 2 2 2 2" xfId="13608" xr:uid="{00000000-0005-0000-0000-000039310000}"/>
    <cellStyle name="Normal 3 2 2 10 2 2 2 3" xfId="13609" xr:uid="{00000000-0005-0000-0000-00003A310000}"/>
    <cellStyle name="Normal 3 2 2 10 2 2 3" xfId="13610" xr:uid="{00000000-0005-0000-0000-00003B310000}"/>
    <cellStyle name="Normal 3 2 2 10 2 2 3 2" xfId="13611" xr:uid="{00000000-0005-0000-0000-00003C310000}"/>
    <cellStyle name="Normal 3 2 2 10 2 2 4" xfId="13612" xr:uid="{00000000-0005-0000-0000-00003D310000}"/>
    <cellStyle name="Normal 3 2 2 10 2 3" xfId="13613" xr:uid="{00000000-0005-0000-0000-00003E310000}"/>
    <cellStyle name="Normal 3 2 2 10 2 3 2" xfId="13614" xr:uid="{00000000-0005-0000-0000-00003F310000}"/>
    <cellStyle name="Normal 3 2 2 10 2 3 2 2" xfId="13615" xr:uid="{00000000-0005-0000-0000-000040310000}"/>
    <cellStyle name="Normal 3 2 2 10 2 3 3" xfId="13616" xr:uid="{00000000-0005-0000-0000-000041310000}"/>
    <cellStyle name="Normal 3 2 2 10 2 4" xfId="13617" xr:uid="{00000000-0005-0000-0000-000042310000}"/>
    <cellStyle name="Normal 3 2 2 10 2 4 2" xfId="13618" xr:uid="{00000000-0005-0000-0000-000043310000}"/>
    <cellStyle name="Normal 3 2 2 10 2 5" xfId="13619" xr:uid="{00000000-0005-0000-0000-000044310000}"/>
    <cellStyle name="Normal 3 2 2 10 3" xfId="13620" xr:uid="{00000000-0005-0000-0000-000045310000}"/>
    <cellStyle name="Normal 3 2 2 10 3 2" xfId="13621" xr:uid="{00000000-0005-0000-0000-000046310000}"/>
    <cellStyle name="Normal 3 2 2 10 3 2 2" xfId="13622" xr:uid="{00000000-0005-0000-0000-000047310000}"/>
    <cellStyle name="Normal 3 2 2 10 3 2 2 2" xfId="13623" xr:uid="{00000000-0005-0000-0000-000048310000}"/>
    <cellStyle name="Normal 3 2 2 10 3 2 3" xfId="13624" xr:uid="{00000000-0005-0000-0000-000049310000}"/>
    <cellStyle name="Normal 3 2 2 10 3 3" xfId="13625" xr:uid="{00000000-0005-0000-0000-00004A310000}"/>
    <cellStyle name="Normal 3 2 2 10 3 3 2" xfId="13626" xr:uid="{00000000-0005-0000-0000-00004B310000}"/>
    <cellStyle name="Normal 3 2 2 10 3 4" xfId="13627" xr:uid="{00000000-0005-0000-0000-00004C310000}"/>
    <cellStyle name="Normal 3 2 2 10 4" xfId="13628" xr:uid="{00000000-0005-0000-0000-00004D310000}"/>
    <cellStyle name="Normal 3 2 2 10 4 2" xfId="13629" xr:uid="{00000000-0005-0000-0000-00004E310000}"/>
    <cellStyle name="Normal 3 2 2 10 4 2 2" xfId="13630" xr:uid="{00000000-0005-0000-0000-00004F310000}"/>
    <cellStyle name="Normal 3 2 2 10 4 2 2 2" xfId="13631" xr:uid="{00000000-0005-0000-0000-000050310000}"/>
    <cellStyle name="Normal 3 2 2 10 4 2 3" xfId="13632" xr:uid="{00000000-0005-0000-0000-000051310000}"/>
    <cellStyle name="Normal 3 2 2 10 4 3" xfId="13633" xr:uid="{00000000-0005-0000-0000-000052310000}"/>
    <cellStyle name="Normal 3 2 2 10 4 3 2" xfId="13634" xr:uid="{00000000-0005-0000-0000-000053310000}"/>
    <cellStyle name="Normal 3 2 2 10 4 4" xfId="13635" xr:uid="{00000000-0005-0000-0000-000054310000}"/>
    <cellStyle name="Normal 3 2 2 10 5" xfId="13636" xr:uid="{00000000-0005-0000-0000-000055310000}"/>
    <cellStyle name="Normal 3 2 2 10 5 2" xfId="13637" xr:uid="{00000000-0005-0000-0000-000056310000}"/>
    <cellStyle name="Normal 3 2 2 10 5 2 2" xfId="13638" xr:uid="{00000000-0005-0000-0000-000057310000}"/>
    <cellStyle name="Normal 3 2 2 10 5 3" xfId="13639" xr:uid="{00000000-0005-0000-0000-000058310000}"/>
    <cellStyle name="Normal 3 2 2 10 6" xfId="13640" xr:uid="{00000000-0005-0000-0000-000059310000}"/>
    <cellStyle name="Normal 3 2 2 10 6 2" xfId="13641" xr:uid="{00000000-0005-0000-0000-00005A310000}"/>
    <cellStyle name="Normal 3 2 2 10 7" xfId="13642" xr:uid="{00000000-0005-0000-0000-00005B310000}"/>
    <cellStyle name="Normal 3 2 2 10 7 2" xfId="13643" xr:uid="{00000000-0005-0000-0000-00005C310000}"/>
    <cellStyle name="Normal 3 2 2 10 8" xfId="13644" xr:uid="{00000000-0005-0000-0000-00005D310000}"/>
    <cellStyle name="Normal 3 2 2 11" xfId="13645" xr:uid="{00000000-0005-0000-0000-00005E310000}"/>
    <cellStyle name="Normal 3 2 2 11 2" xfId="13646" xr:uid="{00000000-0005-0000-0000-00005F310000}"/>
    <cellStyle name="Normal 3 2 2 11 2 2" xfId="13647" xr:uid="{00000000-0005-0000-0000-000060310000}"/>
    <cellStyle name="Normal 3 2 2 11 2 2 2" xfId="13648" xr:uid="{00000000-0005-0000-0000-000061310000}"/>
    <cellStyle name="Normal 3 2 2 11 2 2 2 2" xfId="13649" xr:uid="{00000000-0005-0000-0000-000062310000}"/>
    <cellStyle name="Normal 3 2 2 11 2 2 2 2 2" xfId="13650" xr:uid="{00000000-0005-0000-0000-000063310000}"/>
    <cellStyle name="Normal 3 2 2 11 2 2 2 3" xfId="13651" xr:uid="{00000000-0005-0000-0000-000064310000}"/>
    <cellStyle name="Normal 3 2 2 11 2 2 3" xfId="13652" xr:uid="{00000000-0005-0000-0000-000065310000}"/>
    <cellStyle name="Normal 3 2 2 11 2 2 3 2" xfId="13653" xr:uid="{00000000-0005-0000-0000-000066310000}"/>
    <cellStyle name="Normal 3 2 2 11 2 2 4" xfId="13654" xr:uid="{00000000-0005-0000-0000-000067310000}"/>
    <cellStyle name="Normal 3 2 2 11 2 3" xfId="13655" xr:uid="{00000000-0005-0000-0000-000068310000}"/>
    <cellStyle name="Normal 3 2 2 11 2 3 2" xfId="13656" xr:uid="{00000000-0005-0000-0000-000069310000}"/>
    <cellStyle name="Normal 3 2 2 11 2 3 2 2" xfId="13657" xr:uid="{00000000-0005-0000-0000-00006A310000}"/>
    <cellStyle name="Normal 3 2 2 11 2 3 3" xfId="13658" xr:uid="{00000000-0005-0000-0000-00006B310000}"/>
    <cellStyle name="Normal 3 2 2 11 2 4" xfId="13659" xr:uid="{00000000-0005-0000-0000-00006C310000}"/>
    <cellStyle name="Normal 3 2 2 11 2 4 2" xfId="13660" xr:uid="{00000000-0005-0000-0000-00006D310000}"/>
    <cellStyle name="Normal 3 2 2 11 2 5" xfId="13661" xr:uid="{00000000-0005-0000-0000-00006E310000}"/>
    <cellStyle name="Normal 3 2 2 11 3" xfId="13662" xr:uid="{00000000-0005-0000-0000-00006F310000}"/>
    <cellStyle name="Normal 3 2 2 11 3 2" xfId="13663" xr:uid="{00000000-0005-0000-0000-000070310000}"/>
    <cellStyle name="Normal 3 2 2 11 3 2 2" xfId="13664" xr:uid="{00000000-0005-0000-0000-000071310000}"/>
    <cellStyle name="Normal 3 2 2 11 3 2 2 2" xfId="13665" xr:uid="{00000000-0005-0000-0000-000072310000}"/>
    <cellStyle name="Normal 3 2 2 11 3 2 3" xfId="13666" xr:uid="{00000000-0005-0000-0000-000073310000}"/>
    <cellStyle name="Normal 3 2 2 11 3 3" xfId="13667" xr:uid="{00000000-0005-0000-0000-000074310000}"/>
    <cellStyle name="Normal 3 2 2 11 3 3 2" xfId="13668" xr:uid="{00000000-0005-0000-0000-000075310000}"/>
    <cellStyle name="Normal 3 2 2 11 3 4" xfId="13669" xr:uid="{00000000-0005-0000-0000-000076310000}"/>
    <cellStyle name="Normal 3 2 2 11 4" xfId="13670" xr:uid="{00000000-0005-0000-0000-000077310000}"/>
    <cellStyle name="Normal 3 2 2 11 4 2" xfId="13671" xr:uid="{00000000-0005-0000-0000-000078310000}"/>
    <cellStyle name="Normal 3 2 2 11 4 2 2" xfId="13672" xr:uid="{00000000-0005-0000-0000-000079310000}"/>
    <cellStyle name="Normal 3 2 2 11 4 3" xfId="13673" xr:uid="{00000000-0005-0000-0000-00007A310000}"/>
    <cellStyle name="Normal 3 2 2 11 5" xfId="13674" xr:uid="{00000000-0005-0000-0000-00007B310000}"/>
    <cellStyle name="Normal 3 2 2 11 5 2" xfId="13675" xr:uid="{00000000-0005-0000-0000-00007C310000}"/>
    <cellStyle name="Normal 3 2 2 11 6" xfId="13676" xr:uid="{00000000-0005-0000-0000-00007D310000}"/>
    <cellStyle name="Normal 3 2 2 12" xfId="13677" xr:uid="{00000000-0005-0000-0000-00007E310000}"/>
    <cellStyle name="Normal 3 2 2 12 2" xfId="13678" xr:uid="{00000000-0005-0000-0000-00007F310000}"/>
    <cellStyle name="Normal 3 2 2 12 2 2" xfId="13679" xr:uid="{00000000-0005-0000-0000-000080310000}"/>
    <cellStyle name="Normal 3 2 2 12 2 2 2" xfId="13680" xr:uid="{00000000-0005-0000-0000-000081310000}"/>
    <cellStyle name="Normal 3 2 2 12 2 2 2 2" xfId="13681" xr:uid="{00000000-0005-0000-0000-000082310000}"/>
    <cellStyle name="Normal 3 2 2 12 2 2 2 2 2" xfId="13682" xr:uid="{00000000-0005-0000-0000-000083310000}"/>
    <cellStyle name="Normal 3 2 2 12 2 2 2 3" xfId="13683" xr:uid="{00000000-0005-0000-0000-000084310000}"/>
    <cellStyle name="Normal 3 2 2 12 2 2 3" xfId="13684" xr:uid="{00000000-0005-0000-0000-000085310000}"/>
    <cellStyle name="Normal 3 2 2 12 2 2 3 2" xfId="13685" xr:uid="{00000000-0005-0000-0000-000086310000}"/>
    <cellStyle name="Normal 3 2 2 12 2 2 4" xfId="13686" xr:uid="{00000000-0005-0000-0000-000087310000}"/>
    <cellStyle name="Normal 3 2 2 12 2 3" xfId="13687" xr:uid="{00000000-0005-0000-0000-000088310000}"/>
    <cellStyle name="Normal 3 2 2 12 2 3 2" xfId="13688" xr:uid="{00000000-0005-0000-0000-000089310000}"/>
    <cellStyle name="Normal 3 2 2 12 2 3 2 2" xfId="13689" xr:uid="{00000000-0005-0000-0000-00008A310000}"/>
    <cellStyle name="Normal 3 2 2 12 2 3 3" xfId="13690" xr:uid="{00000000-0005-0000-0000-00008B310000}"/>
    <cellStyle name="Normal 3 2 2 12 2 4" xfId="13691" xr:uid="{00000000-0005-0000-0000-00008C310000}"/>
    <cellStyle name="Normal 3 2 2 12 2 4 2" xfId="13692" xr:uid="{00000000-0005-0000-0000-00008D310000}"/>
    <cellStyle name="Normal 3 2 2 12 2 5" xfId="13693" xr:uid="{00000000-0005-0000-0000-00008E310000}"/>
    <cellStyle name="Normal 3 2 2 12 3" xfId="13694" xr:uid="{00000000-0005-0000-0000-00008F310000}"/>
    <cellStyle name="Normal 3 2 2 12 3 2" xfId="13695" xr:uid="{00000000-0005-0000-0000-000090310000}"/>
    <cellStyle name="Normal 3 2 2 12 3 2 2" xfId="13696" xr:uid="{00000000-0005-0000-0000-000091310000}"/>
    <cellStyle name="Normal 3 2 2 12 3 2 2 2" xfId="13697" xr:uid="{00000000-0005-0000-0000-000092310000}"/>
    <cellStyle name="Normal 3 2 2 12 3 2 3" xfId="13698" xr:uid="{00000000-0005-0000-0000-000093310000}"/>
    <cellStyle name="Normal 3 2 2 12 3 3" xfId="13699" xr:uid="{00000000-0005-0000-0000-000094310000}"/>
    <cellStyle name="Normal 3 2 2 12 3 3 2" xfId="13700" xr:uid="{00000000-0005-0000-0000-000095310000}"/>
    <cellStyle name="Normal 3 2 2 12 3 4" xfId="13701" xr:uid="{00000000-0005-0000-0000-000096310000}"/>
    <cellStyle name="Normal 3 2 2 12 4" xfId="13702" xr:uid="{00000000-0005-0000-0000-000097310000}"/>
    <cellStyle name="Normal 3 2 2 12 4 2" xfId="13703" xr:uid="{00000000-0005-0000-0000-000098310000}"/>
    <cellStyle name="Normal 3 2 2 12 4 2 2" xfId="13704" xr:uid="{00000000-0005-0000-0000-000099310000}"/>
    <cellStyle name="Normal 3 2 2 12 4 3" xfId="13705" xr:uid="{00000000-0005-0000-0000-00009A310000}"/>
    <cellStyle name="Normal 3 2 2 12 5" xfId="13706" xr:uid="{00000000-0005-0000-0000-00009B310000}"/>
    <cellStyle name="Normal 3 2 2 12 5 2" xfId="13707" xr:uid="{00000000-0005-0000-0000-00009C310000}"/>
    <cellStyle name="Normal 3 2 2 12 6" xfId="13708" xr:uid="{00000000-0005-0000-0000-00009D310000}"/>
    <cellStyle name="Normal 3 2 2 13" xfId="13709" xr:uid="{00000000-0005-0000-0000-00009E310000}"/>
    <cellStyle name="Normal 3 2 2 13 2" xfId="13710" xr:uid="{00000000-0005-0000-0000-00009F310000}"/>
    <cellStyle name="Normal 3 2 2 13 2 2" xfId="13711" xr:uid="{00000000-0005-0000-0000-0000A0310000}"/>
    <cellStyle name="Normal 3 2 2 13 2 2 2" xfId="13712" xr:uid="{00000000-0005-0000-0000-0000A1310000}"/>
    <cellStyle name="Normal 3 2 2 13 2 2 2 2" xfId="13713" xr:uid="{00000000-0005-0000-0000-0000A2310000}"/>
    <cellStyle name="Normal 3 2 2 13 2 2 3" xfId="13714" xr:uid="{00000000-0005-0000-0000-0000A3310000}"/>
    <cellStyle name="Normal 3 2 2 13 2 3" xfId="13715" xr:uid="{00000000-0005-0000-0000-0000A4310000}"/>
    <cellStyle name="Normal 3 2 2 13 2 3 2" xfId="13716" xr:uid="{00000000-0005-0000-0000-0000A5310000}"/>
    <cellStyle name="Normal 3 2 2 13 2 4" xfId="13717" xr:uid="{00000000-0005-0000-0000-0000A6310000}"/>
    <cellStyle name="Normal 3 2 2 13 3" xfId="13718" xr:uid="{00000000-0005-0000-0000-0000A7310000}"/>
    <cellStyle name="Normal 3 2 2 13 3 2" xfId="13719" xr:uid="{00000000-0005-0000-0000-0000A8310000}"/>
    <cellStyle name="Normal 3 2 2 13 3 2 2" xfId="13720" xr:uid="{00000000-0005-0000-0000-0000A9310000}"/>
    <cellStyle name="Normal 3 2 2 13 3 3" xfId="13721" xr:uid="{00000000-0005-0000-0000-0000AA310000}"/>
    <cellStyle name="Normal 3 2 2 13 4" xfId="13722" xr:uid="{00000000-0005-0000-0000-0000AB310000}"/>
    <cellStyle name="Normal 3 2 2 13 4 2" xfId="13723" xr:uid="{00000000-0005-0000-0000-0000AC310000}"/>
    <cellStyle name="Normal 3 2 2 13 5" xfId="13724" xr:uid="{00000000-0005-0000-0000-0000AD310000}"/>
    <cellStyle name="Normal 3 2 2 14" xfId="13725" xr:uid="{00000000-0005-0000-0000-0000AE310000}"/>
    <cellStyle name="Normal 3 2 2 14 2" xfId="13726" xr:uid="{00000000-0005-0000-0000-0000AF310000}"/>
    <cellStyle name="Normal 3 2 2 14 2 2" xfId="13727" xr:uid="{00000000-0005-0000-0000-0000B0310000}"/>
    <cellStyle name="Normal 3 2 2 14 2 2 2" xfId="13728" xr:uid="{00000000-0005-0000-0000-0000B1310000}"/>
    <cellStyle name="Normal 3 2 2 14 2 3" xfId="13729" xr:uid="{00000000-0005-0000-0000-0000B2310000}"/>
    <cellStyle name="Normal 3 2 2 14 3" xfId="13730" xr:uid="{00000000-0005-0000-0000-0000B3310000}"/>
    <cellStyle name="Normal 3 2 2 14 3 2" xfId="13731" xr:uid="{00000000-0005-0000-0000-0000B4310000}"/>
    <cellStyle name="Normal 3 2 2 14 4" xfId="13732" xr:uid="{00000000-0005-0000-0000-0000B5310000}"/>
    <cellStyle name="Normal 3 2 2 15" xfId="13733" xr:uid="{00000000-0005-0000-0000-0000B6310000}"/>
    <cellStyle name="Normal 3 2 2 15 2" xfId="13734" xr:uid="{00000000-0005-0000-0000-0000B7310000}"/>
    <cellStyle name="Normal 3 2 2 15 2 2" xfId="13735" xr:uid="{00000000-0005-0000-0000-0000B8310000}"/>
    <cellStyle name="Normal 3 2 2 15 2 2 2" xfId="13736" xr:uid="{00000000-0005-0000-0000-0000B9310000}"/>
    <cellStyle name="Normal 3 2 2 15 2 3" xfId="13737" xr:uid="{00000000-0005-0000-0000-0000BA310000}"/>
    <cellStyle name="Normal 3 2 2 15 3" xfId="13738" xr:uid="{00000000-0005-0000-0000-0000BB310000}"/>
    <cellStyle name="Normal 3 2 2 15 3 2" xfId="13739" xr:uid="{00000000-0005-0000-0000-0000BC310000}"/>
    <cellStyle name="Normal 3 2 2 15 4" xfId="13740" xr:uid="{00000000-0005-0000-0000-0000BD310000}"/>
    <cellStyle name="Normal 3 2 2 16" xfId="13741" xr:uid="{00000000-0005-0000-0000-0000BE310000}"/>
    <cellStyle name="Normal 3 2 2 16 2" xfId="13742" xr:uid="{00000000-0005-0000-0000-0000BF310000}"/>
    <cellStyle name="Normal 3 2 2 16 2 2" xfId="13743" xr:uid="{00000000-0005-0000-0000-0000C0310000}"/>
    <cellStyle name="Normal 3 2 2 16 2 2 2" xfId="13744" xr:uid="{00000000-0005-0000-0000-0000C1310000}"/>
    <cellStyle name="Normal 3 2 2 16 2 3" xfId="13745" xr:uid="{00000000-0005-0000-0000-0000C2310000}"/>
    <cellStyle name="Normal 3 2 2 16 3" xfId="13746" xr:uid="{00000000-0005-0000-0000-0000C3310000}"/>
    <cellStyle name="Normal 3 2 2 16 3 2" xfId="13747" xr:uid="{00000000-0005-0000-0000-0000C4310000}"/>
    <cellStyle name="Normal 3 2 2 16 4" xfId="13748" xr:uid="{00000000-0005-0000-0000-0000C5310000}"/>
    <cellStyle name="Normal 3 2 2 17" xfId="13749" xr:uid="{00000000-0005-0000-0000-0000C6310000}"/>
    <cellStyle name="Normal 3 2 2 17 2" xfId="13750" xr:uid="{00000000-0005-0000-0000-0000C7310000}"/>
    <cellStyle name="Normal 3 2 2 17 2 2" xfId="13751" xr:uid="{00000000-0005-0000-0000-0000C8310000}"/>
    <cellStyle name="Normal 3 2 2 17 3" xfId="13752" xr:uid="{00000000-0005-0000-0000-0000C9310000}"/>
    <cellStyle name="Normal 3 2 2 18" xfId="13753" xr:uid="{00000000-0005-0000-0000-0000CA310000}"/>
    <cellStyle name="Normal 3 2 2 18 2" xfId="13754" xr:uid="{00000000-0005-0000-0000-0000CB310000}"/>
    <cellStyle name="Normal 3 2 2 19" xfId="13755" xr:uid="{00000000-0005-0000-0000-0000CC310000}"/>
    <cellStyle name="Normal 3 2 2 19 2" xfId="13756" xr:uid="{00000000-0005-0000-0000-0000CD310000}"/>
    <cellStyle name="Normal 3 2 2 2" xfId="1270" xr:uid="{00000000-0005-0000-0000-0000CE310000}"/>
    <cellStyle name="Normal 3 2 2 2 10" xfId="13757" xr:uid="{00000000-0005-0000-0000-0000CF310000}"/>
    <cellStyle name="Normal 3 2 2 2 10 2" xfId="13758" xr:uid="{00000000-0005-0000-0000-0000D0310000}"/>
    <cellStyle name="Normal 3 2 2 2 10 2 2" xfId="13759" xr:uid="{00000000-0005-0000-0000-0000D1310000}"/>
    <cellStyle name="Normal 3 2 2 2 10 2 2 2" xfId="13760" xr:uid="{00000000-0005-0000-0000-0000D2310000}"/>
    <cellStyle name="Normal 3 2 2 2 10 2 2 2 2" xfId="13761" xr:uid="{00000000-0005-0000-0000-0000D3310000}"/>
    <cellStyle name="Normal 3 2 2 2 10 2 2 2 2 2" xfId="13762" xr:uid="{00000000-0005-0000-0000-0000D4310000}"/>
    <cellStyle name="Normal 3 2 2 2 10 2 2 2 3" xfId="13763" xr:uid="{00000000-0005-0000-0000-0000D5310000}"/>
    <cellStyle name="Normal 3 2 2 2 10 2 2 3" xfId="13764" xr:uid="{00000000-0005-0000-0000-0000D6310000}"/>
    <cellStyle name="Normal 3 2 2 2 10 2 2 3 2" xfId="13765" xr:uid="{00000000-0005-0000-0000-0000D7310000}"/>
    <cellStyle name="Normal 3 2 2 2 10 2 2 4" xfId="13766" xr:uid="{00000000-0005-0000-0000-0000D8310000}"/>
    <cellStyle name="Normal 3 2 2 2 10 2 3" xfId="13767" xr:uid="{00000000-0005-0000-0000-0000D9310000}"/>
    <cellStyle name="Normal 3 2 2 2 10 2 3 2" xfId="13768" xr:uid="{00000000-0005-0000-0000-0000DA310000}"/>
    <cellStyle name="Normal 3 2 2 2 10 2 3 2 2" xfId="13769" xr:uid="{00000000-0005-0000-0000-0000DB310000}"/>
    <cellStyle name="Normal 3 2 2 2 10 2 3 3" xfId="13770" xr:uid="{00000000-0005-0000-0000-0000DC310000}"/>
    <cellStyle name="Normal 3 2 2 2 10 2 4" xfId="13771" xr:uid="{00000000-0005-0000-0000-0000DD310000}"/>
    <cellStyle name="Normal 3 2 2 2 10 2 4 2" xfId="13772" xr:uid="{00000000-0005-0000-0000-0000DE310000}"/>
    <cellStyle name="Normal 3 2 2 2 10 2 5" xfId="13773" xr:uid="{00000000-0005-0000-0000-0000DF310000}"/>
    <cellStyle name="Normal 3 2 2 2 10 3" xfId="13774" xr:uid="{00000000-0005-0000-0000-0000E0310000}"/>
    <cellStyle name="Normal 3 2 2 2 10 3 2" xfId="13775" xr:uid="{00000000-0005-0000-0000-0000E1310000}"/>
    <cellStyle name="Normal 3 2 2 2 10 3 2 2" xfId="13776" xr:uid="{00000000-0005-0000-0000-0000E2310000}"/>
    <cellStyle name="Normal 3 2 2 2 10 3 2 2 2" xfId="13777" xr:uid="{00000000-0005-0000-0000-0000E3310000}"/>
    <cellStyle name="Normal 3 2 2 2 10 3 2 3" xfId="13778" xr:uid="{00000000-0005-0000-0000-0000E4310000}"/>
    <cellStyle name="Normal 3 2 2 2 10 3 3" xfId="13779" xr:uid="{00000000-0005-0000-0000-0000E5310000}"/>
    <cellStyle name="Normal 3 2 2 2 10 3 3 2" xfId="13780" xr:uid="{00000000-0005-0000-0000-0000E6310000}"/>
    <cellStyle name="Normal 3 2 2 2 10 3 4" xfId="13781" xr:uid="{00000000-0005-0000-0000-0000E7310000}"/>
    <cellStyle name="Normal 3 2 2 2 10 4" xfId="13782" xr:uid="{00000000-0005-0000-0000-0000E8310000}"/>
    <cellStyle name="Normal 3 2 2 2 10 4 2" xfId="13783" xr:uid="{00000000-0005-0000-0000-0000E9310000}"/>
    <cellStyle name="Normal 3 2 2 2 10 4 2 2" xfId="13784" xr:uid="{00000000-0005-0000-0000-0000EA310000}"/>
    <cellStyle name="Normal 3 2 2 2 10 4 3" xfId="13785" xr:uid="{00000000-0005-0000-0000-0000EB310000}"/>
    <cellStyle name="Normal 3 2 2 2 10 5" xfId="13786" xr:uid="{00000000-0005-0000-0000-0000EC310000}"/>
    <cellStyle name="Normal 3 2 2 2 10 5 2" xfId="13787" xr:uid="{00000000-0005-0000-0000-0000ED310000}"/>
    <cellStyle name="Normal 3 2 2 2 10 6" xfId="13788" xr:uid="{00000000-0005-0000-0000-0000EE310000}"/>
    <cellStyle name="Normal 3 2 2 2 11" xfId="13789" xr:uid="{00000000-0005-0000-0000-0000EF310000}"/>
    <cellStyle name="Normal 3 2 2 2 11 2" xfId="13790" xr:uid="{00000000-0005-0000-0000-0000F0310000}"/>
    <cellStyle name="Normal 3 2 2 2 11 2 2" xfId="13791" xr:uid="{00000000-0005-0000-0000-0000F1310000}"/>
    <cellStyle name="Normal 3 2 2 2 11 2 2 2" xfId="13792" xr:uid="{00000000-0005-0000-0000-0000F2310000}"/>
    <cellStyle name="Normal 3 2 2 2 11 2 2 2 2" xfId="13793" xr:uid="{00000000-0005-0000-0000-0000F3310000}"/>
    <cellStyle name="Normal 3 2 2 2 11 2 2 2 2 2" xfId="13794" xr:uid="{00000000-0005-0000-0000-0000F4310000}"/>
    <cellStyle name="Normal 3 2 2 2 11 2 2 2 3" xfId="13795" xr:uid="{00000000-0005-0000-0000-0000F5310000}"/>
    <cellStyle name="Normal 3 2 2 2 11 2 2 3" xfId="13796" xr:uid="{00000000-0005-0000-0000-0000F6310000}"/>
    <cellStyle name="Normal 3 2 2 2 11 2 2 3 2" xfId="13797" xr:uid="{00000000-0005-0000-0000-0000F7310000}"/>
    <cellStyle name="Normal 3 2 2 2 11 2 2 4" xfId="13798" xr:uid="{00000000-0005-0000-0000-0000F8310000}"/>
    <cellStyle name="Normal 3 2 2 2 11 2 3" xfId="13799" xr:uid="{00000000-0005-0000-0000-0000F9310000}"/>
    <cellStyle name="Normal 3 2 2 2 11 2 3 2" xfId="13800" xr:uid="{00000000-0005-0000-0000-0000FA310000}"/>
    <cellStyle name="Normal 3 2 2 2 11 2 3 2 2" xfId="13801" xr:uid="{00000000-0005-0000-0000-0000FB310000}"/>
    <cellStyle name="Normal 3 2 2 2 11 2 3 3" xfId="13802" xr:uid="{00000000-0005-0000-0000-0000FC310000}"/>
    <cellStyle name="Normal 3 2 2 2 11 2 4" xfId="13803" xr:uid="{00000000-0005-0000-0000-0000FD310000}"/>
    <cellStyle name="Normal 3 2 2 2 11 2 4 2" xfId="13804" xr:uid="{00000000-0005-0000-0000-0000FE310000}"/>
    <cellStyle name="Normal 3 2 2 2 11 2 5" xfId="13805" xr:uid="{00000000-0005-0000-0000-0000FF310000}"/>
    <cellStyle name="Normal 3 2 2 2 11 3" xfId="13806" xr:uid="{00000000-0005-0000-0000-000000320000}"/>
    <cellStyle name="Normal 3 2 2 2 11 3 2" xfId="13807" xr:uid="{00000000-0005-0000-0000-000001320000}"/>
    <cellStyle name="Normal 3 2 2 2 11 3 2 2" xfId="13808" xr:uid="{00000000-0005-0000-0000-000002320000}"/>
    <cellStyle name="Normal 3 2 2 2 11 3 2 2 2" xfId="13809" xr:uid="{00000000-0005-0000-0000-000003320000}"/>
    <cellStyle name="Normal 3 2 2 2 11 3 2 3" xfId="13810" xr:uid="{00000000-0005-0000-0000-000004320000}"/>
    <cellStyle name="Normal 3 2 2 2 11 3 3" xfId="13811" xr:uid="{00000000-0005-0000-0000-000005320000}"/>
    <cellStyle name="Normal 3 2 2 2 11 3 3 2" xfId="13812" xr:uid="{00000000-0005-0000-0000-000006320000}"/>
    <cellStyle name="Normal 3 2 2 2 11 3 4" xfId="13813" xr:uid="{00000000-0005-0000-0000-000007320000}"/>
    <cellStyle name="Normal 3 2 2 2 11 4" xfId="13814" xr:uid="{00000000-0005-0000-0000-000008320000}"/>
    <cellStyle name="Normal 3 2 2 2 11 4 2" xfId="13815" xr:uid="{00000000-0005-0000-0000-000009320000}"/>
    <cellStyle name="Normal 3 2 2 2 11 4 2 2" xfId="13816" xr:uid="{00000000-0005-0000-0000-00000A320000}"/>
    <cellStyle name="Normal 3 2 2 2 11 4 3" xfId="13817" xr:uid="{00000000-0005-0000-0000-00000B320000}"/>
    <cellStyle name="Normal 3 2 2 2 11 5" xfId="13818" xr:uid="{00000000-0005-0000-0000-00000C320000}"/>
    <cellStyle name="Normal 3 2 2 2 11 5 2" xfId="13819" xr:uid="{00000000-0005-0000-0000-00000D320000}"/>
    <cellStyle name="Normal 3 2 2 2 11 6" xfId="13820" xr:uid="{00000000-0005-0000-0000-00000E320000}"/>
    <cellStyle name="Normal 3 2 2 2 12" xfId="13821" xr:uid="{00000000-0005-0000-0000-00000F320000}"/>
    <cellStyle name="Normal 3 2 2 2 12 2" xfId="13822" xr:uid="{00000000-0005-0000-0000-000010320000}"/>
    <cellStyle name="Normal 3 2 2 2 12 2 2" xfId="13823" xr:uid="{00000000-0005-0000-0000-000011320000}"/>
    <cellStyle name="Normal 3 2 2 2 12 2 2 2" xfId="13824" xr:uid="{00000000-0005-0000-0000-000012320000}"/>
    <cellStyle name="Normal 3 2 2 2 12 2 2 2 2" xfId="13825" xr:uid="{00000000-0005-0000-0000-000013320000}"/>
    <cellStyle name="Normal 3 2 2 2 12 2 2 3" xfId="13826" xr:uid="{00000000-0005-0000-0000-000014320000}"/>
    <cellStyle name="Normal 3 2 2 2 12 2 3" xfId="13827" xr:uid="{00000000-0005-0000-0000-000015320000}"/>
    <cellStyle name="Normal 3 2 2 2 12 2 3 2" xfId="13828" xr:uid="{00000000-0005-0000-0000-000016320000}"/>
    <cellStyle name="Normal 3 2 2 2 12 2 4" xfId="13829" xr:uid="{00000000-0005-0000-0000-000017320000}"/>
    <cellStyle name="Normal 3 2 2 2 12 3" xfId="13830" xr:uid="{00000000-0005-0000-0000-000018320000}"/>
    <cellStyle name="Normal 3 2 2 2 12 3 2" xfId="13831" xr:uid="{00000000-0005-0000-0000-000019320000}"/>
    <cellStyle name="Normal 3 2 2 2 12 3 2 2" xfId="13832" xr:uid="{00000000-0005-0000-0000-00001A320000}"/>
    <cellStyle name="Normal 3 2 2 2 12 3 3" xfId="13833" xr:uid="{00000000-0005-0000-0000-00001B320000}"/>
    <cellStyle name="Normal 3 2 2 2 12 4" xfId="13834" xr:uid="{00000000-0005-0000-0000-00001C320000}"/>
    <cellStyle name="Normal 3 2 2 2 12 4 2" xfId="13835" xr:uid="{00000000-0005-0000-0000-00001D320000}"/>
    <cellStyle name="Normal 3 2 2 2 12 5" xfId="13836" xr:uid="{00000000-0005-0000-0000-00001E320000}"/>
    <cellStyle name="Normal 3 2 2 2 13" xfId="13837" xr:uid="{00000000-0005-0000-0000-00001F320000}"/>
    <cellStyle name="Normal 3 2 2 2 13 2" xfId="13838" xr:uid="{00000000-0005-0000-0000-000020320000}"/>
    <cellStyle name="Normal 3 2 2 2 13 2 2" xfId="13839" xr:uid="{00000000-0005-0000-0000-000021320000}"/>
    <cellStyle name="Normal 3 2 2 2 13 2 2 2" xfId="13840" xr:uid="{00000000-0005-0000-0000-000022320000}"/>
    <cellStyle name="Normal 3 2 2 2 13 2 3" xfId="13841" xr:uid="{00000000-0005-0000-0000-000023320000}"/>
    <cellStyle name="Normal 3 2 2 2 13 3" xfId="13842" xr:uid="{00000000-0005-0000-0000-000024320000}"/>
    <cellStyle name="Normal 3 2 2 2 13 3 2" xfId="13843" xr:uid="{00000000-0005-0000-0000-000025320000}"/>
    <cellStyle name="Normal 3 2 2 2 13 4" xfId="13844" xr:uid="{00000000-0005-0000-0000-000026320000}"/>
    <cellStyle name="Normal 3 2 2 2 14" xfId="13845" xr:uid="{00000000-0005-0000-0000-000027320000}"/>
    <cellStyle name="Normal 3 2 2 2 14 2" xfId="13846" xr:uid="{00000000-0005-0000-0000-000028320000}"/>
    <cellStyle name="Normal 3 2 2 2 14 2 2" xfId="13847" xr:uid="{00000000-0005-0000-0000-000029320000}"/>
    <cellStyle name="Normal 3 2 2 2 14 2 2 2" xfId="13848" xr:uid="{00000000-0005-0000-0000-00002A320000}"/>
    <cellStyle name="Normal 3 2 2 2 14 2 3" xfId="13849" xr:uid="{00000000-0005-0000-0000-00002B320000}"/>
    <cellStyle name="Normal 3 2 2 2 14 3" xfId="13850" xr:uid="{00000000-0005-0000-0000-00002C320000}"/>
    <cellStyle name="Normal 3 2 2 2 14 3 2" xfId="13851" xr:uid="{00000000-0005-0000-0000-00002D320000}"/>
    <cellStyle name="Normal 3 2 2 2 14 4" xfId="13852" xr:uid="{00000000-0005-0000-0000-00002E320000}"/>
    <cellStyle name="Normal 3 2 2 2 15" xfId="13853" xr:uid="{00000000-0005-0000-0000-00002F320000}"/>
    <cellStyle name="Normal 3 2 2 2 15 2" xfId="13854" xr:uid="{00000000-0005-0000-0000-000030320000}"/>
    <cellStyle name="Normal 3 2 2 2 15 2 2" xfId="13855" xr:uid="{00000000-0005-0000-0000-000031320000}"/>
    <cellStyle name="Normal 3 2 2 2 15 2 2 2" xfId="13856" xr:uid="{00000000-0005-0000-0000-000032320000}"/>
    <cellStyle name="Normal 3 2 2 2 15 2 3" xfId="13857" xr:uid="{00000000-0005-0000-0000-000033320000}"/>
    <cellStyle name="Normal 3 2 2 2 15 3" xfId="13858" xr:uid="{00000000-0005-0000-0000-000034320000}"/>
    <cellStyle name="Normal 3 2 2 2 15 3 2" xfId="13859" xr:uid="{00000000-0005-0000-0000-000035320000}"/>
    <cellStyle name="Normal 3 2 2 2 15 4" xfId="13860" xr:uid="{00000000-0005-0000-0000-000036320000}"/>
    <cellStyle name="Normal 3 2 2 2 16" xfId="13861" xr:uid="{00000000-0005-0000-0000-000037320000}"/>
    <cellStyle name="Normal 3 2 2 2 16 2" xfId="13862" xr:uid="{00000000-0005-0000-0000-000038320000}"/>
    <cellStyle name="Normal 3 2 2 2 16 2 2" xfId="13863" xr:uid="{00000000-0005-0000-0000-000039320000}"/>
    <cellStyle name="Normal 3 2 2 2 16 3" xfId="13864" xr:uid="{00000000-0005-0000-0000-00003A320000}"/>
    <cellStyle name="Normal 3 2 2 2 17" xfId="13865" xr:uid="{00000000-0005-0000-0000-00003B320000}"/>
    <cellStyle name="Normal 3 2 2 2 17 2" xfId="13866" xr:uid="{00000000-0005-0000-0000-00003C320000}"/>
    <cellStyle name="Normal 3 2 2 2 18" xfId="13867" xr:uid="{00000000-0005-0000-0000-00003D320000}"/>
    <cellStyle name="Normal 3 2 2 2 18 2" xfId="13868" xr:uid="{00000000-0005-0000-0000-00003E320000}"/>
    <cellStyle name="Normal 3 2 2 2 19" xfId="13869" xr:uid="{00000000-0005-0000-0000-00003F320000}"/>
    <cellStyle name="Normal 3 2 2 2 2" xfId="13870" xr:uid="{00000000-0005-0000-0000-000040320000}"/>
    <cellStyle name="Normal 3 2 2 2 2 10" xfId="13871" xr:uid="{00000000-0005-0000-0000-000041320000}"/>
    <cellStyle name="Normal 3 2 2 2 2 10 2" xfId="13872" xr:uid="{00000000-0005-0000-0000-000042320000}"/>
    <cellStyle name="Normal 3 2 2 2 2 10 2 2" xfId="13873" xr:uid="{00000000-0005-0000-0000-000043320000}"/>
    <cellStyle name="Normal 3 2 2 2 2 10 2 2 2" xfId="13874" xr:uid="{00000000-0005-0000-0000-000044320000}"/>
    <cellStyle name="Normal 3 2 2 2 2 10 2 2 2 2" xfId="13875" xr:uid="{00000000-0005-0000-0000-000045320000}"/>
    <cellStyle name="Normal 3 2 2 2 2 10 2 2 2 2 2" xfId="13876" xr:uid="{00000000-0005-0000-0000-000046320000}"/>
    <cellStyle name="Normal 3 2 2 2 2 10 2 2 2 3" xfId="13877" xr:uid="{00000000-0005-0000-0000-000047320000}"/>
    <cellStyle name="Normal 3 2 2 2 2 10 2 2 3" xfId="13878" xr:uid="{00000000-0005-0000-0000-000048320000}"/>
    <cellStyle name="Normal 3 2 2 2 2 10 2 2 3 2" xfId="13879" xr:uid="{00000000-0005-0000-0000-000049320000}"/>
    <cellStyle name="Normal 3 2 2 2 2 10 2 2 4" xfId="13880" xr:uid="{00000000-0005-0000-0000-00004A320000}"/>
    <cellStyle name="Normal 3 2 2 2 2 10 2 3" xfId="13881" xr:uid="{00000000-0005-0000-0000-00004B320000}"/>
    <cellStyle name="Normal 3 2 2 2 2 10 2 3 2" xfId="13882" xr:uid="{00000000-0005-0000-0000-00004C320000}"/>
    <cellStyle name="Normal 3 2 2 2 2 10 2 3 2 2" xfId="13883" xr:uid="{00000000-0005-0000-0000-00004D320000}"/>
    <cellStyle name="Normal 3 2 2 2 2 10 2 3 3" xfId="13884" xr:uid="{00000000-0005-0000-0000-00004E320000}"/>
    <cellStyle name="Normal 3 2 2 2 2 10 2 4" xfId="13885" xr:uid="{00000000-0005-0000-0000-00004F320000}"/>
    <cellStyle name="Normal 3 2 2 2 2 10 2 4 2" xfId="13886" xr:uid="{00000000-0005-0000-0000-000050320000}"/>
    <cellStyle name="Normal 3 2 2 2 2 10 2 5" xfId="13887" xr:uid="{00000000-0005-0000-0000-000051320000}"/>
    <cellStyle name="Normal 3 2 2 2 2 10 3" xfId="13888" xr:uid="{00000000-0005-0000-0000-000052320000}"/>
    <cellStyle name="Normal 3 2 2 2 2 10 3 2" xfId="13889" xr:uid="{00000000-0005-0000-0000-000053320000}"/>
    <cellStyle name="Normal 3 2 2 2 2 10 3 2 2" xfId="13890" xr:uid="{00000000-0005-0000-0000-000054320000}"/>
    <cellStyle name="Normal 3 2 2 2 2 10 3 2 2 2" xfId="13891" xr:uid="{00000000-0005-0000-0000-000055320000}"/>
    <cellStyle name="Normal 3 2 2 2 2 10 3 2 3" xfId="13892" xr:uid="{00000000-0005-0000-0000-000056320000}"/>
    <cellStyle name="Normal 3 2 2 2 2 10 3 3" xfId="13893" xr:uid="{00000000-0005-0000-0000-000057320000}"/>
    <cellStyle name="Normal 3 2 2 2 2 10 3 3 2" xfId="13894" xr:uid="{00000000-0005-0000-0000-000058320000}"/>
    <cellStyle name="Normal 3 2 2 2 2 10 3 4" xfId="13895" xr:uid="{00000000-0005-0000-0000-000059320000}"/>
    <cellStyle name="Normal 3 2 2 2 2 10 4" xfId="13896" xr:uid="{00000000-0005-0000-0000-00005A320000}"/>
    <cellStyle name="Normal 3 2 2 2 2 10 4 2" xfId="13897" xr:uid="{00000000-0005-0000-0000-00005B320000}"/>
    <cellStyle name="Normal 3 2 2 2 2 10 4 2 2" xfId="13898" xr:uid="{00000000-0005-0000-0000-00005C320000}"/>
    <cellStyle name="Normal 3 2 2 2 2 10 4 3" xfId="13899" xr:uid="{00000000-0005-0000-0000-00005D320000}"/>
    <cellStyle name="Normal 3 2 2 2 2 10 5" xfId="13900" xr:uid="{00000000-0005-0000-0000-00005E320000}"/>
    <cellStyle name="Normal 3 2 2 2 2 10 5 2" xfId="13901" xr:uid="{00000000-0005-0000-0000-00005F320000}"/>
    <cellStyle name="Normal 3 2 2 2 2 10 6" xfId="13902" xr:uid="{00000000-0005-0000-0000-000060320000}"/>
    <cellStyle name="Normal 3 2 2 2 2 11" xfId="13903" xr:uid="{00000000-0005-0000-0000-000061320000}"/>
    <cellStyle name="Normal 3 2 2 2 2 11 2" xfId="13904" xr:uid="{00000000-0005-0000-0000-000062320000}"/>
    <cellStyle name="Normal 3 2 2 2 2 11 2 2" xfId="13905" xr:uid="{00000000-0005-0000-0000-000063320000}"/>
    <cellStyle name="Normal 3 2 2 2 2 11 2 2 2" xfId="13906" xr:uid="{00000000-0005-0000-0000-000064320000}"/>
    <cellStyle name="Normal 3 2 2 2 2 11 2 2 2 2" xfId="13907" xr:uid="{00000000-0005-0000-0000-000065320000}"/>
    <cellStyle name="Normal 3 2 2 2 2 11 2 2 3" xfId="13908" xr:uid="{00000000-0005-0000-0000-000066320000}"/>
    <cellStyle name="Normal 3 2 2 2 2 11 2 3" xfId="13909" xr:uid="{00000000-0005-0000-0000-000067320000}"/>
    <cellStyle name="Normal 3 2 2 2 2 11 2 3 2" xfId="13910" xr:uid="{00000000-0005-0000-0000-000068320000}"/>
    <cellStyle name="Normal 3 2 2 2 2 11 2 4" xfId="13911" xr:uid="{00000000-0005-0000-0000-000069320000}"/>
    <cellStyle name="Normal 3 2 2 2 2 11 3" xfId="13912" xr:uid="{00000000-0005-0000-0000-00006A320000}"/>
    <cellStyle name="Normal 3 2 2 2 2 11 3 2" xfId="13913" xr:uid="{00000000-0005-0000-0000-00006B320000}"/>
    <cellStyle name="Normal 3 2 2 2 2 11 3 2 2" xfId="13914" xr:uid="{00000000-0005-0000-0000-00006C320000}"/>
    <cellStyle name="Normal 3 2 2 2 2 11 3 3" xfId="13915" xr:uid="{00000000-0005-0000-0000-00006D320000}"/>
    <cellStyle name="Normal 3 2 2 2 2 11 4" xfId="13916" xr:uid="{00000000-0005-0000-0000-00006E320000}"/>
    <cellStyle name="Normal 3 2 2 2 2 11 4 2" xfId="13917" xr:uid="{00000000-0005-0000-0000-00006F320000}"/>
    <cellStyle name="Normal 3 2 2 2 2 11 5" xfId="13918" xr:uid="{00000000-0005-0000-0000-000070320000}"/>
    <cellStyle name="Normal 3 2 2 2 2 12" xfId="13919" xr:uid="{00000000-0005-0000-0000-000071320000}"/>
    <cellStyle name="Normal 3 2 2 2 2 12 2" xfId="13920" xr:uid="{00000000-0005-0000-0000-000072320000}"/>
    <cellStyle name="Normal 3 2 2 2 2 12 2 2" xfId="13921" xr:uid="{00000000-0005-0000-0000-000073320000}"/>
    <cellStyle name="Normal 3 2 2 2 2 12 2 2 2" xfId="13922" xr:uid="{00000000-0005-0000-0000-000074320000}"/>
    <cellStyle name="Normal 3 2 2 2 2 12 2 3" xfId="13923" xr:uid="{00000000-0005-0000-0000-000075320000}"/>
    <cellStyle name="Normal 3 2 2 2 2 12 3" xfId="13924" xr:uid="{00000000-0005-0000-0000-000076320000}"/>
    <cellStyle name="Normal 3 2 2 2 2 12 3 2" xfId="13925" xr:uid="{00000000-0005-0000-0000-000077320000}"/>
    <cellStyle name="Normal 3 2 2 2 2 12 4" xfId="13926" xr:uid="{00000000-0005-0000-0000-000078320000}"/>
    <cellStyle name="Normal 3 2 2 2 2 13" xfId="13927" xr:uid="{00000000-0005-0000-0000-000079320000}"/>
    <cellStyle name="Normal 3 2 2 2 2 13 2" xfId="13928" xr:uid="{00000000-0005-0000-0000-00007A320000}"/>
    <cellStyle name="Normal 3 2 2 2 2 13 2 2" xfId="13929" xr:uid="{00000000-0005-0000-0000-00007B320000}"/>
    <cellStyle name="Normal 3 2 2 2 2 13 2 2 2" xfId="13930" xr:uid="{00000000-0005-0000-0000-00007C320000}"/>
    <cellStyle name="Normal 3 2 2 2 2 13 2 3" xfId="13931" xr:uid="{00000000-0005-0000-0000-00007D320000}"/>
    <cellStyle name="Normal 3 2 2 2 2 13 3" xfId="13932" xr:uid="{00000000-0005-0000-0000-00007E320000}"/>
    <cellStyle name="Normal 3 2 2 2 2 13 3 2" xfId="13933" xr:uid="{00000000-0005-0000-0000-00007F320000}"/>
    <cellStyle name="Normal 3 2 2 2 2 13 4" xfId="13934" xr:uid="{00000000-0005-0000-0000-000080320000}"/>
    <cellStyle name="Normal 3 2 2 2 2 14" xfId="13935" xr:uid="{00000000-0005-0000-0000-000081320000}"/>
    <cellStyle name="Normal 3 2 2 2 2 14 2" xfId="13936" xr:uid="{00000000-0005-0000-0000-000082320000}"/>
    <cellStyle name="Normal 3 2 2 2 2 14 2 2" xfId="13937" xr:uid="{00000000-0005-0000-0000-000083320000}"/>
    <cellStyle name="Normal 3 2 2 2 2 14 2 2 2" xfId="13938" xr:uid="{00000000-0005-0000-0000-000084320000}"/>
    <cellStyle name="Normal 3 2 2 2 2 14 2 3" xfId="13939" xr:uid="{00000000-0005-0000-0000-000085320000}"/>
    <cellStyle name="Normal 3 2 2 2 2 14 3" xfId="13940" xr:uid="{00000000-0005-0000-0000-000086320000}"/>
    <cellStyle name="Normal 3 2 2 2 2 14 3 2" xfId="13941" xr:uid="{00000000-0005-0000-0000-000087320000}"/>
    <cellStyle name="Normal 3 2 2 2 2 14 4" xfId="13942" xr:uid="{00000000-0005-0000-0000-000088320000}"/>
    <cellStyle name="Normal 3 2 2 2 2 15" xfId="13943" xr:uid="{00000000-0005-0000-0000-000089320000}"/>
    <cellStyle name="Normal 3 2 2 2 2 15 2" xfId="13944" xr:uid="{00000000-0005-0000-0000-00008A320000}"/>
    <cellStyle name="Normal 3 2 2 2 2 15 2 2" xfId="13945" xr:uid="{00000000-0005-0000-0000-00008B320000}"/>
    <cellStyle name="Normal 3 2 2 2 2 15 3" xfId="13946" xr:uid="{00000000-0005-0000-0000-00008C320000}"/>
    <cellStyle name="Normal 3 2 2 2 2 16" xfId="13947" xr:uid="{00000000-0005-0000-0000-00008D320000}"/>
    <cellStyle name="Normal 3 2 2 2 2 16 2" xfId="13948" xr:uid="{00000000-0005-0000-0000-00008E320000}"/>
    <cellStyle name="Normal 3 2 2 2 2 17" xfId="13949" xr:uid="{00000000-0005-0000-0000-00008F320000}"/>
    <cellStyle name="Normal 3 2 2 2 2 17 2" xfId="13950" xr:uid="{00000000-0005-0000-0000-000090320000}"/>
    <cellStyle name="Normal 3 2 2 2 2 18" xfId="13951" xr:uid="{00000000-0005-0000-0000-000091320000}"/>
    <cellStyle name="Normal 3 2 2 2 2 2" xfId="13952" xr:uid="{00000000-0005-0000-0000-000092320000}"/>
    <cellStyle name="Normal 3 2 2 2 2 2 10" xfId="13953" xr:uid="{00000000-0005-0000-0000-000093320000}"/>
    <cellStyle name="Normal 3 2 2 2 2 2 10 2" xfId="13954" xr:uid="{00000000-0005-0000-0000-000094320000}"/>
    <cellStyle name="Normal 3 2 2 2 2 2 10 2 2" xfId="13955" xr:uid="{00000000-0005-0000-0000-000095320000}"/>
    <cellStyle name="Normal 3 2 2 2 2 2 10 2 2 2" xfId="13956" xr:uid="{00000000-0005-0000-0000-000096320000}"/>
    <cellStyle name="Normal 3 2 2 2 2 2 10 2 3" xfId="13957" xr:uid="{00000000-0005-0000-0000-000097320000}"/>
    <cellStyle name="Normal 3 2 2 2 2 2 10 3" xfId="13958" xr:uid="{00000000-0005-0000-0000-000098320000}"/>
    <cellStyle name="Normal 3 2 2 2 2 2 10 3 2" xfId="13959" xr:uid="{00000000-0005-0000-0000-000099320000}"/>
    <cellStyle name="Normal 3 2 2 2 2 2 10 4" xfId="13960" xr:uid="{00000000-0005-0000-0000-00009A320000}"/>
    <cellStyle name="Normal 3 2 2 2 2 2 11" xfId="13961" xr:uid="{00000000-0005-0000-0000-00009B320000}"/>
    <cellStyle name="Normal 3 2 2 2 2 2 11 2" xfId="13962" xr:uid="{00000000-0005-0000-0000-00009C320000}"/>
    <cellStyle name="Normal 3 2 2 2 2 2 11 2 2" xfId="13963" xr:uid="{00000000-0005-0000-0000-00009D320000}"/>
    <cellStyle name="Normal 3 2 2 2 2 2 11 2 2 2" xfId="13964" xr:uid="{00000000-0005-0000-0000-00009E320000}"/>
    <cellStyle name="Normal 3 2 2 2 2 2 11 2 3" xfId="13965" xr:uid="{00000000-0005-0000-0000-00009F320000}"/>
    <cellStyle name="Normal 3 2 2 2 2 2 11 3" xfId="13966" xr:uid="{00000000-0005-0000-0000-0000A0320000}"/>
    <cellStyle name="Normal 3 2 2 2 2 2 11 3 2" xfId="13967" xr:uid="{00000000-0005-0000-0000-0000A1320000}"/>
    <cellStyle name="Normal 3 2 2 2 2 2 11 4" xfId="13968" xr:uid="{00000000-0005-0000-0000-0000A2320000}"/>
    <cellStyle name="Normal 3 2 2 2 2 2 12" xfId="13969" xr:uid="{00000000-0005-0000-0000-0000A3320000}"/>
    <cellStyle name="Normal 3 2 2 2 2 2 12 2" xfId="13970" xr:uid="{00000000-0005-0000-0000-0000A4320000}"/>
    <cellStyle name="Normal 3 2 2 2 2 2 12 2 2" xfId="13971" xr:uid="{00000000-0005-0000-0000-0000A5320000}"/>
    <cellStyle name="Normal 3 2 2 2 2 2 12 2 2 2" xfId="13972" xr:uid="{00000000-0005-0000-0000-0000A6320000}"/>
    <cellStyle name="Normal 3 2 2 2 2 2 12 2 3" xfId="13973" xr:uid="{00000000-0005-0000-0000-0000A7320000}"/>
    <cellStyle name="Normal 3 2 2 2 2 2 12 3" xfId="13974" xr:uid="{00000000-0005-0000-0000-0000A8320000}"/>
    <cellStyle name="Normal 3 2 2 2 2 2 12 3 2" xfId="13975" xr:uid="{00000000-0005-0000-0000-0000A9320000}"/>
    <cellStyle name="Normal 3 2 2 2 2 2 12 4" xfId="13976" xr:uid="{00000000-0005-0000-0000-0000AA320000}"/>
    <cellStyle name="Normal 3 2 2 2 2 2 13" xfId="13977" xr:uid="{00000000-0005-0000-0000-0000AB320000}"/>
    <cellStyle name="Normal 3 2 2 2 2 2 13 2" xfId="13978" xr:uid="{00000000-0005-0000-0000-0000AC320000}"/>
    <cellStyle name="Normal 3 2 2 2 2 2 13 2 2" xfId="13979" xr:uid="{00000000-0005-0000-0000-0000AD320000}"/>
    <cellStyle name="Normal 3 2 2 2 2 2 13 3" xfId="13980" xr:uid="{00000000-0005-0000-0000-0000AE320000}"/>
    <cellStyle name="Normal 3 2 2 2 2 2 14" xfId="13981" xr:uid="{00000000-0005-0000-0000-0000AF320000}"/>
    <cellStyle name="Normal 3 2 2 2 2 2 14 2" xfId="13982" xr:uid="{00000000-0005-0000-0000-0000B0320000}"/>
    <cellStyle name="Normal 3 2 2 2 2 2 15" xfId="13983" xr:uid="{00000000-0005-0000-0000-0000B1320000}"/>
    <cellStyle name="Normal 3 2 2 2 2 2 15 2" xfId="13984" xr:uid="{00000000-0005-0000-0000-0000B2320000}"/>
    <cellStyle name="Normal 3 2 2 2 2 2 16" xfId="13985" xr:uid="{00000000-0005-0000-0000-0000B3320000}"/>
    <cellStyle name="Normal 3 2 2 2 2 2 2" xfId="13986" xr:uid="{00000000-0005-0000-0000-0000B4320000}"/>
    <cellStyle name="Normal 3 2 2 2 2 2 2 10" xfId="13987" xr:uid="{00000000-0005-0000-0000-0000B5320000}"/>
    <cellStyle name="Normal 3 2 2 2 2 2 2 2" xfId="13988" xr:uid="{00000000-0005-0000-0000-0000B6320000}"/>
    <cellStyle name="Normal 3 2 2 2 2 2 2 2 2" xfId="13989" xr:uid="{00000000-0005-0000-0000-0000B7320000}"/>
    <cellStyle name="Normal 3 2 2 2 2 2 2 2 2 2" xfId="13990" xr:uid="{00000000-0005-0000-0000-0000B8320000}"/>
    <cellStyle name="Normal 3 2 2 2 2 2 2 2 2 2 2" xfId="13991" xr:uid="{00000000-0005-0000-0000-0000B9320000}"/>
    <cellStyle name="Normal 3 2 2 2 2 2 2 2 2 2 2 2" xfId="13992" xr:uid="{00000000-0005-0000-0000-0000BA320000}"/>
    <cellStyle name="Normal 3 2 2 2 2 2 2 2 2 2 2 2 2" xfId="13993" xr:uid="{00000000-0005-0000-0000-0000BB320000}"/>
    <cellStyle name="Normal 3 2 2 2 2 2 2 2 2 2 2 2 2 2" xfId="13994" xr:uid="{00000000-0005-0000-0000-0000BC320000}"/>
    <cellStyle name="Normal 3 2 2 2 2 2 2 2 2 2 2 2 3" xfId="13995" xr:uid="{00000000-0005-0000-0000-0000BD320000}"/>
    <cellStyle name="Normal 3 2 2 2 2 2 2 2 2 2 2 3" xfId="13996" xr:uid="{00000000-0005-0000-0000-0000BE320000}"/>
    <cellStyle name="Normal 3 2 2 2 2 2 2 2 2 2 2 3 2" xfId="13997" xr:uid="{00000000-0005-0000-0000-0000BF320000}"/>
    <cellStyle name="Normal 3 2 2 2 2 2 2 2 2 2 2 4" xfId="13998" xr:uid="{00000000-0005-0000-0000-0000C0320000}"/>
    <cellStyle name="Normal 3 2 2 2 2 2 2 2 2 2 3" xfId="13999" xr:uid="{00000000-0005-0000-0000-0000C1320000}"/>
    <cellStyle name="Normal 3 2 2 2 2 2 2 2 2 2 3 2" xfId="14000" xr:uid="{00000000-0005-0000-0000-0000C2320000}"/>
    <cellStyle name="Normal 3 2 2 2 2 2 2 2 2 2 3 2 2" xfId="14001" xr:uid="{00000000-0005-0000-0000-0000C3320000}"/>
    <cellStyle name="Normal 3 2 2 2 2 2 2 2 2 2 3 3" xfId="14002" xr:uid="{00000000-0005-0000-0000-0000C4320000}"/>
    <cellStyle name="Normal 3 2 2 2 2 2 2 2 2 2 4" xfId="14003" xr:uid="{00000000-0005-0000-0000-0000C5320000}"/>
    <cellStyle name="Normal 3 2 2 2 2 2 2 2 2 2 4 2" xfId="14004" xr:uid="{00000000-0005-0000-0000-0000C6320000}"/>
    <cellStyle name="Normal 3 2 2 2 2 2 2 2 2 2 5" xfId="14005" xr:uid="{00000000-0005-0000-0000-0000C7320000}"/>
    <cellStyle name="Normal 3 2 2 2 2 2 2 2 2 3" xfId="14006" xr:uid="{00000000-0005-0000-0000-0000C8320000}"/>
    <cellStyle name="Normal 3 2 2 2 2 2 2 2 2 3 2" xfId="14007" xr:uid="{00000000-0005-0000-0000-0000C9320000}"/>
    <cellStyle name="Normal 3 2 2 2 2 2 2 2 2 3 2 2" xfId="14008" xr:uid="{00000000-0005-0000-0000-0000CA320000}"/>
    <cellStyle name="Normal 3 2 2 2 2 2 2 2 2 3 2 2 2" xfId="14009" xr:uid="{00000000-0005-0000-0000-0000CB320000}"/>
    <cellStyle name="Normal 3 2 2 2 2 2 2 2 2 3 2 3" xfId="14010" xr:uid="{00000000-0005-0000-0000-0000CC320000}"/>
    <cellStyle name="Normal 3 2 2 2 2 2 2 2 2 3 3" xfId="14011" xr:uid="{00000000-0005-0000-0000-0000CD320000}"/>
    <cellStyle name="Normal 3 2 2 2 2 2 2 2 2 3 3 2" xfId="14012" xr:uid="{00000000-0005-0000-0000-0000CE320000}"/>
    <cellStyle name="Normal 3 2 2 2 2 2 2 2 2 3 4" xfId="14013" xr:uid="{00000000-0005-0000-0000-0000CF320000}"/>
    <cellStyle name="Normal 3 2 2 2 2 2 2 2 2 4" xfId="14014" xr:uid="{00000000-0005-0000-0000-0000D0320000}"/>
    <cellStyle name="Normal 3 2 2 2 2 2 2 2 2 4 2" xfId="14015" xr:uid="{00000000-0005-0000-0000-0000D1320000}"/>
    <cellStyle name="Normal 3 2 2 2 2 2 2 2 2 4 2 2" xfId="14016" xr:uid="{00000000-0005-0000-0000-0000D2320000}"/>
    <cellStyle name="Normal 3 2 2 2 2 2 2 2 2 4 2 2 2" xfId="14017" xr:uid="{00000000-0005-0000-0000-0000D3320000}"/>
    <cellStyle name="Normal 3 2 2 2 2 2 2 2 2 4 2 3" xfId="14018" xr:uid="{00000000-0005-0000-0000-0000D4320000}"/>
    <cellStyle name="Normal 3 2 2 2 2 2 2 2 2 4 3" xfId="14019" xr:uid="{00000000-0005-0000-0000-0000D5320000}"/>
    <cellStyle name="Normal 3 2 2 2 2 2 2 2 2 4 3 2" xfId="14020" xr:uid="{00000000-0005-0000-0000-0000D6320000}"/>
    <cellStyle name="Normal 3 2 2 2 2 2 2 2 2 4 4" xfId="14021" xr:uid="{00000000-0005-0000-0000-0000D7320000}"/>
    <cellStyle name="Normal 3 2 2 2 2 2 2 2 2 5" xfId="14022" xr:uid="{00000000-0005-0000-0000-0000D8320000}"/>
    <cellStyle name="Normal 3 2 2 2 2 2 2 2 2 5 2" xfId="14023" xr:uid="{00000000-0005-0000-0000-0000D9320000}"/>
    <cellStyle name="Normal 3 2 2 2 2 2 2 2 2 5 2 2" xfId="14024" xr:uid="{00000000-0005-0000-0000-0000DA320000}"/>
    <cellStyle name="Normal 3 2 2 2 2 2 2 2 2 5 3" xfId="14025" xr:uid="{00000000-0005-0000-0000-0000DB320000}"/>
    <cellStyle name="Normal 3 2 2 2 2 2 2 2 2 6" xfId="14026" xr:uid="{00000000-0005-0000-0000-0000DC320000}"/>
    <cellStyle name="Normal 3 2 2 2 2 2 2 2 2 6 2" xfId="14027" xr:uid="{00000000-0005-0000-0000-0000DD320000}"/>
    <cellStyle name="Normal 3 2 2 2 2 2 2 2 2 7" xfId="14028" xr:uid="{00000000-0005-0000-0000-0000DE320000}"/>
    <cellStyle name="Normal 3 2 2 2 2 2 2 2 2 7 2" xfId="14029" xr:uid="{00000000-0005-0000-0000-0000DF320000}"/>
    <cellStyle name="Normal 3 2 2 2 2 2 2 2 2 8" xfId="14030" xr:uid="{00000000-0005-0000-0000-0000E0320000}"/>
    <cellStyle name="Normal 3 2 2 2 2 2 2 2 3" xfId="14031" xr:uid="{00000000-0005-0000-0000-0000E1320000}"/>
    <cellStyle name="Normal 3 2 2 2 2 2 2 2 3 2" xfId="14032" xr:uid="{00000000-0005-0000-0000-0000E2320000}"/>
    <cellStyle name="Normal 3 2 2 2 2 2 2 2 3 2 2" xfId="14033" xr:uid="{00000000-0005-0000-0000-0000E3320000}"/>
    <cellStyle name="Normal 3 2 2 2 2 2 2 2 3 2 2 2" xfId="14034" xr:uid="{00000000-0005-0000-0000-0000E4320000}"/>
    <cellStyle name="Normal 3 2 2 2 2 2 2 2 3 2 2 2 2" xfId="14035" xr:uid="{00000000-0005-0000-0000-0000E5320000}"/>
    <cellStyle name="Normal 3 2 2 2 2 2 2 2 3 2 2 3" xfId="14036" xr:uid="{00000000-0005-0000-0000-0000E6320000}"/>
    <cellStyle name="Normal 3 2 2 2 2 2 2 2 3 2 3" xfId="14037" xr:uid="{00000000-0005-0000-0000-0000E7320000}"/>
    <cellStyle name="Normal 3 2 2 2 2 2 2 2 3 2 3 2" xfId="14038" xr:uid="{00000000-0005-0000-0000-0000E8320000}"/>
    <cellStyle name="Normal 3 2 2 2 2 2 2 2 3 2 4" xfId="14039" xr:uid="{00000000-0005-0000-0000-0000E9320000}"/>
    <cellStyle name="Normal 3 2 2 2 2 2 2 2 3 3" xfId="14040" xr:uid="{00000000-0005-0000-0000-0000EA320000}"/>
    <cellStyle name="Normal 3 2 2 2 2 2 2 2 3 3 2" xfId="14041" xr:uid="{00000000-0005-0000-0000-0000EB320000}"/>
    <cellStyle name="Normal 3 2 2 2 2 2 2 2 3 3 2 2" xfId="14042" xr:uid="{00000000-0005-0000-0000-0000EC320000}"/>
    <cellStyle name="Normal 3 2 2 2 2 2 2 2 3 3 3" xfId="14043" xr:uid="{00000000-0005-0000-0000-0000ED320000}"/>
    <cellStyle name="Normal 3 2 2 2 2 2 2 2 3 4" xfId="14044" xr:uid="{00000000-0005-0000-0000-0000EE320000}"/>
    <cellStyle name="Normal 3 2 2 2 2 2 2 2 3 4 2" xfId="14045" xr:uid="{00000000-0005-0000-0000-0000EF320000}"/>
    <cellStyle name="Normal 3 2 2 2 2 2 2 2 3 5" xfId="14046" xr:uid="{00000000-0005-0000-0000-0000F0320000}"/>
    <cellStyle name="Normal 3 2 2 2 2 2 2 2 4" xfId="14047" xr:uid="{00000000-0005-0000-0000-0000F1320000}"/>
    <cellStyle name="Normal 3 2 2 2 2 2 2 2 4 2" xfId="14048" xr:uid="{00000000-0005-0000-0000-0000F2320000}"/>
    <cellStyle name="Normal 3 2 2 2 2 2 2 2 4 2 2" xfId="14049" xr:uid="{00000000-0005-0000-0000-0000F3320000}"/>
    <cellStyle name="Normal 3 2 2 2 2 2 2 2 4 2 2 2" xfId="14050" xr:uid="{00000000-0005-0000-0000-0000F4320000}"/>
    <cellStyle name="Normal 3 2 2 2 2 2 2 2 4 2 3" xfId="14051" xr:uid="{00000000-0005-0000-0000-0000F5320000}"/>
    <cellStyle name="Normal 3 2 2 2 2 2 2 2 4 3" xfId="14052" xr:uid="{00000000-0005-0000-0000-0000F6320000}"/>
    <cellStyle name="Normal 3 2 2 2 2 2 2 2 4 3 2" xfId="14053" xr:uid="{00000000-0005-0000-0000-0000F7320000}"/>
    <cellStyle name="Normal 3 2 2 2 2 2 2 2 4 4" xfId="14054" xr:uid="{00000000-0005-0000-0000-0000F8320000}"/>
    <cellStyle name="Normal 3 2 2 2 2 2 2 2 5" xfId="14055" xr:uid="{00000000-0005-0000-0000-0000F9320000}"/>
    <cellStyle name="Normal 3 2 2 2 2 2 2 2 5 2" xfId="14056" xr:uid="{00000000-0005-0000-0000-0000FA320000}"/>
    <cellStyle name="Normal 3 2 2 2 2 2 2 2 5 2 2" xfId="14057" xr:uid="{00000000-0005-0000-0000-0000FB320000}"/>
    <cellStyle name="Normal 3 2 2 2 2 2 2 2 5 2 2 2" xfId="14058" xr:uid="{00000000-0005-0000-0000-0000FC320000}"/>
    <cellStyle name="Normal 3 2 2 2 2 2 2 2 5 2 3" xfId="14059" xr:uid="{00000000-0005-0000-0000-0000FD320000}"/>
    <cellStyle name="Normal 3 2 2 2 2 2 2 2 5 3" xfId="14060" xr:uid="{00000000-0005-0000-0000-0000FE320000}"/>
    <cellStyle name="Normal 3 2 2 2 2 2 2 2 5 3 2" xfId="14061" xr:uid="{00000000-0005-0000-0000-0000FF320000}"/>
    <cellStyle name="Normal 3 2 2 2 2 2 2 2 5 4" xfId="14062" xr:uid="{00000000-0005-0000-0000-000000330000}"/>
    <cellStyle name="Normal 3 2 2 2 2 2 2 2 6" xfId="14063" xr:uid="{00000000-0005-0000-0000-000001330000}"/>
    <cellStyle name="Normal 3 2 2 2 2 2 2 2 6 2" xfId="14064" xr:uid="{00000000-0005-0000-0000-000002330000}"/>
    <cellStyle name="Normal 3 2 2 2 2 2 2 2 6 2 2" xfId="14065" xr:uid="{00000000-0005-0000-0000-000003330000}"/>
    <cellStyle name="Normal 3 2 2 2 2 2 2 2 6 3" xfId="14066" xr:uid="{00000000-0005-0000-0000-000004330000}"/>
    <cellStyle name="Normal 3 2 2 2 2 2 2 2 7" xfId="14067" xr:uid="{00000000-0005-0000-0000-000005330000}"/>
    <cellStyle name="Normal 3 2 2 2 2 2 2 2 7 2" xfId="14068" xr:uid="{00000000-0005-0000-0000-000006330000}"/>
    <cellStyle name="Normal 3 2 2 2 2 2 2 2 8" xfId="14069" xr:uid="{00000000-0005-0000-0000-000007330000}"/>
    <cellStyle name="Normal 3 2 2 2 2 2 2 2 8 2" xfId="14070" xr:uid="{00000000-0005-0000-0000-000008330000}"/>
    <cellStyle name="Normal 3 2 2 2 2 2 2 2 9" xfId="14071" xr:uid="{00000000-0005-0000-0000-000009330000}"/>
    <cellStyle name="Normal 3 2 2 2 2 2 2 3" xfId="14072" xr:uid="{00000000-0005-0000-0000-00000A330000}"/>
    <cellStyle name="Normal 3 2 2 2 2 2 2 3 2" xfId="14073" xr:uid="{00000000-0005-0000-0000-00000B330000}"/>
    <cellStyle name="Normal 3 2 2 2 2 2 2 3 2 2" xfId="14074" xr:uid="{00000000-0005-0000-0000-00000C330000}"/>
    <cellStyle name="Normal 3 2 2 2 2 2 2 3 2 2 2" xfId="14075" xr:uid="{00000000-0005-0000-0000-00000D330000}"/>
    <cellStyle name="Normal 3 2 2 2 2 2 2 3 2 2 2 2" xfId="14076" xr:uid="{00000000-0005-0000-0000-00000E330000}"/>
    <cellStyle name="Normal 3 2 2 2 2 2 2 3 2 2 2 2 2" xfId="14077" xr:uid="{00000000-0005-0000-0000-00000F330000}"/>
    <cellStyle name="Normal 3 2 2 2 2 2 2 3 2 2 2 3" xfId="14078" xr:uid="{00000000-0005-0000-0000-000010330000}"/>
    <cellStyle name="Normal 3 2 2 2 2 2 2 3 2 2 3" xfId="14079" xr:uid="{00000000-0005-0000-0000-000011330000}"/>
    <cellStyle name="Normal 3 2 2 2 2 2 2 3 2 2 3 2" xfId="14080" xr:uid="{00000000-0005-0000-0000-000012330000}"/>
    <cellStyle name="Normal 3 2 2 2 2 2 2 3 2 2 4" xfId="14081" xr:uid="{00000000-0005-0000-0000-000013330000}"/>
    <cellStyle name="Normal 3 2 2 2 2 2 2 3 2 3" xfId="14082" xr:uid="{00000000-0005-0000-0000-000014330000}"/>
    <cellStyle name="Normal 3 2 2 2 2 2 2 3 2 3 2" xfId="14083" xr:uid="{00000000-0005-0000-0000-000015330000}"/>
    <cellStyle name="Normal 3 2 2 2 2 2 2 3 2 3 2 2" xfId="14084" xr:uid="{00000000-0005-0000-0000-000016330000}"/>
    <cellStyle name="Normal 3 2 2 2 2 2 2 3 2 3 3" xfId="14085" xr:uid="{00000000-0005-0000-0000-000017330000}"/>
    <cellStyle name="Normal 3 2 2 2 2 2 2 3 2 4" xfId="14086" xr:uid="{00000000-0005-0000-0000-000018330000}"/>
    <cellStyle name="Normal 3 2 2 2 2 2 2 3 2 4 2" xfId="14087" xr:uid="{00000000-0005-0000-0000-000019330000}"/>
    <cellStyle name="Normal 3 2 2 2 2 2 2 3 2 5" xfId="14088" xr:uid="{00000000-0005-0000-0000-00001A330000}"/>
    <cellStyle name="Normal 3 2 2 2 2 2 2 3 3" xfId="14089" xr:uid="{00000000-0005-0000-0000-00001B330000}"/>
    <cellStyle name="Normal 3 2 2 2 2 2 2 3 3 2" xfId="14090" xr:uid="{00000000-0005-0000-0000-00001C330000}"/>
    <cellStyle name="Normal 3 2 2 2 2 2 2 3 3 2 2" xfId="14091" xr:uid="{00000000-0005-0000-0000-00001D330000}"/>
    <cellStyle name="Normal 3 2 2 2 2 2 2 3 3 2 2 2" xfId="14092" xr:uid="{00000000-0005-0000-0000-00001E330000}"/>
    <cellStyle name="Normal 3 2 2 2 2 2 2 3 3 2 3" xfId="14093" xr:uid="{00000000-0005-0000-0000-00001F330000}"/>
    <cellStyle name="Normal 3 2 2 2 2 2 2 3 3 3" xfId="14094" xr:uid="{00000000-0005-0000-0000-000020330000}"/>
    <cellStyle name="Normal 3 2 2 2 2 2 2 3 3 3 2" xfId="14095" xr:uid="{00000000-0005-0000-0000-000021330000}"/>
    <cellStyle name="Normal 3 2 2 2 2 2 2 3 3 4" xfId="14096" xr:uid="{00000000-0005-0000-0000-000022330000}"/>
    <cellStyle name="Normal 3 2 2 2 2 2 2 3 4" xfId="14097" xr:uid="{00000000-0005-0000-0000-000023330000}"/>
    <cellStyle name="Normal 3 2 2 2 2 2 2 3 4 2" xfId="14098" xr:uid="{00000000-0005-0000-0000-000024330000}"/>
    <cellStyle name="Normal 3 2 2 2 2 2 2 3 4 2 2" xfId="14099" xr:uid="{00000000-0005-0000-0000-000025330000}"/>
    <cellStyle name="Normal 3 2 2 2 2 2 2 3 4 2 2 2" xfId="14100" xr:uid="{00000000-0005-0000-0000-000026330000}"/>
    <cellStyle name="Normal 3 2 2 2 2 2 2 3 4 2 3" xfId="14101" xr:uid="{00000000-0005-0000-0000-000027330000}"/>
    <cellStyle name="Normal 3 2 2 2 2 2 2 3 4 3" xfId="14102" xr:uid="{00000000-0005-0000-0000-000028330000}"/>
    <cellStyle name="Normal 3 2 2 2 2 2 2 3 4 3 2" xfId="14103" xr:uid="{00000000-0005-0000-0000-000029330000}"/>
    <cellStyle name="Normal 3 2 2 2 2 2 2 3 4 4" xfId="14104" xr:uid="{00000000-0005-0000-0000-00002A330000}"/>
    <cellStyle name="Normal 3 2 2 2 2 2 2 3 5" xfId="14105" xr:uid="{00000000-0005-0000-0000-00002B330000}"/>
    <cellStyle name="Normal 3 2 2 2 2 2 2 3 5 2" xfId="14106" xr:uid="{00000000-0005-0000-0000-00002C330000}"/>
    <cellStyle name="Normal 3 2 2 2 2 2 2 3 5 2 2" xfId="14107" xr:uid="{00000000-0005-0000-0000-00002D330000}"/>
    <cellStyle name="Normal 3 2 2 2 2 2 2 3 5 3" xfId="14108" xr:uid="{00000000-0005-0000-0000-00002E330000}"/>
    <cellStyle name="Normal 3 2 2 2 2 2 2 3 6" xfId="14109" xr:uid="{00000000-0005-0000-0000-00002F330000}"/>
    <cellStyle name="Normal 3 2 2 2 2 2 2 3 6 2" xfId="14110" xr:uid="{00000000-0005-0000-0000-000030330000}"/>
    <cellStyle name="Normal 3 2 2 2 2 2 2 3 7" xfId="14111" xr:uid="{00000000-0005-0000-0000-000031330000}"/>
    <cellStyle name="Normal 3 2 2 2 2 2 2 3 7 2" xfId="14112" xr:uid="{00000000-0005-0000-0000-000032330000}"/>
    <cellStyle name="Normal 3 2 2 2 2 2 2 3 8" xfId="14113" xr:uid="{00000000-0005-0000-0000-000033330000}"/>
    <cellStyle name="Normal 3 2 2 2 2 2 2 4" xfId="14114" xr:uid="{00000000-0005-0000-0000-000034330000}"/>
    <cellStyle name="Normal 3 2 2 2 2 2 2 4 2" xfId="14115" xr:uid="{00000000-0005-0000-0000-000035330000}"/>
    <cellStyle name="Normal 3 2 2 2 2 2 2 4 2 2" xfId="14116" xr:uid="{00000000-0005-0000-0000-000036330000}"/>
    <cellStyle name="Normal 3 2 2 2 2 2 2 4 2 2 2" xfId="14117" xr:uid="{00000000-0005-0000-0000-000037330000}"/>
    <cellStyle name="Normal 3 2 2 2 2 2 2 4 2 2 2 2" xfId="14118" xr:uid="{00000000-0005-0000-0000-000038330000}"/>
    <cellStyle name="Normal 3 2 2 2 2 2 2 4 2 2 3" xfId="14119" xr:uid="{00000000-0005-0000-0000-000039330000}"/>
    <cellStyle name="Normal 3 2 2 2 2 2 2 4 2 3" xfId="14120" xr:uid="{00000000-0005-0000-0000-00003A330000}"/>
    <cellStyle name="Normal 3 2 2 2 2 2 2 4 2 3 2" xfId="14121" xr:uid="{00000000-0005-0000-0000-00003B330000}"/>
    <cellStyle name="Normal 3 2 2 2 2 2 2 4 2 4" xfId="14122" xr:uid="{00000000-0005-0000-0000-00003C330000}"/>
    <cellStyle name="Normal 3 2 2 2 2 2 2 4 3" xfId="14123" xr:uid="{00000000-0005-0000-0000-00003D330000}"/>
    <cellStyle name="Normal 3 2 2 2 2 2 2 4 3 2" xfId="14124" xr:uid="{00000000-0005-0000-0000-00003E330000}"/>
    <cellStyle name="Normal 3 2 2 2 2 2 2 4 3 2 2" xfId="14125" xr:uid="{00000000-0005-0000-0000-00003F330000}"/>
    <cellStyle name="Normal 3 2 2 2 2 2 2 4 3 3" xfId="14126" xr:uid="{00000000-0005-0000-0000-000040330000}"/>
    <cellStyle name="Normal 3 2 2 2 2 2 2 4 4" xfId="14127" xr:uid="{00000000-0005-0000-0000-000041330000}"/>
    <cellStyle name="Normal 3 2 2 2 2 2 2 4 4 2" xfId="14128" xr:uid="{00000000-0005-0000-0000-000042330000}"/>
    <cellStyle name="Normal 3 2 2 2 2 2 2 4 5" xfId="14129" xr:uid="{00000000-0005-0000-0000-000043330000}"/>
    <cellStyle name="Normal 3 2 2 2 2 2 2 5" xfId="14130" xr:uid="{00000000-0005-0000-0000-000044330000}"/>
    <cellStyle name="Normal 3 2 2 2 2 2 2 5 2" xfId="14131" xr:uid="{00000000-0005-0000-0000-000045330000}"/>
    <cellStyle name="Normal 3 2 2 2 2 2 2 5 2 2" xfId="14132" xr:uid="{00000000-0005-0000-0000-000046330000}"/>
    <cellStyle name="Normal 3 2 2 2 2 2 2 5 2 2 2" xfId="14133" xr:uid="{00000000-0005-0000-0000-000047330000}"/>
    <cellStyle name="Normal 3 2 2 2 2 2 2 5 2 3" xfId="14134" xr:uid="{00000000-0005-0000-0000-000048330000}"/>
    <cellStyle name="Normal 3 2 2 2 2 2 2 5 3" xfId="14135" xr:uid="{00000000-0005-0000-0000-000049330000}"/>
    <cellStyle name="Normal 3 2 2 2 2 2 2 5 3 2" xfId="14136" xr:uid="{00000000-0005-0000-0000-00004A330000}"/>
    <cellStyle name="Normal 3 2 2 2 2 2 2 5 4" xfId="14137" xr:uid="{00000000-0005-0000-0000-00004B330000}"/>
    <cellStyle name="Normal 3 2 2 2 2 2 2 6" xfId="14138" xr:uid="{00000000-0005-0000-0000-00004C330000}"/>
    <cellStyle name="Normal 3 2 2 2 2 2 2 6 2" xfId="14139" xr:uid="{00000000-0005-0000-0000-00004D330000}"/>
    <cellStyle name="Normal 3 2 2 2 2 2 2 6 2 2" xfId="14140" xr:uid="{00000000-0005-0000-0000-00004E330000}"/>
    <cellStyle name="Normal 3 2 2 2 2 2 2 6 2 2 2" xfId="14141" xr:uid="{00000000-0005-0000-0000-00004F330000}"/>
    <cellStyle name="Normal 3 2 2 2 2 2 2 6 2 3" xfId="14142" xr:uid="{00000000-0005-0000-0000-000050330000}"/>
    <cellStyle name="Normal 3 2 2 2 2 2 2 6 3" xfId="14143" xr:uid="{00000000-0005-0000-0000-000051330000}"/>
    <cellStyle name="Normal 3 2 2 2 2 2 2 6 3 2" xfId="14144" xr:uid="{00000000-0005-0000-0000-000052330000}"/>
    <cellStyle name="Normal 3 2 2 2 2 2 2 6 4" xfId="14145" xr:uid="{00000000-0005-0000-0000-000053330000}"/>
    <cellStyle name="Normal 3 2 2 2 2 2 2 7" xfId="14146" xr:uid="{00000000-0005-0000-0000-000054330000}"/>
    <cellStyle name="Normal 3 2 2 2 2 2 2 7 2" xfId="14147" xr:uid="{00000000-0005-0000-0000-000055330000}"/>
    <cellStyle name="Normal 3 2 2 2 2 2 2 7 2 2" xfId="14148" xr:uid="{00000000-0005-0000-0000-000056330000}"/>
    <cellStyle name="Normal 3 2 2 2 2 2 2 7 3" xfId="14149" xr:uid="{00000000-0005-0000-0000-000057330000}"/>
    <cellStyle name="Normal 3 2 2 2 2 2 2 8" xfId="14150" xr:uid="{00000000-0005-0000-0000-000058330000}"/>
    <cellStyle name="Normal 3 2 2 2 2 2 2 8 2" xfId="14151" xr:uid="{00000000-0005-0000-0000-000059330000}"/>
    <cellStyle name="Normal 3 2 2 2 2 2 2 9" xfId="14152" xr:uid="{00000000-0005-0000-0000-00005A330000}"/>
    <cellStyle name="Normal 3 2 2 2 2 2 2 9 2" xfId="14153" xr:uid="{00000000-0005-0000-0000-00005B330000}"/>
    <cellStyle name="Normal 3 2 2 2 2 2 3" xfId="14154" xr:uid="{00000000-0005-0000-0000-00005C330000}"/>
    <cellStyle name="Normal 3 2 2 2 2 2 3 10" xfId="14155" xr:uid="{00000000-0005-0000-0000-00005D330000}"/>
    <cellStyle name="Normal 3 2 2 2 2 2 3 2" xfId="14156" xr:uid="{00000000-0005-0000-0000-00005E330000}"/>
    <cellStyle name="Normal 3 2 2 2 2 2 3 2 2" xfId="14157" xr:uid="{00000000-0005-0000-0000-00005F330000}"/>
    <cellStyle name="Normal 3 2 2 2 2 2 3 2 2 2" xfId="14158" xr:uid="{00000000-0005-0000-0000-000060330000}"/>
    <cellStyle name="Normal 3 2 2 2 2 2 3 2 2 2 2" xfId="14159" xr:uid="{00000000-0005-0000-0000-000061330000}"/>
    <cellStyle name="Normal 3 2 2 2 2 2 3 2 2 2 2 2" xfId="14160" xr:uid="{00000000-0005-0000-0000-000062330000}"/>
    <cellStyle name="Normal 3 2 2 2 2 2 3 2 2 2 2 2 2" xfId="14161" xr:uid="{00000000-0005-0000-0000-000063330000}"/>
    <cellStyle name="Normal 3 2 2 2 2 2 3 2 2 2 2 2 2 2" xfId="14162" xr:uid="{00000000-0005-0000-0000-000064330000}"/>
    <cellStyle name="Normal 3 2 2 2 2 2 3 2 2 2 2 2 3" xfId="14163" xr:uid="{00000000-0005-0000-0000-000065330000}"/>
    <cellStyle name="Normal 3 2 2 2 2 2 3 2 2 2 2 3" xfId="14164" xr:uid="{00000000-0005-0000-0000-000066330000}"/>
    <cellStyle name="Normal 3 2 2 2 2 2 3 2 2 2 2 3 2" xfId="14165" xr:uid="{00000000-0005-0000-0000-000067330000}"/>
    <cellStyle name="Normal 3 2 2 2 2 2 3 2 2 2 2 4" xfId="14166" xr:uid="{00000000-0005-0000-0000-000068330000}"/>
    <cellStyle name="Normal 3 2 2 2 2 2 3 2 2 2 3" xfId="14167" xr:uid="{00000000-0005-0000-0000-000069330000}"/>
    <cellStyle name="Normal 3 2 2 2 2 2 3 2 2 2 3 2" xfId="14168" xr:uid="{00000000-0005-0000-0000-00006A330000}"/>
    <cellStyle name="Normal 3 2 2 2 2 2 3 2 2 2 3 2 2" xfId="14169" xr:uid="{00000000-0005-0000-0000-00006B330000}"/>
    <cellStyle name="Normal 3 2 2 2 2 2 3 2 2 2 3 3" xfId="14170" xr:uid="{00000000-0005-0000-0000-00006C330000}"/>
    <cellStyle name="Normal 3 2 2 2 2 2 3 2 2 2 4" xfId="14171" xr:uid="{00000000-0005-0000-0000-00006D330000}"/>
    <cellStyle name="Normal 3 2 2 2 2 2 3 2 2 2 4 2" xfId="14172" xr:uid="{00000000-0005-0000-0000-00006E330000}"/>
    <cellStyle name="Normal 3 2 2 2 2 2 3 2 2 2 5" xfId="14173" xr:uid="{00000000-0005-0000-0000-00006F330000}"/>
    <cellStyle name="Normal 3 2 2 2 2 2 3 2 2 3" xfId="14174" xr:uid="{00000000-0005-0000-0000-000070330000}"/>
    <cellStyle name="Normal 3 2 2 2 2 2 3 2 2 3 2" xfId="14175" xr:uid="{00000000-0005-0000-0000-000071330000}"/>
    <cellStyle name="Normal 3 2 2 2 2 2 3 2 2 3 2 2" xfId="14176" xr:uid="{00000000-0005-0000-0000-000072330000}"/>
    <cellStyle name="Normal 3 2 2 2 2 2 3 2 2 3 2 2 2" xfId="14177" xr:uid="{00000000-0005-0000-0000-000073330000}"/>
    <cellStyle name="Normal 3 2 2 2 2 2 3 2 2 3 2 3" xfId="14178" xr:uid="{00000000-0005-0000-0000-000074330000}"/>
    <cellStyle name="Normal 3 2 2 2 2 2 3 2 2 3 3" xfId="14179" xr:uid="{00000000-0005-0000-0000-000075330000}"/>
    <cellStyle name="Normal 3 2 2 2 2 2 3 2 2 3 3 2" xfId="14180" xr:uid="{00000000-0005-0000-0000-000076330000}"/>
    <cellStyle name="Normal 3 2 2 2 2 2 3 2 2 3 4" xfId="14181" xr:uid="{00000000-0005-0000-0000-000077330000}"/>
    <cellStyle name="Normal 3 2 2 2 2 2 3 2 2 4" xfId="14182" xr:uid="{00000000-0005-0000-0000-000078330000}"/>
    <cellStyle name="Normal 3 2 2 2 2 2 3 2 2 4 2" xfId="14183" xr:uid="{00000000-0005-0000-0000-000079330000}"/>
    <cellStyle name="Normal 3 2 2 2 2 2 3 2 2 4 2 2" xfId="14184" xr:uid="{00000000-0005-0000-0000-00007A330000}"/>
    <cellStyle name="Normal 3 2 2 2 2 2 3 2 2 4 2 2 2" xfId="14185" xr:uid="{00000000-0005-0000-0000-00007B330000}"/>
    <cellStyle name="Normal 3 2 2 2 2 2 3 2 2 4 2 3" xfId="14186" xr:uid="{00000000-0005-0000-0000-00007C330000}"/>
    <cellStyle name="Normal 3 2 2 2 2 2 3 2 2 4 3" xfId="14187" xr:uid="{00000000-0005-0000-0000-00007D330000}"/>
    <cellStyle name="Normal 3 2 2 2 2 2 3 2 2 4 3 2" xfId="14188" xr:uid="{00000000-0005-0000-0000-00007E330000}"/>
    <cellStyle name="Normal 3 2 2 2 2 2 3 2 2 4 4" xfId="14189" xr:uid="{00000000-0005-0000-0000-00007F330000}"/>
    <cellStyle name="Normal 3 2 2 2 2 2 3 2 2 5" xfId="14190" xr:uid="{00000000-0005-0000-0000-000080330000}"/>
    <cellStyle name="Normal 3 2 2 2 2 2 3 2 2 5 2" xfId="14191" xr:uid="{00000000-0005-0000-0000-000081330000}"/>
    <cellStyle name="Normal 3 2 2 2 2 2 3 2 2 5 2 2" xfId="14192" xr:uid="{00000000-0005-0000-0000-000082330000}"/>
    <cellStyle name="Normal 3 2 2 2 2 2 3 2 2 5 3" xfId="14193" xr:uid="{00000000-0005-0000-0000-000083330000}"/>
    <cellStyle name="Normal 3 2 2 2 2 2 3 2 2 6" xfId="14194" xr:uid="{00000000-0005-0000-0000-000084330000}"/>
    <cellStyle name="Normal 3 2 2 2 2 2 3 2 2 6 2" xfId="14195" xr:uid="{00000000-0005-0000-0000-000085330000}"/>
    <cellStyle name="Normal 3 2 2 2 2 2 3 2 2 7" xfId="14196" xr:uid="{00000000-0005-0000-0000-000086330000}"/>
    <cellStyle name="Normal 3 2 2 2 2 2 3 2 2 7 2" xfId="14197" xr:uid="{00000000-0005-0000-0000-000087330000}"/>
    <cellStyle name="Normal 3 2 2 2 2 2 3 2 2 8" xfId="14198" xr:uid="{00000000-0005-0000-0000-000088330000}"/>
    <cellStyle name="Normal 3 2 2 2 2 2 3 2 3" xfId="14199" xr:uid="{00000000-0005-0000-0000-000089330000}"/>
    <cellStyle name="Normal 3 2 2 2 2 2 3 2 3 2" xfId="14200" xr:uid="{00000000-0005-0000-0000-00008A330000}"/>
    <cellStyle name="Normal 3 2 2 2 2 2 3 2 3 2 2" xfId="14201" xr:uid="{00000000-0005-0000-0000-00008B330000}"/>
    <cellStyle name="Normal 3 2 2 2 2 2 3 2 3 2 2 2" xfId="14202" xr:uid="{00000000-0005-0000-0000-00008C330000}"/>
    <cellStyle name="Normal 3 2 2 2 2 2 3 2 3 2 2 2 2" xfId="14203" xr:uid="{00000000-0005-0000-0000-00008D330000}"/>
    <cellStyle name="Normal 3 2 2 2 2 2 3 2 3 2 2 3" xfId="14204" xr:uid="{00000000-0005-0000-0000-00008E330000}"/>
    <cellStyle name="Normal 3 2 2 2 2 2 3 2 3 2 3" xfId="14205" xr:uid="{00000000-0005-0000-0000-00008F330000}"/>
    <cellStyle name="Normal 3 2 2 2 2 2 3 2 3 2 3 2" xfId="14206" xr:uid="{00000000-0005-0000-0000-000090330000}"/>
    <cellStyle name="Normal 3 2 2 2 2 2 3 2 3 2 4" xfId="14207" xr:uid="{00000000-0005-0000-0000-000091330000}"/>
    <cellStyle name="Normal 3 2 2 2 2 2 3 2 3 3" xfId="14208" xr:uid="{00000000-0005-0000-0000-000092330000}"/>
    <cellStyle name="Normal 3 2 2 2 2 2 3 2 3 3 2" xfId="14209" xr:uid="{00000000-0005-0000-0000-000093330000}"/>
    <cellStyle name="Normal 3 2 2 2 2 2 3 2 3 3 2 2" xfId="14210" xr:uid="{00000000-0005-0000-0000-000094330000}"/>
    <cellStyle name="Normal 3 2 2 2 2 2 3 2 3 3 3" xfId="14211" xr:uid="{00000000-0005-0000-0000-000095330000}"/>
    <cellStyle name="Normal 3 2 2 2 2 2 3 2 3 4" xfId="14212" xr:uid="{00000000-0005-0000-0000-000096330000}"/>
    <cellStyle name="Normal 3 2 2 2 2 2 3 2 3 4 2" xfId="14213" xr:uid="{00000000-0005-0000-0000-000097330000}"/>
    <cellStyle name="Normal 3 2 2 2 2 2 3 2 3 5" xfId="14214" xr:uid="{00000000-0005-0000-0000-000098330000}"/>
    <cellStyle name="Normal 3 2 2 2 2 2 3 2 4" xfId="14215" xr:uid="{00000000-0005-0000-0000-000099330000}"/>
    <cellStyle name="Normal 3 2 2 2 2 2 3 2 4 2" xfId="14216" xr:uid="{00000000-0005-0000-0000-00009A330000}"/>
    <cellStyle name="Normal 3 2 2 2 2 2 3 2 4 2 2" xfId="14217" xr:uid="{00000000-0005-0000-0000-00009B330000}"/>
    <cellStyle name="Normal 3 2 2 2 2 2 3 2 4 2 2 2" xfId="14218" xr:uid="{00000000-0005-0000-0000-00009C330000}"/>
    <cellStyle name="Normal 3 2 2 2 2 2 3 2 4 2 3" xfId="14219" xr:uid="{00000000-0005-0000-0000-00009D330000}"/>
    <cellStyle name="Normal 3 2 2 2 2 2 3 2 4 3" xfId="14220" xr:uid="{00000000-0005-0000-0000-00009E330000}"/>
    <cellStyle name="Normal 3 2 2 2 2 2 3 2 4 3 2" xfId="14221" xr:uid="{00000000-0005-0000-0000-00009F330000}"/>
    <cellStyle name="Normal 3 2 2 2 2 2 3 2 4 4" xfId="14222" xr:uid="{00000000-0005-0000-0000-0000A0330000}"/>
    <cellStyle name="Normal 3 2 2 2 2 2 3 2 5" xfId="14223" xr:uid="{00000000-0005-0000-0000-0000A1330000}"/>
    <cellStyle name="Normal 3 2 2 2 2 2 3 2 5 2" xfId="14224" xr:uid="{00000000-0005-0000-0000-0000A2330000}"/>
    <cellStyle name="Normal 3 2 2 2 2 2 3 2 5 2 2" xfId="14225" xr:uid="{00000000-0005-0000-0000-0000A3330000}"/>
    <cellStyle name="Normal 3 2 2 2 2 2 3 2 5 2 2 2" xfId="14226" xr:uid="{00000000-0005-0000-0000-0000A4330000}"/>
    <cellStyle name="Normal 3 2 2 2 2 2 3 2 5 2 3" xfId="14227" xr:uid="{00000000-0005-0000-0000-0000A5330000}"/>
    <cellStyle name="Normal 3 2 2 2 2 2 3 2 5 3" xfId="14228" xr:uid="{00000000-0005-0000-0000-0000A6330000}"/>
    <cellStyle name="Normal 3 2 2 2 2 2 3 2 5 3 2" xfId="14229" xr:uid="{00000000-0005-0000-0000-0000A7330000}"/>
    <cellStyle name="Normal 3 2 2 2 2 2 3 2 5 4" xfId="14230" xr:uid="{00000000-0005-0000-0000-0000A8330000}"/>
    <cellStyle name="Normal 3 2 2 2 2 2 3 2 6" xfId="14231" xr:uid="{00000000-0005-0000-0000-0000A9330000}"/>
    <cellStyle name="Normal 3 2 2 2 2 2 3 2 6 2" xfId="14232" xr:uid="{00000000-0005-0000-0000-0000AA330000}"/>
    <cellStyle name="Normal 3 2 2 2 2 2 3 2 6 2 2" xfId="14233" xr:uid="{00000000-0005-0000-0000-0000AB330000}"/>
    <cellStyle name="Normal 3 2 2 2 2 2 3 2 6 3" xfId="14234" xr:uid="{00000000-0005-0000-0000-0000AC330000}"/>
    <cellStyle name="Normal 3 2 2 2 2 2 3 2 7" xfId="14235" xr:uid="{00000000-0005-0000-0000-0000AD330000}"/>
    <cellStyle name="Normal 3 2 2 2 2 2 3 2 7 2" xfId="14236" xr:uid="{00000000-0005-0000-0000-0000AE330000}"/>
    <cellStyle name="Normal 3 2 2 2 2 2 3 2 8" xfId="14237" xr:uid="{00000000-0005-0000-0000-0000AF330000}"/>
    <cellStyle name="Normal 3 2 2 2 2 2 3 2 8 2" xfId="14238" xr:uid="{00000000-0005-0000-0000-0000B0330000}"/>
    <cellStyle name="Normal 3 2 2 2 2 2 3 2 9" xfId="14239" xr:uid="{00000000-0005-0000-0000-0000B1330000}"/>
    <cellStyle name="Normal 3 2 2 2 2 2 3 3" xfId="14240" xr:uid="{00000000-0005-0000-0000-0000B2330000}"/>
    <cellStyle name="Normal 3 2 2 2 2 2 3 3 2" xfId="14241" xr:uid="{00000000-0005-0000-0000-0000B3330000}"/>
    <cellStyle name="Normal 3 2 2 2 2 2 3 3 2 2" xfId="14242" xr:uid="{00000000-0005-0000-0000-0000B4330000}"/>
    <cellStyle name="Normal 3 2 2 2 2 2 3 3 2 2 2" xfId="14243" xr:uid="{00000000-0005-0000-0000-0000B5330000}"/>
    <cellStyle name="Normal 3 2 2 2 2 2 3 3 2 2 2 2" xfId="14244" xr:uid="{00000000-0005-0000-0000-0000B6330000}"/>
    <cellStyle name="Normal 3 2 2 2 2 2 3 3 2 2 2 2 2" xfId="14245" xr:uid="{00000000-0005-0000-0000-0000B7330000}"/>
    <cellStyle name="Normal 3 2 2 2 2 2 3 3 2 2 2 3" xfId="14246" xr:uid="{00000000-0005-0000-0000-0000B8330000}"/>
    <cellStyle name="Normal 3 2 2 2 2 2 3 3 2 2 3" xfId="14247" xr:uid="{00000000-0005-0000-0000-0000B9330000}"/>
    <cellStyle name="Normal 3 2 2 2 2 2 3 3 2 2 3 2" xfId="14248" xr:uid="{00000000-0005-0000-0000-0000BA330000}"/>
    <cellStyle name="Normal 3 2 2 2 2 2 3 3 2 2 4" xfId="14249" xr:uid="{00000000-0005-0000-0000-0000BB330000}"/>
    <cellStyle name="Normal 3 2 2 2 2 2 3 3 2 3" xfId="14250" xr:uid="{00000000-0005-0000-0000-0000BC330000}"/>
    <cellStyle name="Normal 3 2 2 2 2 2 3 3 2 3 2" xfId="14251" xr:uid="{00000000-0005-0000-0000-0000BD330000}"/>
    <cellStyle name="Normal 3 2 2 2 2 2 3 3 2 3 2 2" xfId="14252" xr:uid="{00000000-0005-0000-0000-0000BE330000}"/>
    <cellStyle name="Normal 3 2 2 2 2 2 3 3 2 3 3" xfId="14253" xr:uid="{00000000-0005-0000-0000-0000BF330000}"/>
    <cellStyle name="Normal 3 2 2 2 2 2 3 3 2 4" xfId="14254" xr:uid="{00000000-0005-0000-0000-0000C0330000}"/>
    <cellStyle name="Normal 3 2 2 2 2 2 3 3 2 4 2" xfId="14255" xr:uid="{00000000-0005-0000-0000-0000C1330000}"/>
    <cellStyle name="Normal 3 2 2 2 2 2 3 3 2 5" xfId="14256" xr:uid="{00000000-0005-0000-0000-0000C2330000}"/>
    <cellStyle name="Normal 3 2 2 2 2 2 3 3 3" xfId="14257" xr:uid="{00000000-0005-0000-0000-0000C3330000}"/>
    <cellStyle name="Normal 3 2 2 2 2 2 3 3 3 2" xfId="14258" xr:uid="{00000000-0005-0000-0000-0000C4330000}"/>
    <cellStyle name="Normal 3 2 2 2 2 2 3 3 3 2 2" xfId="14259" xr:uid="{00000000-0005-0000-0000-0000C5330000}"/>
    <cellStyle name="Normal 3 2 2 2 2 2 3 3 3 2 2 2" xfId="14260" xr:uid="{00000000-0005-0000-0000-0000C6330000}"/>
    <cellStyle name="Normal 3 2 2 2 2 2 3 3 3 2 3" xfId="14261" xr:uid="{00000000-0005-0000-0000-0000C7330000}"/>
    <cellStyle name="Normal 3 2 2 2 2 2 3 3 3 3" xfId="14262" xr:uid="{00000000-0005-0000-0000-0000C8330000}"/>
    <cellStyle name="Normal 3 2 2 2 2 2 3 3 3 3 2" xfId="14263" xr:uid="{00000000-0005-0000-0000-0000C9330000}"/>
    <cellStyle name="Normal 3 2 2 2 2 2 3 3 3 4" xfId="14264" xr:uid="{00000000-0005-0000-0000-0000CA330000}"/>
    <cellStyle name="Normal 3 2 2 2 2 2 3 3 4" xfId="14265" xr:uid="{00000000-0005-0000-0000-0000CB330000}"/>
    <cellStyle name="Normal 3 2 2 2 2 2 3 3 4 2" xfId="14266" xr:uid="{00000000-0005-0000-0000-0000CC330000}"/>
    <cellStyle name="Normal 3 2 2 2 2 2 3 3 4 2 2" xfId="14267" xr:uid="{00000000-0005-0000-0000-0000CD330000}"/>
    <cellStyle name="Normal 3 2 2 2 2 2 3 3 4 2 2 2" xfId="14268" xr:uid="{00000000-0005-0000-0000-0000CE330000}"/>
    <cellStyle name="Normal 3 2 2 2 2 2 3 3 4 2 3" xfId="14269" xr:uid="{00000000-0005-0000-0000-0000CF330000}"/>
    <cellStyle name="Normal 3 2 2 2 2 2 3 3 4 3" xfId="14270" xr:uid="{00000000-0005-0000-0000-0000D0330000}"/>
    <cellStyle name="Normal 3 2 2 2 2 2 3 3 4 3 2" xfId="14271" xr:uid="{00000000-0005-0000-0000-0000D1330000}"/>
    <cellStyle name="Normal 3 2 2 2 2 2 3 3 4 4" xfId="14272" xr:uid="{00000000-0005-0000-0000-0000D2330000}"/>
    <cellStyle name="Normal 3 2 2 2 2 2 3 3 5" xfId="14273" xr:uid="{00000000-0005-0000-0000-0000D3330000}"/>
    <cellStyle name="Normal 3 2 2 2 2 2 3 3 5 2" xfId="14274" xr:uid="{00000000-0005-0000-0000-0000D4330000}"/>
    <cellStyle name="Normal 3 2 2 2 2 2 3 3 5 2 2" xfId="14275" xr:uid="{00000000-0005-0000-0000-0000D5330000}"/>
    <cellStyle name="Normal 3 2 2 2 2 2 3 3 5 3" xfId="14276" xr:uid="{00000000-0005-0000-0000-0000D6330000}"/>
    <cellStyle name="Normal 3 2 2 2 2 2 3 3 6" xfId="14277" xr:uid="{00000000-0005-0000-0000-0000D7330000}"/>
    <cellStyle name="Normal 3 2 2 2 2 2 3 3 6 2" xfId="14278" xr:uid="{00000000-0005-0000-0000-0000D8330000}"/>
    <cellStyle name="Normal 3 2 2 2 2 2 3 3 7" xfId="14279" xr:uid="{00000000-0005-0000-0000-0000D9330000}"/>
    <cellStyle name="Normal 3 2 2 2 2 2 3 3 7 2" xfId="14280" xr:uid="{00000000-0005-0000-0000-0000DA330000}"/>
    <cellStyle name="Normal 3 2 2 2 2 2 3 3 8" xfId="14281" xr:uid="{00000000-0005-0000-0000-0000DB330000}"/>
    <cellStyle name="Normal 3 2 2 2 2 2 3 4" xfId="14282" xr:uid="{00000000-0005-0000-0000-0000DC330000}"/>
    <cellStyle name="Normal 3 2 2 2 2 2 3 4 2" xfId="14283" xr:uid="{00000000-0005-0000-0000-0000DD330000}"/>
    <cellStyle name="Normal 3 2 2 2 2 2 3 4 2 2" xfId="14284" xr:uid="{00000000-0005-0000-0000-0000DE330000}"/>
    <cellStyle name="Normal 3 2 2 2 2 2 3 4 2 2 2" xfId="14285" xr:uid="{00000000-0005-0000-0000-0000DF330000}"/>
    <cellStyle name="Normal 3 2 2 2 2 2 3 4 2 2 2 2" xfId="14286" xr:uid="{00000000-0005-0000-0000-0000E0330000}"/>
    <cellStyle name="Normal 3 2 2 2 2 2 3 4 2 2 3" xfId="14287" xr:uid="{00000000-0005-0000-0000-0000E1330000}"/>
    <cellStyle name="Normal 3 2 2 2 2 2 3 4 2 3" xfId="14288" xr:uid="{00000000-0005-0000-0000-0000E2330000}"/>
    <cellStyle name="Normal 3 2 2 2 2 2 3 4 2 3 2" xfId="14289" xr:uid="{00000000-0005-0000-0000-0000E3330000}"/>
    <cellStyle name="Normal 3 2 2 2 2 2 3 4 2 4" xfId="14290" xr:uid="{00000000-0005-0000-0000-0000E4330000}"/>
    <cellStyle name="Normal 3 2 2 2 2 2 3 4 3" xfId="14291" xr:uid="{00000000-0005-0000-0000-0000E5330000}"/>
    <cellStyle name="Normal 3 2 2 2 2 2 3 4 3 2" xfId="14292" xr:uid="{00000000-0005-0000-0000-0000E6330000}"/>
    <cellStyle name="Normal 3 2 2 2 2 2 3 4 3 2 2" xfId="14293" xr:uid="{00000000-0005-0000-0000-0000E7330000}"/>
    <cellStyle name="Normal 3 2 2 2 2 2 3 4 3 3" xfId="14294" xr:uid="{00000000-0005-0000-0000-0000E8330000}"/>
    <cellStyle name="Normal 3 2 2 2 2 2 3 4 4" xfId="14295" xr:uid="{00000000-0005-0000-0000-0000E9330000}"/>
    <cellStyle name="Normal 3 2 2 2 2 2 3 4 4 2" xfId="14296" xr:uid="{00000000-0005-0000-0000-0000EA330000}"/>
    <cellStyle name="Normal 3 2 2 2 2 2 3 4 5" xfId="14297" xr:uid="{00000000-0005-0000-0000-0000EB330000}"/>
    <cellStyle name="Normal 3 2 2 2 2 2 3 5" xfId="14298" xr:uid="{00000000-0005-0000-0000-0000EC330000}"/>
    <cellStyle name="Normal 3 2 2 2 2 2 3 5 2" xfId="14299" xr:uid="{00000000-0005-0000-0000-0000ED330000}"/>
    <cellStyle name="Normal 3 2 2 2 2 2 3 5 2 2" xfId="14300" xr:uid="{00000000-0005-0000-0000-0000EE330000}"/>
    <cellStyle name="Normal 3 2 2 2 2 2 3 5 2 2 2" xfId="14301" xr:uid="{00000000-0005-0000-0000-0000EF330000}"/>
    <cellStyle name="Normal 3 2 2 2 2 2 3 5 2 3" xfId="14302" xr:uid="{00000000-0005-0000-0000-0000F0330000}"/>
    <cellStyle name="Normal 3 2 2 2 2 2 3 5 3" xfId="14303" xr:uid="{00000000-0005-0000-0000-0000F1330000}"/>
    <cellStyle name="Normal 3 2 2 2 2 2 3 5 3 2" xfId="14304" xr:uid="{00000000-0005-0000-0000-0000F2330000}"/>
    <cellStyle name="Normal 3 2 2 2 2 2 3 5 4" xfId="14305" xr:uid="{00000000-0005-0000-0000-0000F3330000}"/>
    <cellStyle name="Normal 3 2 2 2 2 2 3 6" xfId="14306" xr:uid="{00000000-0005-0000-0000-0000F4330000}"/>
    <cellStyle name="Normal 3 2 2 2 2 2 3 6 2" xfId="14307" xr:uid="{00000000-0005-0000-0000-0000F5330000}"/>
    <cellStyle name="Normal 3 2 2 2 2 2 3 6 2 2" xfId="14308" xr:uid="{00000000-0005-0000-0000-0000F6330000}"/>
    <cellStyle name="Normal 3 2 2 2 2 2 3 6 2 2 2" xfId="14309" xr:uid="{00000000-0005-0000-0000-0000F7330000}"/>
    <cellStyle name="Normal 3 2 2 2 2 2 3 6 2 3" xfId="14310" xr:uid="{00000000-0005-0000-0000-0000F8330000}"/>
    <cellStyle name="Normal 3 2 2 2 2 2 3 6 3" xfId="14311" xr:uid="{00000000-0005-0000-0000-0000F9330000}"/>
    <cellStyle name="Normal 3 2 2 2 2 2 3 6 3 2" xfId="14312" xr:uid="{00000000-0005-0000-0000-0000FA330000}"/>
    <cellStyle name="Normal 3 2 2 2 2 2 3 6 4" xfId="14313" xr:uid="{00000000-0005-0000-0000-0000FB330000}"/>
    <cellStyle name="Normal 3 2 2 2 2 2 3 7" xfId="14314" xr:uid="{00000000-0005-0000-0000-0000FC330000}"/>
    <cellStyle name="Normal 3 2 2 2 2 2 3 7 2" xfId="14315" xr:uid="{00000000-0005-0000-0000-0000FD330000}"/>
    <cellStyle name="Normal 3 2 2 2 2 2 3 7 2 2" xfId="14316" xr:uid="{00000000-0005-0000-0000-0000FE330000}"/>
    <cellStyle name="Normal 3 2 2 2 2 2 3 7 3" xfId="14317" xr:uid="{00000000-0005-0000-0000-0000FF330000}"/>
    <cellStyle name="Normal 3 2 2 2 2 2 3 8" xfId="14318" xr:uid="{00000000-0005-0000-0000-000000340000}"/>
    <cellStyle name="Normal 3 2 2 2 2 2 3 8 2" xfId="14319" xr:uid="{00000000-0005-0000-0000-000001340000}"/>
    <cellStyle name="Normal 3 2 2 2 2 2 3 9" xfId="14320" xr:uid="{00000000-0005-0000-0000-000002340000}"/>
    <cellStyle name="Normal 3 2 2 2 2 2 3 9 2" xfId="14321" xr:uid="{00000000-0005-0000-0000-000003340000}"/>
    <cellStyle name="Normal 3 2 2 2 2 2 4" xfId="14322" xr:uid="{00000000-0005-0000-0000-000004340000}"/>
    <cellStyle name="Normal 3 2 2 2 2 2 4 10" xfId="14323" xr:uid="{00000000-0005-0000-0000-000005340000}"/>
    <cellStyle name="Normal 3 2 2 2 2 2 4 2" xfId="14324" xr:uid="{00000000-0005-0000-0000-000006340000}"/>
    <cellStyle name="Normal 3 2 2 2 2 2 4 2 2" xfId="14325" xr:uid="{00000000-0005-0000-0000-000007340000}"/>
    <cellStyle name="Normal 3 2 2 2 2 2 4 2 2 2" xfId="14326" xr:uid="{00000000-0005-0000-0000-000008340000}"/>
    <cellStyle name="Normal 3 2 2 2 2 2 4 2 2 2 2" xfId="14327" xr:uid="{00000000-0005-0000-0000-000009340000}"/>
    <cellStyle name="Normal 3 2 2 2 2 2 4 2 2 2 2 2" xfId="14328" xr:uid="{00000000-0005-0000-0000-00000A340000}"/>
    <cellStyle name="Normal 3 2 2 2 2 2 4 2 2 2 2 2 2" xfId="14329" xr:uid="{00000000-0005-0000-0000-00000B340000}"/>
    <cellStyle name="Normal 3 2 2 2 2 2 4 2 2 2 2 2 2 2" xfId="14330" xr:uid="{00000000-0005-0000-0000-00000C340000}"/>
    <cellStyle name="Normal 3 2 2 2 2 2 4 2 2 2 2 2 3" xfId="14331" xr:uid="{00000000-0005-0000-0000-00000D340000}"/>
    <cellStyle name="Normal 3 2 2 2 2 2 4 2 2 2 2 3" xfId="14332" xr:uid="{00000000-0005-0000-0000-00000E340000}"/>
    <cellStyle name="Normal 3 2 2 2 2 2 4 2 2 2 2 3 2" xfId="14333" xr:uid="{00000000-0005-0000-0000-00000F340000}"/>
    <cellStyle name="Normal 3 2 2 2 2 2 4 2 2 2 2 4" xfId="14334" xr:uid="{00000000-0005-0000-0000-000010340000}"/>
    <cellStyle name="Normal 3 2 2 2 2 2 4 2 2 2 3" xfId="14335" xr:uid="{00000000-0005-0000-0000-000011340000}"/>
    <cellStyle name="Normal 3 2 2 2 2 2 4 2 2 2 3 2" xfId="14336" xr:uid="{00000000-0005-0000-0000-000012340000}"/>
    <cellStyle name="Normal 3 2 2 2 2 2 4 2 2 2 3 2 2" xfId="14337" xr:uid="{00000000-0005-0000-0000-000013340000}"/>
    <cellStyle name="Normal 3 2 2 2 2 2 4 2 2 2 3 3" xfId="14338" xr:uid="{00000000-0005-0000-0000-000014340000}"/>
    <cellStyle name="Normal 3 2 2 2 2 2 4 2 2 2 4" xfId="14339" xr:uid="{00000000-0005-0000-0000-000015340000}"/>
    <cellStyle name="Normal 3 2 2 2 2 2 4 2 2 2 4 2" xfId="14340" xr:uid="{00000000-0005-0000-0000-000016340000}"/>
    <cellStyle name="Normal 3 2 2 2 2 2 4 2 2 2 5" xfId="14341" xr:uid="{00000000-0005-0000-0000-000017340000}"/>
    <cellStyle name="Normal 3 2 2 2 2 2 4 2 2 3" xfId="14342" xr:uid="{00000000-0005-0000-0000-000018340000}"/>
    <cellStyle name="Normal 3 2 2 2 2 2 4 2 2 3 2" xfId="14343" xr:uid="{00000000-0005-0000-0000-000019340000}"/>
    <cellStyle name="Normal 3 2 2 2 2 2 4 2 2 3 2 2" xfId="14344" xr:uid="{00000000-0005-0000-0000-00001A340000}"/>
    <cellStyle name="Normal 3 2 2 2 2 2 4 2 2 3 2 2 2" xfId="14345" xr:uid="{00000000-0005-0000-0000-00001B340000}"/>
    <cellStyle name="Normal 3 2 2 2 2 2 4 2 2 3 2 3" xfId="14346" xr:uid="{00000000-0005-0000-0000-00001C340000}"/>
    <cellStyle name="Normal 3 2 2 2 2 2 4 2 2 3 3" xfId="14347" xr:uid="{00000000-0005-0000-0000-00001D340000}"/>
    <cellStyle name="Normal 3 2 2 2 2 2 4 2 2 3 3 2" xfId="14348" xr:uid="{00000000-0005-0000-0000-00001E340000}"/>
    <cellStyle name="Normal 3 2 2 2 2 2 4 2 2 3 4" xfId="14349" xr:uid="{00000000-0005-0000-0000-00001F340000}"/>
    <cellStyle name="Normal 3 2 2 2 2 2 4 2 2 4" xfId="14350" xr:uid="{00000000-0005-0000-0000-000020340000}"/>
    <cellStyle name="Normal 3 2 2 2 2 2 4 2 2 4 2" xfId="14351" xr:uid="{00000000-0005-0000-0000-000021340000}"/>
    <cellStyle name="Normal 3 2 2 2 2 2 4 2 2 4 2 2" xfId="14352" xr:uid="{00000000-0005-0000-0000-000022340000}"/>
    <cellStyle name="Normal 3 2 2 2 2 2 4 2 2 4 2 2 2" xfId="14353" xr:uid="{00000000-0005-0000-0000-000023340000}"/>
    <cellStyle name="Normal 3 2 2 2 2 2 4 2 2 4 2 3" xfId="14354" xr:uid="{00000000-0005-0000-0000-000024340000}"/>
    <cellStyle name="Normal 3 2 2 2 2 2 4 2 2 4 3" xfId="14355" xr:uid="{00000000-0005-0000-0000-000025340000}"/>
    <cellStyle name="Normal 3 2 2 2 2 2 4 2 2 4 3 2" xfId="14356" xr:uid="{00000000-0005-0000-0000-000026340000}"/>
    <cellStyle name="Normal 3 2 2 2 2 2 4 2 2 4 4" xfId="14357" xr:uid="{00000000-0005-0000-0000-000027340000}"/>
    <cellStyle name="Normal 3 2 2 2 2 2 4 2 2 5" xfId="14358" xr:uid="{00000000-0005-0000-0000-000028340000}"/>
    <cellStyle name="Normal 3 2 2 2 2 2 4 2 2 5 2" xfId="14359" xr:uid="{00000000-0005-0000-0000-000029340000}"/>
    <cellStyle name="Normal 3 2 2 2 2 2 4 2 2 5 2 2" xfId="14360" xr:uid="{00000000-0005-0000-0000-00002A340000}"/>
    <cellStyle name="Normal 3 2 2 2 2 2 4 2 2 5 3" xfId="14361" xr:uid="{00000000-0005-0000-0000-00002B340000}"/>
    <cellStyle name="Normal 3 2 2 2 2 2 4 2 2 6" xfId="14362" xr:uid="{00000000-0005-0000-0000-00002C340000}"/>
    <cellStyle name="Normal 3 2 2 2 2 2 4 2 2 6 2" xfId="14363" xr:uid="{00000000-0005-0000-0000-00002D340000}"/>
    <cellStyle name="Normal 3 2 2 2 2 2 4 2 2 7" xfId="14364" xr:uid="{00000000-0005-0000-0000-00002E340000}"/>
    <cellStyle name="Normal 3 2 2 2 2 2 4 2 2 7 2" xfId="14365" xr:uid="{00000000-0005-0000-0000-00002F340000}"/>
    <cellStyle name="Normal 3 2 2 2 2 2 4 2 2 8" xfId="14366" xr:uid="{00000000-0005-0000-0000-000030340000}"/>
    <cellStyle name="Normal 3 2 2 2 2 2 4 2 3" xfId="14367" xr:uid="{00000000-0005-0000-0000-000031340000}"/>
    <cellStyle name="Normal 3 2 2 2 2 2 4 2 3 2" xfId="14368" xr:uid="{00000000-0005-0000-0000-000032340000}"/>
    <cellStyle name="Normal 3 2 2 2 2 2 4 2 3 2 2" xfId="14369" xr:uid="{00000000-0005-0000-0000-000033340000}"/>
    <cellStyle name="Normal 3 2 2 2 2 2 4 2 3 2 2 2" xfId="14370" xr:uid="{00000000-0005-0000-0000-000034340000}"/>
    <cellStyle name="Normal 3 2 2 2 2 2 4 2 3 2 2 2 2" xfId="14371" xr:uid="{00000000-0005-0000-0000-000035340000}"/>
    <cellStyle name="Normal 3 2 2 2 2 2 4 2 3 2 2 3" xfId="14372" xr:uid="{00000000-0005-0000-0000-000036340000}"/>
    <cellStyle name="Normal 3 2 2 2 2 2 4 2 3 2 3" xfId="14373" xr:uid="{00000000-0005-0000-0000-000037340000}"/>
    <cellStyle name="Normal 3 2 2 2 2 2 4 2 3 2 3 2" xfId="14374" xr:uid="{00000000-0005-0000-0000-000038340000}"/>
    <cellStyle name="Normal 3 2 2 2 2 2 4 2 3 2 4" xfId="14375" xr:uid="{00000000-0005-0000-0000-000039340000}"/>
    <cellStyle name="Normal 3 2 2 2 2 2 4 2 3 3" xfId="14376" xr:uid="{00000000-0005-0000-0000-00003A340000}"/>
    <cellStyle name="Normal 3 2 2 2 2 2 4 2 3 3 2" xfId="14377" xr:uid="{00000000-0005-0000-0000-00003B340000}"/>
    <cellStyle name="Normal 3 2 2 2 2 2 4 2 3 3 2 2" xfId="14378" xr:uid="{00000000-0005-0000-0000-00003C340000}"/>
    <cellStyle name="Normal 3 2 2 2 2 2 4 2 3 3 3" xfId="14379" xr:uid="{00000000-0005-0000-0000-00003D340000}"/>
    <cellStyle name="Normal 3 2 2 2 2 2 4 2 3 4" xfId="14380" xr:uid="{00000000-0005-0000-0000-00003E340000}"/>
    <cellStyle name="Normal 3 2 2 2 2 2 4 2 3 4 2" xfId="14381" xr:uid="{00000000-0005-0000-0000-00003F340000}"/>
    <cellStyle name="Normal 3 2 2 2 2 2 4 2 3 5" xfId="14382" xr:uid="{00000000-0005-0000-0000-000040340000}"/>
    <cellStyle name="Normal 3 2 2 2 2 2 4 2 4" xfId="14383" xr:uid="{00000000-0005-0000-0000-000041340000}"/>
    <cellStyle name="Normal 3 2 2 2 2 2 4 2 4 2" xfId="14384" xr:uid="{00000000-0005-0000-0000-000042340000}"/>
    <cellStyle name="Normal 3 2 2 2 2 2 4 2 4 2 2" xfId="14385" xr:uid="{00000000-0005-0000-0000-000043340000}"/>
    <cellStyle name="Normal 3 2 2 2 2 2 4 2 4 2 2 2" xfId="14386" xr:uid="{00000000-0005-0000-0000-000044340000}"/>
    <cellStyle name="Normal 3 2 2 2 2 2 4 2 4 2 3" xfId="14387" xr:uid="{00000000-0005-0000-0000-000045340000}"/>
    <cellStyle name="Normal 3 2 2 2 2 2 4 2 4 3" xfId="14388" xr:uid="{00000000-0005-0000-0000-000046340000}"/>
    <cellStyle name="Normal 3 2 2 2 2 2 4 2 4 3 2" xfId="14389" xr:uid="{00000000-0005-0000-0000-000047340000}"/>
    <cellStyle name="Normal 3 2 2 2 2 2 4 2 4 4" xfId="14390" xr:uid="{00000000-0005-0000-0000-000048340000}"/>
    <cellStyle name="Normal 3 2 2 2 2 2 4 2 5" xfId="14391" xr:uid="{00000000-0005-0000-0000-000049340000}"/>
    <cellStyle name="Normal 3 2 2 2 2 2 4 2 5 2" xfId="14392" xr:uid="{00000000-0005-0000-0000-00004A340000}"/>
    <cellStyle name="Normal 3 2 2 2 2 2 4 2 5 2 2" xfId="14393" xr:uid="{00000000-0005-0000-0000-00004B340000}"/>
    <cellStyle name="Normal 3 2 2 2 2 2 4 2 5 2 2 2" xfId="14394" xr:uid="{00000000-0005-0000-0000-00004C340000}"/>
    <cellStyle name="Normal 3 2 2 2 2 2 4 2 5 2 3" xfId="14395" xr:uid="{00000000-0005-0000-0000-00004D340000}"/>
    <cellStyle name="Normal 3 2 2 2 2 2 4 2 5 3" xfId="14396" xr:uid="{00000000-0005-0000-0000-00004E340000}"/>
    <cellStyle name="Normal 3 2 2 2 2 2 4 2 5 3 2" xfId="14397" xr:uid="{00000000-0005-0000-0000-00004F340000}"/>
    <cellStyle name="Normal 3 2 2 2 2 2 4 2 5 4" xfId="14398" xr:uid="{00000000-0005-0000-0000-000050340000}"/>
    <cellStyle name="Normal 3 2 2 2 2 2 4 2 6" xfId="14399" xr:uid="{00000000-0005-0000-0000-000051340000}"/>
    <cellStyle name="Normal 3 2 2 2 2 2 4 2 6 2" xfId="14400" xr:uid="{00000000-0005-0000-0000-000052340000}"/>
    <cellStyle name="Normal 3 2 2 2 2 2 4 2 6 2 2" xfId="14401" xr:uid="{00000000-0005-0000-0000-000053340000}"/>
    <cellStyle name="Normal 3 2 2 2 2 2 4 2 6 3" xfId="14402" xr:uid="{00000000-0005-0000-0000-000054340000}"/>
    <cellStyle name="Normal 3 2 2 2 2 2 4 2 7" xfId="14403" xr:uid="{00000000-0005-0000-0000-000055340000}"/>
    <cellStyle name="Normal 3 2 2 2 2 2 4 2 7 2" xfId="14404" xr:uid="{00000000-0005-0000-0000-000056340000}"/>
    <cellStyle name="Normal 3 2 2 2 2 2 4 2 8" xfId="14405" xr:uid="{00000000-0005-0000-0000-000057340000}"/>
    <cellStyle name="Normal 3 2 2 2 2 2 4 2 8 2" xfId="14406" xr:uid="{00000000-0005-0000-0000-000058340000}"/>
    <cellStyle name="Normal 3 2 2 2 2 2 4 2 9" xfId="14407" xr:uid="{00000000-0005-0000-0000-000059340000}"/>
    <cellStyle name="Normal 3 2 2 2 2 2 4 3" xfId="14408" xr:uid="{00000000-0005-0000-0000-00005A340000}"/>
    <cellStyle name="Normal 3 2 2 2 2 2 4 3 2" xfId="14409" xr:uid="{00000000-0005-0000-0000-00005B340000}"/>
    <cellStyle name="Normal 3 2 2 2 2 2 4 3 2 2" xfId="14410" xr:uid="{00000000-0005-0000-0000-00005C340000}"/>
    <cellStyle name="Normal 3 2 2 2 2 2 4 3 2 2 2" xfId="14411" xr:uid="{00000000-0005-0000-0000-00005D340000}"/>
    <cellStyle name="Normal 3 2 2 2 2 2 4 3 2 2 2 2" xfId="14412" xr:uid="{00000000-0005-0000-0000-00005E340000}"/>
    <cellStyle name="Normal 3 2 2 2 2 2 4 3 2 2 2 2 2" xfId="14413" xr:uid="{00000000-0005-0000-0000-00005F340000}"/>
    <cellStyle name="Normal 3 2 2 2 2 2 4 3 2 2 2 3" xfId="14414" xr:uid="{00000000-0005-0000-0000-000060340000}"/>
    <cellStyle name="Normal 3 2 2 2 2 2 4 3 2 2 3" xfId="14415" xr:uid="{00000000-0005-0000-0000-000061340000}"/>
    <cellStyle name="Normal 3 2 2 2 2 2 4 3 2 2 3 2" xfId="14416" xr:uid="{00000000-0005-0000-0000-000062340000}"/>
    <cellStyle name="Normal 3 2 2 2 2 2 4 3 2 2 4" xfId="14417" xr:uid="{00000000-0005-0000-0000-000063340000}"/>
    <cellStyle name="Normal 3 2 2 2 2 2 4 3 2 3" xfId="14418" xr:uid="{00000000-0005-0000-0000-000064340000}"/>
    <cellStyle name="Normal 3 2 2 2 2 2 4 3 2 3 2" xfId="14419" xr:uid="{00000000-0005-0000-0000-000065340000}"/>
    <cellStyle name="Normal 3 2 2 2 2 2 4 3 2 3 2 2" xfId="14420" xr:uid="{00000000-0005-0000-0000-000066340000}"/>
    <cellStyle name="Normal 3 2 2 2 2 2 4 3 2 3 3" xfId="14421" xr:uid="{00000000-0005-0000-0000-000067340000}"/>
    <cellStyle name="Normal 3 2 2 2 2 2 4 3 2 4" xfId="14422" xr:uid="{00000000-0005-0000-0000-000068340000}"/>
    <cellStyle name="Normal 3 2 2 2 2 2 4 3 2 4 2" xfId="14423" xr:uid="{00000000-0005-0000-0000-000069340000}"/>
    <cellStyle name="Normal 3 2 2 2 2 2 4 3 2 5" xfId="14424" xr:uid="{00000000-0005-0000-0000-00006A340000}"/>
    <cellStyle name="Normal 3 2 2 2 2 2 4 3 3" xfId="14425" xr:uid="{00000000-0005-0000-0000-00006B340000}"/>
    <cellStyle name="Normal 3 2 2 2 2 2 4 3 3 2" xfId="14426" xr:uid="{00000000-0005-0000-0000-00006C340000}"/>
    <cellStyle name="Normal 3 2 2 2 2 2 4 3 3 2 2" xfId="14427" xr:uid="{00000000-0005-0000-0000-00006D340000}"/>
    <cellStyle name="Normal 3 2 2 2 2 2 4 3 3 2 2 2" xfId="14428" xr:uid="{00000000-0005-0000-0000-00006E340000}"/>
    <cellStyle name="Normal 3 2 2 2 2 2 4 3 3 2 3" xfId="14429" xr:uid="{00000000-0005-0000-0000-00006F340000}"/>
    <cellStyle name="Normal 3 2 2 2 2 2 4 3 3 3" xfId="14430" xr:uid="{00000000-0005-0000-0000-000070340000}"/>
    <cellStyle name="Normal 3 2 2 2 2 2 4 3 3 3 2" xfId="14431" xr:uid="{00000000-0005-0000-0000-000071340000}"/>
    <cellStyle name="Normal 3 2 2 2 2 2 4 3 3 4" xfId="14432" xr:uid="{00000000-0005-0000-0000-000072340000}"/>
    <cellStyle name="Normal 3 2 2 2 2 2 4 3 4" xfId="14433" xr:uid="{00000000-0005-0000-0000-000073340000}"/>
    <cellStyle name="Normal 3 2 2 2 2 2 4 3 4 2" xfId="14434" xr:uid="{00000000-0005-0000-0000-000074340000}"/>
    <cellStyle name="Normal 3 2 2 2 2 2 4 3 4 2 2" xfId="14435" xr:uid="{00000000-0005-0000-0000-000075340000}"/>
    <cellStyle name="Normal 3 2 2 2 2 2 4 3 4 2 2 2" xfId="14436" xr:uid="{00000000-0005-0000-0000-000076340000}"/>
    <cellStyle name="Normal 3 2 2 2 2 2 4 3 4 2 3" xfId="14437" xr:uid="{00000000-0005-0000-0000-000077340000}"/>
    <cellStyle name="Normal 3 2 2 2 2 2 4 3 4 3" xfId="14438" xr:uid="{00000000-0005-0000-0000-000078340000}"/>
    <cellStyle name="Normal 3 2 2 2 2 2 4 3 4 3 2" xfId="14439" xr:uid="{00000000-0005-0000-0000-000079340000}"/>
    <cellStyle name="Normal 3 2 2 2 2 2 4 3 4 4" xfId="14440" xr:uid="{00000000-0005-0000-0000-00007A340000}"/>
    <cellStyle name="Normal 3 2 2 2 2 2 4 3 5" xfId="14441" xr:uid="{00000000-0005-0000-0000-00007B340000}"/>
    <cellStyle name="Normal 3 2 2 2 2 2 4 3 5 2" xfId="14442" xr:uid="{00000000-0005-0000-0000-00007C340000}"/>
    <cellStyle name="Normal 3 2 2 2 2 2 4 3 5 2 2" xfId="14443" xr:uid="{00000000-0005-0000-0000-00007D340000}"/>
    <cellStyle name="Normal 3 2 2 2 2 2 4 3 5 3" xfId="14444" xr:uid="{00000000-0005-0000-0000-00007E340000}"/>
    <cellStyle name="Normal 3 2 2 2 2 2 4 3 6" xfId="14445" xr:uid="{00000000-0005-0000-0000-00007F340000}"/>
    <cellStyle name="Normal 3 2 2 2 2 2 4 3 6 2" xfId="14446" xr:uid="{00000000-0005-0000-0000-000080340000}"/>
    <cellStyle name="Normal 3 2 2 2 2 2 4 3 7" xfId="14447" xr:uid="{00000000-0005-0000-0000-000081340000}"/>
    <cellStyle name="Normal 3 2 2 2 2 2 4 3 7 2" xfId="14448" xr:uid="{00000000-0005-0000-0000-000082340000}"/>
    <cellStyle name="Normal 3 2 2 2 2 2 4 3 8" xfId="14449" xr:uid="{00000000-0005-0000-0000-000083340000}"/>
    <cellStyle name="Normal 3 2 2 2 2 2 4 4" xfId="14450" xr:uid="{00000000-0005-0000-0000-000084340000}"/>
    <cellStyle name="Normal 3 2 2 2 2 2 4 4 2" xfId="14451" xr:uid="{00000000-0005-0000-0000-000085340000}"/>
    <cellStyle name="Normal 3 2 2 2 2 2 4 4 2 2" xfId="14452" xr:uid="{00000000-0005-0000-0000-000086340000}"/>
    <cellStyle name="Normal 3 2 2 2 2 2 4 4 2 2 2" xfId="14453" xr:uid="{00000000-0005-0000-0000-000087340000}"/>
    <cellStyle name="Normal 3 2 2 2 2 2 4 4 2 2 2 2" xfId="14454" xr:uid="{00000000-0005-0000-0000-000088340000}"/>
    <cellStyle name="Normal 3 2 2 2 2 2 4 4 2 2 3" xfId="14455" xr:uid="{00000000-0005-0000-0000-000089340000}"/>
    <cellStyle name="Normal 3 2 2 2 2 2 4 4 2 3" xfId="14456" xr:uid="{00000000-0005-0000-0000-00008A340000}"/>
    <cellStyle name="Normal 3 2 2 2 2 2 4 4 2 3 2" xfId="14457" xr:uid="{00000000-0005-0000-0000-00008B340000}"/>
    <cellStyle name="Normal 3 2 2 2 2 2 4 4 2 4" xfId="14458" xr:uid="{00000000-0005-0000-0000-00008C340000}"/>
    <cellStyle name="Normal 3 2 2 2 2 2 4 4 3" xfId="14459" xr:uid="{00000000-0005-0000-0000-00008D340000}"/>
    <cellStyle name="Normal 3 2 2 2 2 2 4 4 3 2" xfId="14460" xr:uid="{00000000-0005-0000-0000-00008E340000}"/>
    <cellStyle name="Normal 3 2 2 2 2 2 4 4 3 2 2" xfId="14461" xr:uid="{00000000-0005-0000-0000-00008F340000}"/>
    <cellStyle name="Normal 3 2 2 2 2 2 4 4 3 3" xfId="14462" xr:uid="{00000000-0005-0000-0000-000090340000}"/>
    <cellStyle name="Normal 3 2 2 2 2 2 4 4 4" xfId="14463" xr:uid="{00000000-0005-0000-0000-000091340000}"/>
    <cellStyle name="Normal 3 2 2 2 2 2 4 4 4 2" xfId="14464" xr:uid="{00000000-0005-0000-0000-000092340000}"/>
    <cellStyle name="Normal 3 2 2 2 2 2 4 4 5" xfId="14465" xr:uid="{00000000-0005-0000-0000-000093340000}"/>
    <cellStyle name="Normal 3 2 2 2 2 2 4 5" xfId="14466" xr:uid="{00000000-0005-0000-0000-000094340000}"/>
    <cellStyle name="Normal 3 2 2 2 2 2 4 5 2" xfId="14467" xr:uid="{00000000-0005-0000-0000-000095340000}"/>
    <cellStyle name="Normal 3 2 2 2 2 2 4 5 2 2" xfId="14468" xr:uid="{00000000-0005-0000-0000-000096340000}"/>
    <cellStyle name="Normal 3 2 2 2 2 2 4 5 2 2 2" xfId="14469" xr:uid="{00000000-0005-0000-0000-000097340000}"/>
    <cellStyle name="Normal 3 2 2 2 2 2 4 5 2 3" xfId="14470" xr:uid="{00000000-0005-0000-0000-000098340000}"/>
    <cellStyle name="Normal 3 2 2 2 2 2 4 5 3" xfId="14471" xr:uid="{00000000-0005-0000-0000-000099340000}"/>
    <cellStyle name="Normal 3 2 2 2 2 2 4 5 3 2" xfId="14472" xr:uid="{00000000-0005-0000-0000-00009A340000}"/>
    <cellStyle name="Normal 3 2 2 2 2 2 4 5 4" xfId="14473" xr:uid="{00000000-0005-0000-0000-00009B340000}"/>
    <cellStyle name="Normal 3 2 2 2 2 2 4 6" xfId="14474" xr:uid="{00000000-0005-0000-0000-00009C340000}"/>
    <cellStyle name="Normal 3 2 2 2 2 2 4 6 2" xfId="14475" xr:uid="{00000000-0005-0000-0000-00009D340000}"/>
    <cellStyle name="Normal 3 2 2 2 2 2 4 6 2 2" xfId="14476" xr:uid="{00000000-0005-0000-0000-00009E340000}"/>
    <cellStyle name="Normal 3 2 2 2 2 2 4 6 2 2 2" xfId="14477" xr:uid="{00000000-0005-0000-0000-00009F340000}"/>
    <cellStyle name="Normal 3 2 2 2 2 2 4 6 2 3" xfId="14478" xr:uid="{00000000-0005-0000-0000-0000A0340000}"/>
    <cellStyle name="Normal 3 2 2 2 2 2 4 6 3" xfId="14479" xr:uid="{00000000-0005-0000-0000-0000A1340000}"/>
    <cellStyle name="Normal 3 2 2 2 2 2 4 6 3 2" xfId="14480" xr:uid="{00000000-0005-0000-0000-0000A2340000}"/>
    <cellStyle name="Normal 3 2 2 2 2 2 4 6 4" xfId="14481" xr:uid="{00000000-0005-0000-0000-0000A3340000}"/>
    <cellStyle name="Normal 3 2 2 2 2 2 4 7" xfId="14482" xr:uid="{00000000-0005-0000-0000-0000A4340000}"/>
    <cellStyle name="Normal 3 2 2 2 2 2 4 7 2" xfId="14483" xr:uid="{00000000-0005-0000-0000-0000A5340000}"/>
    <cellStyle name="Normal 3 2 2 2 2 2 4 7 2 2" xfId="14484" xr:uid="{00000000-0005-0000-0000-0000A6340000}"/>
    <cellStyle name="Normal 3 2 2 2 2 2 4 7 3" xfId="14485" xr:uid="{00000000-0005-0000-0000-0000A7340000}"/>
    <cellStyle name="Normal 3 2 2 2 2 2 4 8" xfId="14486" xr:uid="{00000000-0005-0000-0000-0000A8340000}"/>
    <cellStyle name="Normal 3 2 2 2 2 2 4 8 2" xfId="14487" xr:uid="{00000000-0005-0000-0000-0000A9340000}"/>
    <cellStyle name="Normal 3 2 2 2 2 2 4 9" xfId="14488" xr:uid="{00000000-0005-0000-0000-0000AA340000}"/>
    <cellStyle name="Normal 3 2 2 2 2 2 4 9 2" xfId="14489" xr:uid="{00000000-0005-0000-0000-0000AB340000}"/>
    <cellStyle name="Normal 3 2 2 2 2 2 5" xfId="14490" xr:uid="{00000000-0005-0000-0000-0000AC340000}"/>
    <cellStyle name="Normal 3 2 2 2 2 2 5 2" xfId="14491" xr:uid="{00000000-0005-0000-0000-0000AD340000}"/>
    <cellStyle name="Normal 3 2 2 2 2 2 5 2 2" xfId="14492" xr:uid="{00000000-0005-0000-0000-0000AE340000}"/>
    <cellStyle name="Normal 3 2 2 2 2 2 5 2 2 2" xfId="14493" xr:uid="{00000000-0005-0000-0000-0000AF340000}"/>
    <cellStyle name="Normal 3 2 2 2 2 2 5 2 2 2 2" xfId="14494" xr:uid="{00000000-0005-0000-0000-0000B0340000}"/>
    <cellStyle name="Normal 3 2 2 2 2 2 5 2 2 2 2 2" xfId="14495" xr:uid="{00000000-0005-0000-0000-0000B1340000}"/>
    <cellStyle name="Normal 3 2 2 2 2 2 5 2 2 2 2 2 2" xfId="14496" xr:uid="{00000000-0005-0000-0000-0000B2340000}"/>
    <cellStyle name="Normal 3 2 2 2 2 2 5 2 2 2 2 3" xfId="14497" xr:uid="{00000000-0005-0000-0000-0000B3340000}"/>
    <cellStyle name="Normal 3 2 2 2 2 2 5 2 2 2 3" xfId="14498" xr:uid="{00000000-0005-0000-0000-0000B4340000}"/>
    <cellStyle name="Normal 3 2 2 2 2 2 5 2 2 2 3 2" xfId="14499" xr:uid="{00000000-0005-0000-0000-0000B5340000}"/>
    <cellStyle name="Normal 3 2 2 2 2 2 5 2 2 2 4" xfId="14500" xr:uid="{00000000-0005-0000-0000-0000B6340000}"/>
    <cellStyle name="Normal 3 2 2 2 2 2 5 2 2 3" xfId="14501" xr:uid="{00000000-0005-0000-0000-0000B7340000}"/>
    <cellStyle name="Normal 3 2 2 2 2 2 5 2 2 3 2" xfId="14502" xr:uid="{00000000-0005-0000-0000-0000B8340000}"/>
    <cellStyle name="Normal 3 2 2 2 2 2 5 2 2 3 2 2" xfId="14503" xr:uid="{00000000-0005-0000-0000-0000B9340000}"/>
    <cellStyle name="Normal 3 2 2 2 2 2 5 2 2 3 3" xfId="14504" xr:uid="{00000000-0005-0000-0000-0000BA340000}"/>
    <cellStyle name="Normal 3 2 2 2 2 2 5 2 2 4" xfId="14505" xr:uid="{00000000-0005-0000-0000-0000BB340000}"/>
    <cellStyle name="Normal 3 2 2 2 2 2 5 2 2 4 2" xfId="14506" xr:uid="{00000000-0005-0000-0000-0000BC340000}"/>
    <cellStyle name="Normal 3 2 2 2 2 2 5 2 2 5" xfId="14507" xr:uid="{00000000-0005-0000-0000-0000BD340000}"/>
    <cellStyle name="Normal 3 2 2 2 2 2 5 2 3" xfId="14508" xr:uid="{00000000-0005-0000-0000-0000BE340000}"/>
    <cellStyle name="Normal 3 2 2 2 2 2 5 2 3 2" xfId="14509" xr:uid="{00000000-0005-0000-0000-0000BF340000}"/>
    <cellStyle name="Normal 3 2 2 2 2 2 5 2 3 2 2" xfId="14510" xr:uid="{00000000-0005-0000-0000-0000C0340000}"/>
    <cellStyle name="Normal 3 2 2 2 2 2 5 2 3 2 2 2" xfId="14511" xr:uid="{00000000-0005-0000-0000-0000C1340000}"/>
    <cellStyle name="Normal 3 2 2 2 2 2 5 2 3 2 3" xfId="14512" xr:uid="{00000000-0005-0000-0000-0000C2340000}"/>
    <cellStyle name="Normal 3 2 2 2 2 2 5 2 3 3" xfId="14513" xr:uid="{00000000-0005-0000-0000-0000C3340000}"/>
    <cellStyle name="Normal 3 2 2 2 2 2 5 2 3 3 2" xfId="14514" xr:uid="{00000000-0005-0000-0000-0000C4340000}"/>
    <cellStyle name="Normal 3 2 2 2 2 2 5 2 3 4" xfId="14515" xr:uid="{00000000-0005-0000-0000-0000C5340000}"/>
    <cellStyle name="Normal 3 2 2 2 2 2 5 2 4" xfId="14516" xr:uid="{00000000-0005-0000-0000-0000C6340000}"/>
    <cellStyle name="Normal 3 2 2 2 2 2 5 2 4 2" xfId="14517" xr:uid="{00000000-0005-0000-0000-0000C7340000}"/>
    <cellStyle name="Normal 3 2 2 2 2 2 5 2 4 2 2" xfId="14518" xr:uid="{00000000-0005-0000-0000-0000C8340000}"/>
    <cellStyle name="Normal 3 2 2 2 2 2 5 2 4 2 2 2" xfId="14519" xr:uid="{00000000-0005-0000-0000-0000C9340000}"/>
    <cellStyle name="Normal 3 2 2 2 2 2 5 2 4 2 3" xfId="14520" xr:uid="{00000000-0005-0000-0000-0000CA340000}"/>
    <cellStyle name="Normal 3 2 2 2 2 2 5 2 4 3" xfId="14521" xr:uid="{00000000-0005-0000-0000-0000CB340000}"/>
    <cellStyle name="Normal 3 2 2 2 2 2 5 2 4 3 2" xfId="14522" xr:uid="{00000000-0005-0000-0000-0000CC340000}"/>
    <cellStyle name="Normal 3 2 2 2 2 2 5 2 4 4" xfId="14523" xr:uid="{00000000-0005-0000-0000-0000CD340000}"/>
    <cellStyle name="Normal 3 2 2 2 2 2 5 2 5" xfId="14524" xr:uid="{00000000-0005-0000-0000-0000CE340000}"/>
    <cellStyle name="Normal 3 2 2 2 2 2 5 2 5 2" xfId="14525" xr:uid="{00000000-0005-0000-0000-0000CF340000}"/>
    <cellStyle name="Normal 3 2 2 2 2 2 5 2 5 2 2" xfId="14526" xr:uid="{00000000-0005-0000-0000-0000D0340000}"/>
    <cellStyle name="Normal 3 2 2 2 2 2 5 2 5 3" xfId="14527" xr:uid="{00000000-0005-0000-0000-0000D1340000}"/>
    <cellStyle name="Normal 3 2 2 2 2 2 5 2 6" xfId="14528" xr:uid="{00000000-0005-0000-0000-0000D2340000}"/>
    <cellStyle name="Normal 3 2 2 2 2 2 5 2 6 2" xfId="14529" xr:uid="{00000000-0005-0000-0000-0000D3340000}"/>
    <cellStyle name="Normal 3 2 2 2 2 2 5 2 7" xfId="14530" xr:uid="{00000000-0005-0000-0000-0000D4340000}"/>
    <cellStyle name="Normal 3 2 2 2 2 2 5 2 7 2" xfId="14531" xr:uid="{00000000-0005-0000-0000-0000D5340000}"/>
    <cellStyle name="Normal 3 2 2 2 2 2 5 2 8" xfId="14532" xr:uid="{00000000-0005-0000-0000-0000D6340000}"/>
    <cellStyle name="Normal 3 2 2 2 2 2 5 3" xfId="14533" xr:uid="{00000000-0005-0000-0000-0000D7340000}"/>
    <cellStyle name="Normal 3 2 2 2 2 2 5 3 2" xfId="14534" xr:uid="{00000000-0005-0000-0000-0000D8340000}"/>
    <cellStyle name="Normal 3 2 2 2 2 2 5 3 2 2" xfId="14535" xr:uid="{00000000-0005-0000-0000-0000D9340000}"/>
    <cellStyle name="Normal 3 2 2 2 2 2 5 3 2 2 2" xfId="14536" xr:uid="{00000000-0005-0000-0000-0000DA340000}"/>
    <cellStyle name="Normal 3 2 2 2 2 2 5 3 2 2 2 2" xfId="14537" xr:uid="{00000000-0005-0000-0000-0000DB340000}"/>
    <cellStyle name="Normal 3 2 2 2 2 2 5 3 2 2 3" xfId="14538" xr:uid="{00000000-0005-0000-0000-0000DC340000}"/>
    <cellStyle name="Normal 3 2 2 2 2 2 5 3 2 3" xfId="14539" xr:uid="{00000000-0005-0000-0000-0000DD340000}"/>
    <cellStyle name="Normal 3 2 2 2 2 2 5 3 2 3 2" xfId="14540" xr:uid="{00000000-0005-0000-0000-0000DE340000}"/>
    <cellStyle name="Normal 3 2 2 2 2 2 5 3 2 4" xfId="14541" xr:uid="{00000000-0005-0000-0000-0000DF340000}"/>
    <cellStyle name="Normal 3 2 2 2 2 2 5 3 3" xfId="14542" xr:uid="{00000000-0005-0000-0000-0000E0340000}"/>
    <cellStyle name="Normal 3 2 2 2 2 2 5 3 3 2" xfId="14543" xr:uid="{00000000-0005-0000-0000-0000E1340000}"/>
    <cellStyle name="Normal 3 2 2 2 2 2 5 3 3 2 2" xfId="14544" xr:uid="{00000000-0005-0000-0000-0000E2340000}"/>
    <cellStyle name="Normal 3 2 2 2 2 2 5 3 3 3" xfId="14545" xr:uid="{00000000-0005-0000-0000-0000E3340000}"/>
    <cellStyle name="Normal 3 2 2 2 2 2 5 3 4" xfId="14546" xr:uid="{00000000-0005-0000-0000-0000E4340000}"/>
    <cellStyle name="Normal 3 2 2 2 2 2 5 3 4 2" xfId="14547" xr:uid="{00000000-0005-0000-0000-0000E5340000}"/>
    <cellStyle name="Normal 3 2 2 2 2 2 5 3 5" xfId="14548" xr:uid="{00000000-0005-0000-0000-0000E6340000}"/>
    <cellStyle name="Normal 3 2 2 2 2 2 5 4" xfId="14549" xr:uid="{00000000-0005-0000-0000-0000E7340000}"/>
    <cellStyle name="Normal 3 2 2 2 2 2 5 4 2" xfId="14550" xr:uid="{00000000-0005-0000-0000-0000E8340000}"/>
    <cellStyle name="Normal 3 2 2 2 2 2 5 4 2 2" xfId="14551" xr:uid="{00000000-0005-0000-0000-0000E9340000}"/>
    <cellStyle name="Normal 3 2 2 2 2 2 5 4 2 2 2" xfId="14552" xr:uid="{00000000-0005-0000-0000-0000EA340000}"/>
    <cellStyle name="Normal 3 2 2 2 2 2 5 4 2 3" xfId="14553" xr:uid="{00000000-0005-0000-0000-0000EB340000}"/>
    <cellStyle name="Normal 3 2 2 2 2 2 5 4 3" xfId="14554" xr:uid="{00000000-0005-0000-0000-0000EC340000}"/>
    <cellStyle name="Normal 3 2 2 2 2 2 5 4 3 2" xfId="14555" xr:uid="{00000000-0005-0000-0000-0000ED340000}"/>
    <cellStyle name="Normal 3 2 2 2 2 2 5 4 4" xfId="14556" xr:uid="{00000000-0005-0000-0000-0000EE340000}"/>
    <cellStyle name="Normal 3 2 2 2 2 2 5 5" xfId="14557" xr:uid="{00000000-0005-0000-0000-0000EF340000}"/>
    <cellStyle name="Normal 3 2 2 2 2 2 5 5 2" xfId="14558" xr:uid="{00000000-0005-0000-0000-0000F0340000}"/>
    <cellStyle name="Normal 3 2 2 2 2 2 5 5 2 2" xfId="14559" xr:uid="{00000000-0005-0000-0000-0000F1340000}"/>
    <cellStyle name="Normal 3 2 2 2 2 2 5 5 2 2 2" xfId="14560" xr:uid="{00000000-0005-0000-0000-0000F2340000}"/>
    <cellStyle name="Normal 3 2 2 2 2 2 5 5 2 3" xfId="14561" xr:uid="{00000000-0005-0000-0000-0000F3340000}"/>
    <cellStyle name="Normal 3 2 2 2 2 2 5 5 3" xfId="14562" xr:uid="{00000000-0005-0000-0000-0000F4340000}"/>
    <cellStyle name="Normal 3 2 2 2 2 2 5 5 3 2" xfId="14563" xr:uid="{00000000-0005-0000-0000-0000F5340000}"/>
    <cellStyle name="Normal 3 2 2 2 2 2 5 5 4" xfId="14564" xr:uid="{00000000-0005-0000-0000-0000F6340000}"/>
    <cellStyle name="Normal 3 2 2 2 2 2 5 6" xfId="14565" xr:uid="{00000000-0005-0000-0000-0000F7340000}"/>
    <cellStyle name="Normal 3 2 2 2 2 2 5 6 2" xfId="14566" xr:uid="{00000000-0005-0000-0000-0000F8340000}"/>
    <cellStyle name="Normal 3 2 2 2 2 2 5 6 2 2" xfId="14567" xr:uid="{00000000-0005-0000-0000-0000F9340000}"/>
    <cellStyle name="Normal 3 2 2 2 2 2 5 6 3" xfId="14568" xr:uid="{00000000-0005-0000-0000-0000FA340000}"/>
    <cellStyle name="Normal 3 2 2 2 2 2 5 7" xfId="14569" xr:uid="{00000000-0005-0000-0000-0000FB340000}"/>
    <cellStyle name="Normal 3 2 2 2 2 2 5 7 2" xfId="14570" xr:uid="{00000000-0005-0000-0000-0000FC340000}"/>
    <cellStyle name="Normal 3 2 2 2 2 2 5 8" xfId="14571" xr:uid="{00000000-0005-0000-0000-0000FD340000}"/>
    <cellStyle name="Normal 3 2 2 2 2 2 5 8 2" xfId="14572" xr:uid="{00000000-0005-0000-0000-0000FE340000}"/>
    <cellStyle name="Normal 3 2 2 2 2 2 5 9" xfId="14573" xr:uid="{00000000-0005-0000-0000-0000FF340000}"/>
    <cellStyle name="Normal 3 2 2 2 2 2 6" xfId="14574" xr:uid="{00000000-0005-0000-0000-000000350000}"/>
    <cellStyle name="Normal 3 2 2 2 2 2 6 2" xfId="14575" xr:uid="{00000000-0005-0000-0000-000001350000}"/>
    <cellStyle name="Normal 3 2 2 2 2 2 6 2 2" xfId="14576" xr:uid="{00000000-0005-0000-0000-000002350000}"/>
    <cellStyle name="Normal 3 2 2 2 2 2 6 2 2 2" xfId="14577" xr:uid="{00000000-0005-0000-0000-000003350000}"/>
    <cellStyle name="Normal 3 2 2 2 2 2 6 2 2 2 2" xfId="14578" xr:uid="{00000000-0005-0000-0000-000004350000}"/>
    <cellStyle name="Normal 3 2 2 2 2 2 6 2 2 2 2 2" xfId="14579" xr:uid="{00000000-0005-0000-0000-000005350000}"/>
    <cellStyle name="Normal 3 2 2 2 2 2 6 2 2 2 3" xfId="14580" xr:uid="{00000000-0005-0000-0000-000006350000}"/>
    <cellStyle name="Normal 3 2 2 2 2 2 6 2 2 3" xfId="14581" xr:uid="{00000000-0005-0000-0000-000007350000}"/>
    <cellStyle name="Normal 3 2 2 2 2 2 6 2 2 3 2" xfId="14582" xr:uid="{00000000-0005-0000-0000-000008350000}"/>
    <cellStyle name="Normal 3 2 2 2 2 2 6 2 2 4" xfId="14583" xr:uid="{00000000-0005-0000-0000-000009350000}"/>
    <cellStyle name="Normal 3 2 2 2 2 2 6 2 3" xfId="14584" xr:uid="{00000000-0005-0000-0000-00000A350000}"/>
    <cellStyle name="Normal 3 2 2 2 2 2 6 2 3 2" xfId="14585" xr:uid="{00000000-0005-0000-0000-00000B350000}"/>
    <cellStyle name="Normal 3 2 2 2 2 2 6 2 3 2 2" xfId="14586" xr:uid="{00000000-0005-0000-0000-00000C350000}"/>
    <cellStyle name="Normal 3 2 2 2 2 2 6 2 3 3" xfId="14587" xr:uid="{00000000-0005-0000-0000-00000D350000}"/>
    <cellStyle name="Normal 3 2 2 2 2 2 6 2 4" xfId="14588" xr:uid="{00000000-0005-0000-0000-00000E350000}"/>
    <cellStyle name="Normal 3 2 2 2 2 2 6 2 4 2" xfId="14589" xr:uid="{00000000-0005-0000-0000-00000F350000}"/>
    <cellStyle name="Normal 3 2 2 2 2 2 6 2 5" xfId="14590" xr:uid="{00000000-0005-0000-0000-000010350000}"/>
    <cellStyle name="Normal 3 2 2 2 2 2 6 3" xfId="14591" xr:uid="{00000000-0005-0000-0000-000011350000}"/>
    <cellStyle name="Normal 3 2 2 2 2 2 6 3 2" xfId="14592" xr:uid="{00000000-0005-0000-0000-000012350000}"/>
    <cellStyle name="Normal 3 2 2 2 2 2 6 3 2 2" xfId="14593" xr:uid="{00000000-0005-0000-0000-000013350000}"/>
    <cellStyle name="Normal 3 2 2 2 2 2 6 3 2 2 2" xfId="14594" xr:uid="{00000000-0005-0000-0000-000014350000}"/>
    <cellStyle name="Normal 3 2 2 2 2 2 6 3 2 3" xfId="14595" xr:uid="{00000000-0005-0000-0000-000015350000}"/>
    <cellStyle name="Normal 3 2 2 2 2 2 6 3 3" xfId="14596" xr:uid="{00000000-0005-0000-0000-000016350000}"/>
    <cellStyle name="Normal 3 2 2 2 2 2 6 3 3 2" xfId="14597" xr:uid="{00000000-0005-0000-0000-000017350000}"/>
    <cellStyle name="Normal 3 2 2 2 2 2 6 3 4" xfId="14598" xr:uid="{00000000-0005-0000-0000-000018350000}"/>
    <cellStyle name="Normal 3 2 2 2 2 2 6 4" xfId="14599" xr:uid="{00000000-0005-0000-0000-000019350000}"/>
    <cellStyle name="Normal 3 2 2 2 2 2 6 4 2" xfId="14600" xr:uid="{00000000-0005-0000-0000-00001A350000}"/>
    <cellStyle name="Normal 3 2 2 2 2 2 6 4 2 2" xfId="14601" xr:uid="{00000000-0005-0000-0000-00001B350000}"/>
    <cellStyle name="Normal 3 2 2 2 2 2 6 4 2 2 2" xfId="14602" xr:uid="{00000000-0005-0000-0000-00001C350000}"/>
    <cellStyle name="Normal 3 2 2 2 2 2 6 4 2 3" xfId="14603" xr:uid="{00000000-0005-0000-0000-00001D350000}"/>
    <cellStyle name="Normal 3 2 2 2 2 2 6 4 3" xfId="14604" xr:uid="{00000000-0005-0000-0000-00001E350000}"/>
    <cellStyle name="Normal 3 2 2 2 2 2 6 4 3 2" xfId="14605" xr:uid="{00000000-0005-0000-0000-00001F350000}"/>
    <cellStyle name="Normal 3 2 2 2 2 2 6 4 4" xfId="14606" xr:uid="{00000000-0005-0000-0000-000020350000}"/>
    <cellStyle name="Normal 3 2 2 2 2 2 6 5" xfId="14607" xr:uid="{00000000-0005-0000-0000-000021350000}"/>
    <cellStyle name="Normal 3 2 2 2 2 2 6 5 2" xfId="14608" xr:uid="{00000000-0005-0000-0000-000022350000}"/>
    <cellStyle name="Normal 3 2 2 2 2 2 6 5 2 2" xfId="14609" xr:uid="{00000000-0005-0000-0000-000023350000}"/>
    <cellStyle name="Normal 3 2 2 2 2 2 6 5 3" xfId="14610" xr:uid="{00000000-0005-0000-0000-000024350000}"/>
    <cellStyle name="Normal 3 2 2 2 2 2 6 6" xfId="14611" xr:uid="{00000000-0005-0000-0000-000025350000}"/>
    <cellStyle name="Normal 3 2 2 2 2 2 6 6 2" xfId="14612" xr:uid="{00000000-0005-0000-0000-000026350000}"/>
    <cellStyle name="Normal 3 2 2 2 2 2 6 7" xfId="14613" xr:uid="{00000000-0005-0000-0000-000027350000}"/>
    <cellStyle name="Normal 3 2 2 2 2 2 6 7 2" xfId="14614" xr:uid="{00000000-0005-0000-0000-000028350000}"/>
    <cellStyle name="Normal 3 2 2 2 2 2 6 8" xfId="14615" xr:uid="{00000000-0005-0000-0000-000029350000}"/>
    <cellStyle name="Normal 3 2 2 2 2 2 7" xfId="14616" xr:uid="{00000000-0005-0000-0000-00002A350000}"/>
    <cellStyle name="Normal 3 2 2 2 2 2 7 2" xfId="14617" xr:uid="{00000000-0005-0000-0000-00002B350000}"/>
    <cellStyle name="Normal 3 2 2 2 2 2 7 2 2" xfId="14618" xr:uid="{00000000-0005-0000-0000-00002C350000}"/>
    <cellStyle name="Normal 3 2 2 2 2 2 7 2 2 2" xfId="14619" xr:uid="{00000000-0005-0000-0000-00002D350000}"/>
    <cellStyle name="Normal 3 2 2 2 2 2 7 2 2 2 2" xfId="14620" xr:uid="{00000000-0005-0000-0000-00002E350000}"/>
    <cellStyle name="Normal 3 2 2 2 2 2 7 2 2 2 2 2" xfId="14621" xr:uid="{00000000-0005-0000-0000-00002F350000}"/>
    <cellStyle name="Normal 3 2 2 2 2 2 7 2 2 2 3" xfId="14622" xr:uid="{00000000-0005-0000-0000-000030350000}"/>
    <cellStyle name="Normal 3 2 2 2 2 2 7 2 2 3" xfId="14623" xr:uid="{00000000-0005-0000-0000-000031350000}"/>
    <cellStyle name="Normal 3 2 2 2 2 2 7 2 2 3 2" xfId="14624" xr:uid="{00000000-0005-0000-0000-000032350000}"/>
    <cellStyle name="Normal 3 2 2 2 2 2 7 2 2 4" xfId="14625" xr:uid="{00000000-0005-0000-0000-000033350000}"/>
    <cellStyle name="Normal 3 2 2 2 2 2 7 2 3" xfId="14626" xr:uid="{00000000-0005-0000-0000-000034350000}"/>
    <cellStyle name="Normal 3 2 2 2 2 2 7 2 3 2" xfId="14627" xr:uid="{00000000-0005-0000-0000-000035350000}"/>
    <cellStyle name="Normal 3 2 2 2 2 2 7 2 3 2 2" xfId="14628" xr:uid="{00000000-0005-0000-0000-000036350000}"/>
    <cellStyle name="Normal 3 2 2 2 2 2 7 2 3 3" xfId="14629" xr:uid="{00000000-0005-0000-0000-000037350000}"/>
    <cellStyle name="Normal 3 2 2 2 2 2 7 2 4" xfId="14630" xr:uid="{00000000-0005-0000-0000-000038350000}"/>
    <cellStyle name="Normal 3 2 2 2 2 2 7 2 4 2" xfId="14631" xr:uid="{00000000-0005-0000-0000-000039350000}"/>
    <cellStyle name="Normal 3 2 2 2 2 2 7 2 5" xfId="14632" xr:uid="{00000000-0005-0000-0000-00003A350000}"/>
    <cellStyle name="Normal 3 2 2 2 2 2 7 3" xfId="14633" xr:uid="{00000000-0005-0000-0000-00003B350000}"/>
    <cellStyle name="Normal 3 2 2 2 2 2 7 3 2" xfId="14634" xr:uid="{00000000-0005-0000-0000-00003C350000}"/>
    <cellStyle name="Normal 3 2 2 2 2 2 7 3 2 2" xfId="14635" xr:uid="{00000000-0005-0000-0000-00003D350000}"/>
    <cellStyle name="Normal 3 2 2 2 2 2 7 3 2 2 2" xfId="14636" xr:uid="{00000000-0005-0000-0000-00003E350000}"/>
    <cellStyle name="Normal 3 2 2 2 2 2 7 3 2 3" xfId="14637" xr:uid="{00000000-0005-0000-0000-00003F350000}"/>
    <cellStyle name="Normal 3 2 2 2 2 2 7 3 3" xfId="14638" xr:uid="{00000000-0005-0000-0000-000040350000}"/>
    <cellStyle name="Normal 3 2 2 2 2 2 7 3 3 2" xfId="14639" xr:uid="{00000000-0005-0000-0000-000041350000}"/>
    <cellStyle name="Normal 3 2 2 2 2 2 7 3 4" xfId="14640" xr:uid="{00000000-0005-0000-0000-000042350000}"/>
    <cellStyle name="Normal 3 2 2 2 2 2 7 4" xfId="14641" xr:uid="{00000000-0005-0000-0000-000043350000}"/>
    <cellStyle name="Normal 3 2 2 2 2 2 7 4 2" xfId="14642" xr:uid="{00000000-0005-0000-0000-000044350000}"/>
    <cellStyle name="Normal 3 2 2 2 2 2 7 4 2 2" xfId="14643" xr:uid="{00000000-0005-0000-0000-000045350000}"/>
    <cellStyle name="Normal 3 2 2 2 2 2 7 4 3" xfId="14644" xr:uid="{00000000-0005-0000-0000-000046350000}"/>
    <cellStyle name="Normal 3 2 2 2 2 2 7 5" xfId="14645" xr:uid="{00000000-0005-0000-0000-000047350000}"/>
    <cellStyle name="Normal 3 2 2 2 2 2 7 5 2" xfId="14646" xr:uid="{00000000-0005-0000-0000-000048350000}"/>
    <cellStyle name="Normal 3 2 2 2 2 2 7 6" xfId="14647" xr:uid="{00000000-0005-0000-0000-000049350000}"/>
    <cellStyle name="Normal 3 2 2 2 2 2 8" xfId="14648" xr:uid="{00000000-0005-0000-0000-00004A350000}"/>
    <cellStyle name="Normal 3 2 2 2 2 2 8 2" xfId="14649" xr:uid="{00000000-0005-0000-0000-00004B350000}"/>
    <cellStyle name="Normal 3 2 2 2 2 2 8 2 2" xfId="14650" xr:uid="{00000000-0005-0000-0000-00004C350000}"/>
    <cellStyle name="Normal 3 2 2 2 2 2 8 2 2 2" xfId="14651" xr:uid="{00000000-0005-0000-0000-00004D350000}"/>
    <cellStyle name="Normal 3 2 2 2 2 2 8 2 2 2 2" xfId="14652" xr:uid="{00000000-0005-0000-0000-00004E350000}"/>
    <cellStyle name="Normal 3 2 2 2 2 2 8 2 2 2 2 2" xfId="14653" xr:uid="{00000000-0005-0000-0000-00004F350000}"/>
    <cellStyle name="Normal 3 2 2 2 2 2 8 2 2 2 3" xfId="14654" xr:uid="{00000000-0005-0000-0000-000050350000}"/>
    <cellStyle name="Normal 3 2 2 2 2 2 8 2 2 3" xfId="14655" xr:uid="{00000000-0005-0000-0000-000051350000}"/>
    <cellStyle name="Normal 3 2 2 2 2 2 8 2 2 3 2" xfId="14656" xr:uid="{00000000-0005-0000-0000-000052350000}"/>
    <cellStyle name="Normal 3 2 2 2 2 2 8 2 2 4" xfId="14657" xr:uid="{00000000-0005-0000-0000-000053350000}"/>
    <cellStyle name="Normal 3 2 2 2 2 2 8 2 3" xfId="14658" xr:uid="{00000000-0005-0000-0000-000054350000}"/>
    <cellStyle name="Normal 3 2 2 2 2 2 8 2 3 2" xfId="14659" xr:uid="{00000000-0005-0000-0000-000055350000}"/>
    <cellStyle name="Normal 3 2 2 2 2 2 8 2 3 2 2" xfId="14660" xr:uid="{00000000-0005-0000-0000-000056350000}"/>
    <cellStyle name="Normal 3 2 2 2 2 2 8 2 3 3" xfId="14661" xr:uid="{00000000-0005-0000-0000-000057350000}"/>
    <cellStyle name="Normal 3 2 2 2 2 2 8 2 4" xfId="14662" xr:uid="{00000000-0005-0000-0000-000058350000}"/>
    <cellStyle name="Normal 3 2 2 2 2 2 8 2 4 2" xfId="14663" xr:uid="{00000000-0005-0000-0000-000059350000}"/>
    <cellStyle name="Normal 3 2 2 2 2 2 8 2 5" xfId="14664" xr:uid="{00000000-0005-0000-0000-00005A350000}"/>
    <cellStyle name="Normal 3 2 2 2 2 2 8 3" xfId="14665" xr:uid="{00000000-0005-0000-0000-00005B350000}"/>
    <cellStyle name="Normal 3 2 2 2 2 2 8 3 2" xfId="14666" xr:uid="{00000000-0005-0000-0000-00005C350000}"/>
    <cellStyle name="Normal 3 2 2 2 2 2 8 3 2 2" xfId="14667" xr:uid="{00000000-0005-0000-0000-00005D350000}"/>
    <cellStyle name="Normal 3 2 2 2 2 2 8 3 2 2 2" xfId="14668" xr:uid="{00000000-0005-0000-0000-00005E350000}"/>
    <cellStyle name="Normal 3 2 2 2 2 2 8 3 2 3" xfId="14669" xr:uid="{00000000-0005-0000-0000-00005F350000}"/>
    <cellStyle name="Normal 3 2 2 2 2 2 8 3 3" xfId="14670" xr:uid="{00000000-0005-0000-0000-000060350000}"/>
    <cellStyle name="Normal 3 2 2 2 2 2 8 3 3 2" xfId="14671" xr:uid="{00000000-0005-0000-0000-000061350000}"/>
    <cellStyle name="Normal 3 2 2 2 2 2 8 3 4" xfId="14672" xr:uid="{00000000-0005-0000-0000-000062350000}"/>
    <cellStyle name="Normal 3 2 2 2 2 2 8 4" xfId="14673" xr:uid="{00000000-0005-0000-0000-000063350000}"/>
    <cellStyle name="Normal 3 2 2 2 2 2 8 4 2" xfId="14674" xr:uid="{00000000-0005-0000-0000-000064350000}"/>
    <cellStyle name="Normal 3 2 2 2 2 2 8 4 2 2" xfId="14675" xr:uid="{00000000-0005-0000-0000-000065350000}"/>
    <cellStyle name="Normal 3 2 2 2 2 2 8 4 3" xfId="14676" xr:uid="{00000000-0005-0000-0000-000066350000}"/>
    <cellStyle name="Normal 3 2 2 2 2 2 8 5" xfId="14677" xr:uid="{00000000-0005-0000-0000-000067350000}"/>
    <cellStyle name="Normal 3 2 2 2 2 2 8 5 2" xfId="14678" xr:uid="{00000000-0005-0000-0000-000068350000}"/>
    <cellStyle name="Normal 3 2 2 2 2 2 8 6" xfId="14679" xr:uid="{00000000-0005-0000-0000-000069350000}"/>
    <cellStyle name="Normal 3 2 2 2 2 2 9" xfId="14680" xr:uid="{00000000-0005-0000-0000-00006A350000}"/>
    <cellStyle name="Normal 3 2 2 2 2 2 9 2" xfId="14681" xr:uid="{00000000-0005-0000-0000-00006B350000}"/>
    <cellStyle name="Normal 3 2 2 2 2 2 9 2 2" xfId="14682" xr:uid="{00000000-0005-0000-0000-00006C350000}"/>
    <cellStyle name="Normal 3 2 2 2 2 2 9 2 2 2" xfId="14683" xr:uid="{00000000-0005-0000-0000-00006D350000}"/>
    <cellStyle name="Normal 3 2 2 2 2 2 9 2 2 2 2" xfId="14684" xr:uid="{00000000-0005-0000-0000-00006E350000}"/>
    <cellStyle name="Normal 3 2 2 2 2 2 9 2 2 3" xfId="14685" xr:uid="{00000000-0005-0000-0000-00006F350000}"/>
    <cellStyle name="Normal 3 2 2 2 2 2 9 2 3" xfId="14686" xr:uid="{00000000-0005-0000-0000-000070350000}"/>
    <cellStyle name="Normal 3 2 2 2 2 2 9 2 3 2" xfId="14687" xr:uid="{00000000-0005-0000-0000-000071350000}"/>
    <cellStyle name="Normal 3 2 2 2 2 2 9 2 4" xfId="14688" xr:uid="{00000000-0005-0000-0000-000072350000}"/>
    <cellStyle name="Normal 3 2 2 2 2 2 9 3" xfId="14689" xr:uid="{00000000-0005-0000-0000-000073350000}"/>
    <cellStyle name="Normal 3 2 2 2 2 2 9 3 2" xfId="14690" xr:uid="{00000000-0005-0000-0000-000074350000}"/>
    <cellStyle name="Normal 3 2 2 2 2 2 9 3 2 2" xfId="14691" xr:uid="{00000000-0005-0000-0000-000075350000}"/>
    <cellStyle name="Normal 3 2 2 2 2 2 9 3 3" xfId="14692" xr:uid="{00000000-0005-0000-0000-000076350000}"/>
    <cellStyle name="Normal 3 2 2 2 2 2 9 4" xfId="14693" xr:uid="{00000000-0005-0000-0000-000077350000}"/>
    <cellStyle name="Normal 3 2 2 2 2 2 9 4 2" xfId="14694" xr:uid="{00000000-0005-0000-0000-000078350000}"/>
    <cellStyle name="Normal 3 2 2 2 2 2 9 5" xfId="14695" xr:uid="{00000000-0005-0000-0000-000079350000}"/>
    <cellStyle name="Normal 3 2 2 2 2 3" xfId="14696" xr:uid="{00000000-0005-0000-0000-00007A350000}"/>
    <cellStyle name="Normal 3 2 2 2 2 3 10" xfId="14697" xr:uid="{00000000-0005-0000-0000-00007B350000}"/>
    <cellStyle name="Normal 3 2 2 2 2 3 2" xfId="14698" xr:uid="{00000000-0005-0000-0000-00007C350000}"/>
    <cellStyle name="Normal 3 2 2 2 2 3 2 2" xfId="14699" xr:uid="{00000000-0005-0000-0000-00007D350000}"/>
    <cellStyle name="Normal 3 2 2 2 2 3 2 2 2" xfId="14700" xr:uid="{00000000-0005-0000-0000-00007E350000}"/>
    <cellStyle name="Normal 3 2 2 2 2 3 2 2 2 2" xfId="14701" xr:uid="{00000000-0005-0000-0000-00007F350000}"/>
    <cellStyle name="Normal 3 2 2 2 2 3 2 2 2 2 2" xfId="14702" xr:uid="{00000000-0005-0000-0000-000080350000}"/>
    <cellStyle name="Normal 3 2 2 2 2 3 2 2 2 2 2 2" xfId="14703" xr:uid="{00000000-0005-0000-0000-000081350000}"/>
    <cellStyle name="Normal 3 2 2 2 2 3 2 2 2 2 2 2 2" xfId="14704" xr:uid="{00000000-0005-0000-0000-000082350000}"/>
    <cellStyle name="Normal 3 2 2 2 2 3 2 2 2 2 2 3" xfId="14705" xr:uid="{00000000-0005-0000-0000-000083350000}"/>
    <cellStyle name="Normal 3 2 2 2 2 3 2 2 2 2 3" xfId="14706" xr:uid="{00000000-0005-0000-0000-000084350000}"/>
    <cellStyle name="Normal 3 2 2 2 2 3 2 2 2 2 3 2" xfId="14707" xr:uid="{00000000-0005-0000-0000-000085350000}"/>
    <cellStyle name="Normal 3 2 2 2 2 3 2 2 2 2 4" xfId="14708" xr:uid="{00000000-0005-0000-0000-000086350000}"/>
    <cellStyle name="Normal 3 2 2 2 2 3 2 2 2 3" xfId="14709" xr:uid="{00000000-0005-0000-0000-000087350000}"/>
    <cellStyle name="Normal 3 2 2 2 2 3 2 2 2 3 2" xfId="14710" xr:uid="{00000000-0005-0000-0000-000088350000}"/>
    <cellStyle name="Normal 3 2 2 2 2 3 2 2 2 3 2 2" xfId="14711" xr:uid="{00000000-0005-0000-0000-000089350000}"/>
    <cellStyle name="Normal 3 2 2 2 2 3 2 2 2 3 3" xfId="14712" xr:uid="{00000000-0005-0000-0000-00008A350000}"/>
    <cellStyle name="Normal 3 2 2 2 2 3 2 2 2 4" xfId="14713" xr:uid="{00000000-0005-0000-0000-00008B350000}"/>
    <cellStyle name="Normal 3 2 2 2 2 3 2 2 2 4 2" xfId="14714" xr:uid="{00000000-0005-0000-0000-00008C350000}"/>
    <cellStyle name="Normal 3 2 2 2 2 3 2 2 2 5" xfId="14715" xr:uid="{00000000-0005-0000-0000-00008D350000}"/>
    <cellStyle name="Normal 3 2 2 2 2 3 2 2 3" xfId="14716" xr:uid="{00000000-0005-0000-0000-00008E350000}"/>
    <cellStyle name="Normal 3 2 2 2 2 3 2 2 3 2" xfId="14717" xr:uid="{00000000-0005-0000-0000-00008F350000}"/>
    <cellStyle name="Normal 3 2 2 2 2 3 2 2 3 2 2" xfId="14718" xr:uid="{00000000-0005-0000-0000-000090350000}"/>
    <cellStyle name="Normal 3 2 2 2 2 3 2 2 3 2 2 2" xfId="14719" xr:uid="{00000000-0005-0000-0000-000091350000}"/>
    <cellStyle name="Normal 3 2 2 2 2 3 2 2 3 2 3" xfId="14720" xr:uid="{00000000-0005-0000-0000-000092350000}"/>
    <cellStyle name="Normal 3 2 2 2 2 3 2 2 3 3" xfId="14721" xr:uid="{00000000-0005-0000-0000-000093350000}"/>
    <cellStyle name="Normal 3 2 2 2 2 3 2 2 3 3 2" xfId="14722" xr:uid="{00000000-0005-0000-0000-000094350000}"/>
    <cellStyle name="Normal 3 2 2 2 2 3 2 2 3 4" xfId="14723" xr:uid="{00000000-0005-0000-0000-000095350000}"/>
    <cellStyle name="Normal 3 2 2 2 2 3 2 2 4" xfId="14724" xr:uid="{00000000-0005-0000-0000-000096350000}"/>
    <cellStyle name="Normal 3 2 2 2 2 3 2 2 4 2" xfId="14725" xr:uid="{00000000-0005-0000-0000-000097350000}"/>
    <cellStyle name="Normal 3 2 2 2 2 3 2 2 4 2 2" xfId="14726" xr:uid="{00000000-0005-0000-0000-000098350000}"/>
    <cellStyle name="Normal 3 2 2 2 2 3 2 2 4 2 2 2" xfId="14727" xr:uid="{00000000-0005-0000-0000-000099350000}"/>
    <cellStyle name="Normal 3 2 2 2 2 3 2 2 4 2 3" xfId="14728" xr:uid="{00000000-0005-0000-0000-00009A350000}"/>
    <cellStyle name="Normal 3 2 2 2 2 3 2 2 4 3" xfId="14729" xr:uid="{00000000-0005-0000-0000-00009B350000}"/>
    <cellStyle name="Normal 3 2 2 2 2 3 2 2 4 3 2" xfId="14730" xr:uid="{00000000-0005-0000-0000-00009C350000}"/>
    <cellStyle name="Normal 3 2 2 2 2 3 2 2 4 4" xfId="14731" xr:uid="{00000000-0005-0000-0000-00009D350000}"/>
    <cellStyle name="Normal 3 2 2 2 2 3 2 2 5" xfId="14732" xr:uid="{00000000-0005-0000-0000-00009E350000}"/>
    <cellStyle name="Normal 3 2 2 2 2 3 2 2 5 2" xfId="14733" xr:uid="{00000000-0005-0000-0000-00009F350000}"/>
    <cellStyle name="Normal 3 2 2 2 2 3 2 2 5 2 2" xfId="14734" xr:uid="{00000000-0005-0000-0000-0000A0350000}"/>
    <cellStyle name="Normal 3 2 2 2 2 3 2 2 5 3" xfId="14735" xr:uid="{00000000-0005-0000-0000-0000A1350000}"/>
    <cellStyle name="Normal 3 2 2 2 2 3 2 2 6" xfId="14736" xr:uid="{00000000-0005-0000-0000-0000A2350000}"/>
    <cellStyle name="Normal 3 2 2 2 2 3 2 2 6 2" xfId="14737" xr:uid="{00000000-0005-0000-0000-0000A3350000}"/>
    <cellStyle name="Normal 3 2 2 2 2 3 2 2 7" xfId="14738" xr:uid="{00000000-0005-0000-0000-0000A4350000}"/>
    <cellStyle name="Normal 3 2 2 2 2 3 2 2 7 2" xfId="14739" xr:uid="{00000000-0005-0000-0000-0000A5350000}"/>
    <cellStyle name="Normal 3 2 2 2 2 3 2 2 8" xfId="14740" xr:uid="{00000000-0005-0000-0000-0000A6350000}"/>
    <cellStyle name="Normal 3 2 2 2 2 3 2 3" xfId="14741" xr:uid="{00000000-0005-0000-0000-0000A7350000}"/>
    <cellStyle name="Normal 3 2 2 2 2 3 2 3 2" xfId="14742" xr:uid="{00000000-0005-0000-0000-0000A8350000}"/>
    <cellStyle name="Normal 3 2 2 2 2 3 2 3 2 2" xfId="14743" xr:uid="{00000000-0005-0000-0000-0000A9350000}"/>
    <cellStyle name="Normal 3 2 2 2 2 3 2 3 2 2 2" xfId="14744" xr:uid="{00000000-0005-0000-0000-0000AA350000}"/>
    <cellStyle name="Normal 3 2 2 2 2 3 2 3 2 2 2 2" xfId="14745" xr:uid="{00000000-0005-0000-0000-0000AB350000}"/>
    <cellStyle name="Normal 3 2 2 2 2 3 2 3 2 2 3" xfId="14746" xr:uid="{00000000-0005-0000-0000-0000AC350000}"/>
    <cellStyle name="Normal 3 2 2 2 2 3 2 3 2 3" xfId="14747" xr:uid="{00000000-0005-0000-0000-0000AD350000}"/>
    <cellStyle name="Normal 3 2 2 2 2 3 2 3 2 3 2" xfId="14748" xr:uid="{00000000-0005-0000-0000-0000AE350000}"/>
    <cellStyle name="Normal 3 2 2 2 2 3 2 3 2 4" xfId="14749" xr:uid="{00000000-0005-0000-0000-0000AF350000}"/>
    <cellStyle name="Normal 3 2 2 2 2 3 2 3 3" xfId="14750" xr:uid="{00000000-0005-0000-0000-0000B0350000}"/>
    <cellStyle name="Normal 3 2 2 2 2 3 2 3 3 2" xfId="14751" xr:uid="{00000000-0005-0000-0000-0000B1350000}"/>
    <cellStyle name="Normal 3 2 2 2 2 3 2 3 3 2 2" xfId="14752" xr:uid="{00000000-0005-0000-0000-0000B2350000}"/>
    <cellStyle name="Normal 3 2 2 2 2 3 2 3 3 3" xfId="14753" xr:uid="{00000000-0005-0000-0000-0000B3350000}"/>
    <cellStyle name="Normal 3 2 2 2 2 3 2 3 4" xfId="14754" xr:uid="{00000000-0005-0000-0000-0000B4350000}"/>
    <cellStyle name="Normal 3 2 2 2 2 3 2 3 4 2" xfId="14755" xr:uid="{00000000-0005-0000-0000-0000B5350000}"/>
    <cellStyle name="Normal 3 2 2 2 2 3 2 3 5" xfId="14756" xr:uid="{00000000-0005-0000-0000-0000B6350000}"/>
    <cellStyle name="Normal 3 2 2 2 2 3 2 4" xfId="14757" xr:uid="{00000000-0005-0000-0000-0000B7350000}"/>
    <cellStyle name="Normal 3 2 2 2 2 3 2 4 2" xfId="14758" xr:uid="{00000000-0005-0000-0000-0000B8350000}"/>
    <cellStyle name="Normal 3 2 2 2 2 3 2 4 2 2" xfId="14759" xr:uid="{00000000-0005-0000-0000-0000B9350000}"/>
    <cellStyle name="Normal 3 2 2 2 2 3 2 4 2 2 2" xfId="14760" xr:uid="{00000000-0005-0000-0000-0000BA350000}"/>
    <cellStyle name="Normal 3 2 2 2 2 3 2 4 2 3" xfId="14761" xr:uid="{00000000-0005-0000-0000-0000BB350000}"/>
    <cellStyle name="Normal 3 2 2 2 2 3 2 4 3" xfId="14762" xr:uid="{00000000-0005-0000-0000-0000BC350000}"/>
    <cellStyle name="Normal 3 2 2 2 2 3 2 4 3 2" xfId="14763" xr:uid="{00000000-0005-0000-0000-0000BD350000}"/>
    <cellStyle name="Normal 3 2 2 2 2 3 2 4 4" xfId="14764" xr:uid="{00000000-0005-0000-0000-0000BE350000}"/>
    <cellStyle name="Normal 3 2 2 2 2 3 2 5" xfId="14765" xr:uid="{00000000-0005-0000-0000-0000BF350000}"/>
    <cellStyle name="Normal 3 2 2 2 2 3 2 5 2" xfId="14766" xr:uid="{00000000-0005-0000-0000-0000C0350000}"/>
    <cellStyle name="Normal 3 2 2 2 2 3 2 5 2 2" xfId="14767" xr:uid="{00000000-0005-0000-0000-0000C1350000}"/>
    <cellStyle name="Normal 3 2 2 2 2 3 2 5 2 2 2" xfId="14768" xr:uid="{00000000-0005-0000-0000-0000C2350000}"/>
    <cellStyle name="Normal 3 2 2 2 2 3 2 5 2 3" xfId="14769" xr:uid="{00000000-0005-0000-0000-0000C3350000}"/>
    <cellStyle name="Normal 3 2 2 2 2 3 2 5 3" xfId="14770" xr:uid="{00000000-0005-0000-0000-0000C4350000}"/>
    <cellStyle name="Normal 3 2 2 2 2 3 2 5 3 2" xfId="14771" xr:uid="{00000000-0005-0000-0000-0000C5350000}"/>
    <cellStyle name="Normal 3 2 2 2 2 3 2 5 4" xfId="14772" xr:uid="{00000000-0005-0000-0000-0000C6350000}"/>
    <cellStyle name="Normal 3 2 2 2 2 3 2 6" xfId="14773" xr:uid="{00000000-0005-0000-0000-0000C7350000}"/>
    <cellStyle name="Normal 3 2 2 2 2 3 2 6 2" xfId="14774" xr:uid="{00000000-0005-0000-0000-0000C8350000}"/>
    <cellStyle name="Normal 3 2 2 2 2 3 2 6 2 2" xfId="14775" xr:uid="{00000000-0005-0000-0000-0000C9350000}"/>
    <cellStyle name="Normal 3 2 2 2 2 3 2 6 3" xfId="14776" xr:uid="{00000000-0005-0000-0000-0000CA350000}"/>
    <cellStyle name="Normal 3 2 2 2 2 3 2 7" xfId="14777" xr:uid="{00000000-0005-0000-0000-0000CB350000}"/>
    <cellStyle name="Normal 3 2 2 2 2 3 2 7 2" xfId="14778" xr:uid="{00000000-0005-0000-0000-0000CC350000}"/>
    <cellStyle name="Normal 3 2 2 2 2 3 2 8" xfId="14779" xr:uid="{00000000-0005-0000-0000-0000CD350000}"/>
    <cellStyle name="Normal 3 2 2 2 2 3 2 8 2" xfId="14780" xr:uid="{00000000-0005-0000-0000-0000CE350000}"/>
    <cellStyle name="Normal 3 2 2 2 2 3 2 9" xfId="14781" xr:uid="{00000000-0005-0000-0000-0000CF350000}"/>
    <cellStyle name="Normal 3 2 2 2 2 3 3" xfId="14782" xr:uid="{00000000-0005-0000-0000-0000D0350000}"/>
    <cellStyle name="Normal 3 2 2 2 2 3 3 2" xfId="14783" xr:uid="{00000000-0005-0000-0000-0000D1350000}"/>
    <cellStyle name="Normal 3 2 2 2 2 3 3 2 2" xfId="14784" xr:uid="{00000000-0005-0000-0000-0000D2350000}"/>
    <cellStyle name="Normal 3 2 2 2 2 3 3 2 2 2" xfId="14785" xr:uid="{00000000-0005-0000-0000-0000D3350000}"/>
    <cellStyle name="Normal 3 2 2 2 2 3 3 2 2 2 2" xfId="14786" xr:uid="{00000000-0005-0000-0000-0000D4350000}"/>
    <cellStyle name="Normal 3 2 2 2 2 3 3 2 2 2 2 2" xfId="14787" xr:uid="{00000000-0005-0000-0000-0000D5350000}"/>
    <cellStyle name="Normal 3 2 2 2 2 3 3 2 2 2 3" xfId="14788" xr:uid="{00000000-0005-0000-0000-0000D6350000}"/>
    <cellStyle name="Normal 3 2 2 2 2 3 3 2 2 3" xfId="14789" xr:uid="{00000000-0005-0000-0000-0000D7350000}"/>
    <cellStyle name="Normal 3 2 2 2 2 3 3 2 2 3 2" xfId="14790" xr:uid="{00000000-0005-0000-0000-0000D8350000}"/>
    <cellStyle name="Normal 3 2 2 2 2 3 3 2 2 4" xfId="14791" xr:uid="{00000000-0005-0000-0000-0000D9350000}"/>
    <cellStyle name="Normal 3 2 2 2 2 3 3 2 3" xfId="14792" xr:uid="{00000000-0005-0000-0000-0000DA350000}"/>
    <cellStyle name="Normal 3 2 2 2 2 3 3 2 3 2" xfId="14793" xr:uid="{00000000-0005-0000-0000-0000DB350000}"/>
    <cellStyle name="Normal 3 2 2 2 2 3 3 2 3 2 2" xfId="14794" xr:uid="{00000000-0005-0000-0000-0000DC350000}"/>
    <cellStyle name="Normal 3 2 2 2 2 3 3 2 3 3" xfId="14795" xr:uid="{00000000-0005-0000-0000-0000DD350000}"/>
    <cellStyle name="Normal 3 2 2 2 2 3 3 2 4" xfId="14796" xr:uid="{00000000-0005-0000-0000-0000DE350000}"/>
    <cellStyle name="Normal 3 2 2 2 2 3 3 2 4 2" xfId="14797" xr:uid="{00000000-0005-0000-0000-0000DF350000}"/>
    <cellStyle name="Normal 3 2 2 2 2 3 3 2 5" xfId="14798" xr:uid="{00000000-0005-0000-0000-0000E0350000}"/>
    <cellStyle name="Normal 3 2 2 2 2 3 3 3" xfId="14799" xr:uid="{00000000-0005-0000-0000-0000E1350000}"/>
    <cellStyle name="Normal 3 2 2 2 2 3 3 3 2" xfId="14800" xr:uid="{00000000-0005-0000-0000-0000E2350000}"/>
    <cellStyle name="Normal 3 2 2 2 2 3 3 3 2 2" xfId="14801" xr:uid="{00000000-0005-0000-0000-0000E3350000}"/>
    <cellStyle name="Normal 3 2 2 2 2 3 3 3 2 2 2" xfId="14802" xr:uid="{00000000-0005-0000-0000-0000E4350000}"/>
    <cellStyle name="Normal 3 2 2 2 2 3 3 3 2 3" xfId="14803" xr:uid="{00000000-0005-0000-0000-0000E5350000}"/>
    <cellStyle name="Normal 3 2 2 2 2 3 3 3 3" xfId="14804" xr:uid="{00000000-0005-0000-0000-0000E6350000}"/>
    <cellStyle name="Normal 3 2 2 2 2 3 3 3 3 2" xfId="14805" xr:uid="{00000000-0005-0000-0000-0000E7350000}"/>
    <cellStyle name="Normal 3 2 2 2 2 3 3 3 4" xfId="14806" xr:uid="{00000000-0005-0000-0000-0000E8350000}"/>
    <cellStyle name="Normal 3 2 2 2 2 3 3 4" xfId="14807" xr:uid="{00000000-0005-0000-0000-0000E9350000}"/>
    <cellStyle name="Normal 3 2 2 2 2 3 3 4 2" xfId="14808" xr:uid="{00000000-0005-0000-0000-0000EA350000}"/>
    <cellStyle name="Normal 3 2 2 2 2 3 3 4 2 2" xfId="14809" xr:uid="{00000000-0005-0000-0000-0000EB350000}"/>
    <cellStyle name="Normal 3 2 2 2 2 3 3 4 2 2 2" xfId="14810" xr:uid="{00000000-0005-0000-0000-0000EC350000}"/>
    <cellStyle name="Normal 3 2 2 2 2 3 3 4 2 3" xfId="14811" xr:uid="{00000000-0005-0000-0000-0000ED350000}"/>
    <cellStyle name="Normal 3 2 2 2 2 3 3 4 3" xfId="14812" xr:uid="{00000000-0005-0000-0000-0000EE350000}"/>
    <cellStyle name="Normal 3 2 2 2 2 3 3 4 3 2" xfId="14813" xr:uid="{00000000-0005-0000-0000-0000EF350000}"/>
    <cellStyle name="Normal 3 2 2 2 2 3 3 4 4" xfId="14814" xr:uid="{00000000-0005-0000-0000-0000F0350000}"/>
    <cellStyle name="Normal 3 2 2 2 2 3 3 5" xfId="14815" xr:uid="{00000000-0005-0000-0000-0000F1350000}"/>
    <cellStyle name="Normal 3 2 2 2 2 3 3 5 2" xfId="14816" xr:uid="{00000000-0005-0000-0000-0000F2350000}"/>
    <cellStyle name="Normal 3 2 2 2 2 3 3 5 2 2" xfId="14817" xr:uid="{00000000-0005-0000-0000-0000F3350000}"/>
    <cellStyle name="Normal 3 2 2 2 2 3 3 5 3" xfId="14818" xr:uid="{00000000-0005-0000-0000-0000F4350000}"/>
    <cellStyle name="Normal 3 2 2 2 2 3 3 6" xfId="14819" xr:uid="{00000000-0005-0000-0000-0000F5350000}"/>
    <cellStyle name="Normal 3 2 2 2 2 3 3 6 2" xfId="14820" xr:uid="{00000000-0005-0000-0000-0000F6350000}"/>
    <cellStyle name="Normal 3 2 2 2 2 3 3 7" xfId="14821" xr:uid="{00000000-0005-0000-0000-0000F7350000}"/>
    <cellStyle name="Normal 3 2 2 2 2 3 3 7 2" xfId="14822" xr:uid="{00000000-0005-0000-0000-0000F8350000}"/>
    <cellStyle name="Normal 3 2 2 2 2 3 3 8" xfId="14823" xr:uid="{00000000-0005-0000-0000-0000F9350000}"/>
    <cellStyle name="Normal 3 2 2 2 2 3 4" xfId="14824" xr:uid="{00000000-0005-0000-0000-0000FA350000}"/>
    <cellStyle name="Normal 3 2 2 2 2 3 4 2" xfId="14825" xr:uid="{00000000-0005-0000-0000-0000FB350000}"/>
    <cellStyle name="Normal 3 2 2 2 2 3 4 2 2" xfId="14826" xr:uid="{00000000-0005-0000-0000-0000FC350000}"/>
    <cellStyle name="Normal 3 2 2 2 2 3 4 2 2 2" xfId="14827" xr:uid="{00000000-0005-0000-0000-0000FD350000}"/>
    <cellStyle name="Normal 3 2 2 2 2 3 4 2 2 2 2" xfId="14828" xr:uid="{00000000-0005-0000-0000-0000FE350000}"/>
    <cellStyle name="Normal 3 2 2 2 2 3 4 2 2 3" xfId="14829" xr:uid="{00000000-0005-0000-0000-0000FF350000}"/>
    <cellStyle name="Normal 3 2 2 2 2 3 4 2 3" xfId="14830" xr:uid="{00000000-0005-0000-0000-000000360000}"/>
    <cellStyle name="Normal 3 2 2 2 2 3 4 2 3 2" xfId="14831" xr:uid="{00000000-0005-0000-0000-000001360000}"/>
    <cellStyle name="Normal 3 2 2 2 2 3 4 2 4" xfId="14832" xr:uid="{00000000-0005-0000-0000-000002360000}"/>
    <cellStyle name="Normal 3 2 2 2 2 3 4 3" xfId="14833" xr:uid="{00000000-0005-0000-0000-000003360000}"/>
    <cellStyle name="Normal 3 2 2 2 2 3 4 3 2" xfId="14834" xr:uid="{00000000-0005-0000-0000-000004360000}"/>
    <cellStyle name="Normal 3 2 2 2 2 3 4 3 2 2" xfId="14835" xr:uid="{00000000-0005-0000-0000-000005360000}"/>
    <cellStyle name="Normal 3 2 2 2 2 3 4 3 3" xfId="14836" xr:uid="{00000000-0005-0000-0000-000006360000}"/>
    <cellStyle name="Normal 3 2 2 2 2 3 4 4" xfId="14837" xr:uid="{00000000-0005-0000-0000-000007360000}"/>
    <cellStyle name="Normal 3 2 2 2 2 3 4 4 2" xfId="14838" xr:uid="{00000000-0005-0000-0000-000008360000}"/>
    <cellStyle name="Normal 3 2 2 2 2 3 4 5" xfId="14839" xr:uid="{00000000-0005-0000-0000-000009360000}"/>
    <cellStyle name="Normal 3 2 2 2 2 3 5" xfId="14840" xr:uid="{00000000-0005-0000-0000-00000A360000}"/>
    <cellStyle name="Normal 3 2 2 2 2 3 5 2" xfId="14841" xr:uid="{00000000-0005-0000-0000-00000B360000}"/>
    <cellStyle name="Normal 3 2 2 2 2 3 5 2 2" xfId="14842" xr:uid="{00000000-0005-0000-0000-00000C360000}"/>
    <cellStyle name="Normal 3 2 2 2 2 3 5 2 2 2" xfId="14843" xr:uid="{00000000-0005-0000-0000-00000D360000}"/>
    <cellStyle name="Normal 3 2 2 2 2 3 5 2 3" xfId="14844" xr:uid="{00000000-0005-0000-0000-00000E360000}"/>
    <cellStyle name="Normal 3 2 2 2 2 3 5 3" xfId="14845" xr:uid="{00000000-0005-0000-0000-00000F360000}"/>
    <cellStyle name="Normal 3 2 2 2 2 3 5 3 2" xfId="14846" xr:uid="{00000000-0005-0000-0000-000010360000}"/>
    <cellStyle name="Normal 3 2 2 2 2 3 5 4" xfId="14847" xr:uid="{00000000-0005-0000-0000-000011360000}"/>
    <cellStyle name="Normal 3 2 2 2 2 3 6" xfId="14848" xr:uid="{00000000-0005-0000-0000-000012360000}"/>
    <cellStyle name="Normal 3 2 2 2 2 3 6 2" xfId="14849" xr:uid="{00000000-0005-0000-0000-000013360000}"/>
    <cellStyle name="Normal 3 2 2 2 2 3 6 2 2" xfId="14850" xr:uid="{00000000-0005-0000-0000-000014360000}"/>
    <cellStyle name="Normal 3 2 2 2 2 3 6 2 2 2" xfId="14851" xr:uid="{00000000-0005-0000-0000-000015360000}"/>
    <cellStyle name="Normal 3 2 2 2 2 3 6 2 3" xfId="14852" xr:uid="{00000000-0005-0000-0000-000016360000}"/>
    <cellStyle name="Normal 3 2 2 2 2 3 6 3" xfId="14853" xr:uid="{00000000-0005-0000-0000-000017360000}"/>
    <cellStyle name="Normal 3 2 2 2 2 3 6 3 2" xfId="14854" xr:uid="{00000000-0005-0000-0000-000018360000}"/>
    <cellStyle name="Normal 3 2 2 2 2 3 6 4" xfId="14855" xr:uid="{00000000-0005-0000-0000-000019360000}"/>
    <cellStyle name="Normal 3 2 2 2 2 3 7" xfId="14856" xr:uid="{00000000-0005-0000-0000-00001A360000}"/>
    <cellStyle name="Normal 3 2 2 2 2 3 7 2" xfId="14857" xr:uid="{00000000-0005-0000-0000-00001B360000}"/>
    <cellStyle name="Normal 3 2 2 2 2 3 7 2 2" xfId="14858" xr:uid="{00000000-0005-0000-0000-00001C360000}"/>
    <cellStyle name="Normal 3 2 2 2 2 3 7 3" xfId="14859" xr:uid="{00000000-0005-0000-0000-00001D360000}"/>
    <cellStyle name="Normal 3 2 2 2 2 3 8" xfId="14860" xr:uid="{00000000-0005-0000-0000-00001E360000}"/>
    <cellStyle name="Normal 3 2 2 2 2 3 8 2" xfId="14861" xr:uid="{00000000-0005-0000-0000-00001F360000}"/>
    <cellStyle name="Normal 3 2 2 2 2 3 9" xfId="14862" xr:uid="{00000000-0005-0000-0000-000020360000}"/>
    <cellStyle name="Normal 3 2 2 2 2 3 9 2" xfId="14863" xr:uid="{00000000-0005-0000-0000-000021360000}"/>
    <cellStyle name="Normal 3 2 2 2 2 4" xfId="14864" xr:uid="{00000000-0005-0000-0000-000022360000}"/>
    <cellStyle name="Normal 3 2 2 2 2 4 10" xfId="14865" xr:uid="{00000000-0005-0000-0000-000023360000}"/>
    <cellStyle name="Normal 3 2 2 2 2 4 2" xfId="14866" xr:uid="{00000000-0005-0000-0000-000024360000}"/>
    <cellStyle name="Normal 3 2 2 2 2 4 2 2" xfId="14867" xr:uid="{00000000-0005-0000-0000-000025360000}"/>
    <cellStyle name="Normal 3 2 2 2 2 4 2 2 2" xfId="14868" xr:uid="{00000000-0005-0000-0000-000026360000}"/>
    <cellStyle name="Normal 3 2 2 2 2 4 2 2 2 2" xfId="14869" xr:uid="{00000000-0005-0000-0000-000027360000}"/>
    <cellStyle name="Normal 3 2 2 2 2 4 2 2 2 2 2" xfId="14870" xr:uid="{00000000-0005-0000-0000-000028360000}"/>
    <cellStyle name="Normal 3 2 2 2 2 4 2 2 2 2 2 2" xfId="14871" xr:uid="{00000000-0005-0000-0000-000029360000}"/>
    <cellStyle name="Normal 3 2 2 2 2 4 2 2 2 2 2 2 2" xfId="14872" xr:uid="{00000000-0005-0000-0000-00002A360000}"/>
    <cellStyle name="Normal 3 2 2 2 2 4 2 2 2 2 2 3" xfId="14873" xr:uid="{00000000-0005-0000-0000-00002B360000}"/>
    <cellStyle name="Normal 3 2 2 2 2 4 2 2 2 2 3" xfId="14874" xr:uid="{00000000-0005-0000-0000-00002C360000}"/>
    <cellStyle name="Normal 3 2 2 2 2 4 2 2 2 2 3 2" xfId="14875" xr:uid="{00000000-0005-0000-0000-00002D360000}"/>
    <cellStyle name="Normal 3 2 2 2 2 4 2 2 2 2 4" xfId="14876" xr:uid="{00000000-0005-0000-0000-00002E360000}"/>
    <cellStyle name="Normal 3 2 2 2 2 4 2 2 2 3" xfId="14877" xr:uid="{00000000-0005-0000-0000-00002F360000}"/>
    <cellStyle name="Normal 3 2 2 2 2 4 2 2 2 3 2" xfId="14878" xr:uid="{00000000-0005-0000-0000-000030360000}"/>
    <cellStyle name="Normal 3 2 2 2 2 4 2 2 2 3 2 2" xfId="14879" xr:uid="{00000000-0005-0000-0000-000031360000}"/>
    <cellStyle name="Normal 3 2 2 2 2 4 2 2 2 3 3" xfId="14880" xr:uid="{00000000-0005-0000-0000-000032360000}"/>
    <cellStyle name="Normal 3 2 2 2 2 4 2 2 2 4" xfId="14881" xr:uid="{00000000-0005-0000-0000-000033360000}"/>
    <cellStyle name="Normal 3 2 2 2 2 4 2 2 2 4 2" xfId="14882" xr:uid="{00000000-0005-0000-0000-000034360000}"/>
    <cellStyle name="Normal 3 2 2 2 2 4 2 2 2 5" xfId="14883" xr:uid="{00000000-0005-0000-0000-000035360000}"/>
    <cellStyle name="Normal 3 2 2 2 2 4 2 2 3" xfId="14884" xr:uid="{00000000-0005-0000-0000-000036360000}"/>
    <cellStyle name="Normal 3 2 2 2 2 4 2 2 3 2" xfId="14885" xr:uid="{00000000-0005-0000-0000-000037360000}"/>
    <cellStyle name="Normal 3 2 2 2 2 4 2 2 3 2 2" xfId="14886" xr:uid="{00000000-0005-0000-0000-000038360000}"/>
    <cellStyle name="Normal 3 2 2 2 2 4 2 2 3 2 2 2" xfId="14887" xr:uid="{00000000-0005-0000-0000-000039360000}"/>
    <cellStyle name="Normal 3 2 2 2 2 4 2 2 3 2 3" xfId="14888" xr:uid="{00000000-0005-0000-0000-00003A360000}"/>
    <cellStyle name="Normal 3 2 2 2 2 4 2 2 3 3" xfId="14889" xr:uid="{00000000-0005-0000-0000-00003B360000}"/>
    <cellStyle name="Normal 3 2 2 2 2 4 2 2 3 3 2" xfId="14890" xr:uid="{00000000-0005-0000-0000-00003C360000}"/>
    <cellStyle name="Normal 3 2 2 2 2 4 2 2 3 4" xfId="14891" xr:uid="{00000000-0005-0000-0000-00003D360000}"/>
    <cellStyle name="Normal 3 2 2 2 2 4 2 2 4" xfId="14892" xr:uid="{00000000-0005-0000-0000-00003E360000}"/>
    <cellStyle name="Normal 3 2 2 2 2 4 2 2 4 2" xfId="14893" xr:uid="{00000000-0005-0000-0000-00003F360000}"/>
    <cellStyle name="Normal 3 2 2 2 2 4 2 2 4 2 2" xfId="14894" xr:uid="{00000000-0005-0000-0000-000040360000}"/>
    <cellStyle name="Normal 3 2 2 2 2 4 2 2 4 2 2 2" xfId="14895" xr:uid="{00000000-0005-0000-0000-000041360000}"/>
    <cellStyle name="Normal 3 2 2 2 2 4 2 2 4 2 3" xfId="14896" xr:uid="{00000000-0005-0000-0000-000042360000}"/>
    <cellStyle name="Normal 3 2 2 2 2 4 2 2 4 3" xfId="14897" xr:uid="{00000000-0005-0000-0000-000043360000}"/>
    <cellStyle name="Normal 3 2 2 2 2 4 2 2 4 3 2" xfId="14898" xr:uid="{00000000-0005-0000-0000-000044360000}"/>
    <cellStyle name="Normal 3 2 2 2 2 4 2 2 4 4" xfId="14899" xr:uid="{00000000-0005-0000-0000-000045360000}"/>
    <cellStyle name="Normal 3 2 2 2 2 4 2 2 5" xfId="14900" xr:uid="{00000000-0005-0000-0000-000046360000}"/>
    <cellStyle name="Normal 3 2 2 2 2 4 2 2 5 2" xfId="14901" xr:uid="{00000000-0005-0000-0000-000047360000}"/>
    <cellStyle name="Normal 3 2 2 2 2 4 2 2 5 2 2" xfId="14902" xr:uid="{00000000-0005-0000-0000-000048360000}"/>
    <cellStyle name="Normal 3 2 2 2 2 4 2 2 5 3" xfId="14903" xr:uid="{00000000-0005-0000-0000-000049360000}"/>
    <cellStyle name="Normal 3 2 2 2 2 4 2 2 6" xfId="14904" xr:uid="{00000000-0005-0000-0000-00004A360000}"/>
    <cellStyle name="Normal 3 2 2 2 2 4 2 2 6 2" xfId="14905" xr:uid="{00000000-0005-0000-0000-00004B360000}"/>
    <cellStyle name="Normal 3 2 2 2 2 4 2 2 7" xfId="14906" xr:uid="{00000000-0005-0000-0000-00004C360000}"/>
    <cellStyle name="Normal 3 2 2 2 2 4 2 2 7 2" xfId="14907" xr:uid="{00000000-0005-0000-0000-00004D360000}"/>
    <cellStyle name="Normal 3 2 2 2 2 4 2 2 8" xfId="14908" xr:uid="{00000000-0005-0000-0000-00004E360000}"/>
    <cellStyle name="Normal 3 2 2 2 2 4 2 3" xfId="14909" xr:uid="{00000000-0005-0000-0000-00004F360000}"/>
    <cellStyle name="Normal 3 2 2 2 2 4 2 3 2" xfId="14910" xr:uid="{00000000-0005-0000-0000-000050360000}"/>
    <cellStyle name="Normal 3 2 2 2 2 4 2 3 2 2" xfId="14911" xr:uid="{00000000-0005-0000-0000-000051360000}"/>
    <cellStyle name="Normal 3 2 2 2 2 4 2 3 2 2 2" xfId="14912" xr:uid="{00000000-0005-0000-0000-000052360000}"/>
    <cellStyle name="Normal 3 2 2 2 2 4 2 3 2 2 2 2" xfId="14913" xr:uid="{00000000-0005-0000-0000-000053360000}"/>
    <cellStyle name="Normal 3 2 2 2 2 4 2 3 2 2 3" xfId="14914" xr:uid="{00000000-0005-0000-0000-000054360000}"/>
    <cellStyle name="Normal 3 2 2 2 2 4 2 3 2 3" xfId="14915" xr:uid="{00000000-0005-0000-0000-000055360000}"/>
    <cellStyle name="Normal 3 2 2 2 2 4 2 3 2 3 2" xfId="14916" xr:uid="{00000000-0005-0000-0000-000056360000}"/>
    <cellStyle name="Normal 3 2 2 2 2 4 2 3 2 4" xfId="14917" xr:uid="{00000000-0005-0000-0000-000057360000}"/>
    <cellStyle name="Normal 3 2 2 2 2 4 2 3 3" xfId="14918" xr:uid="{00000000-0005-0000-0000-000058360000}"/>
    <cellStyle name="Normal 3 2 2 2 2 4 2 3 3 2" xfId="14919" xr:uid="{00000000-0005-0000-0000-000059360000}"/>
    <cellStyle name="Normal 3 2 2 2 2 4 2 3 3 2 2" xfId="14920" xr:uid="{00000000-0005-0000-0000-00005A360000}"/>
    <cellStyle name="Normal 3 2 2 2 2 4 2 3 3 3" xfId="14921" xr:uid="{00000000-0005-0000-0000-00005B360000}"/>
    <cellStyle name="Normal 3 2 2 2 2 4 2 3 4" xfId="14922" xr:uid="{00000000-0005-0000-0000-00005C360000}"/>
    <cellStyle name="Normal 3 2 2 2 2 4 2 3 4 2" xfId="14923" xr:uid="{00000000-0005-0000-0000-00005D360000}"/>
    <cellStyle name="Normal 3 2 2 2 2 4 2 3 5" xfId="14924" xr:uid="{00000000-0005-0000-0000-00005E360000}"/>
    <cellStyle name="Normal 3 2 2 2 2 4 2 4" xfId="14925" xr:uid="{00000000-0005-0000-0000-00005F360000}"/>
    <cellStyle name="Normal 3 2 2 2 2 4 2 4 2" xfId="14926" xr:uid="{00000000-0005-0000-0000-000060360000}"/>
    <cellStyle name="Normal 3 2 2 2 2 4 2 4 2 2" xfId="14927" xr:uid="{00000000-0005-0000-0000-000061360000}"/>
    <cellStyle name="Normal 3 2 2 2 2 4 2 4 2 2 2" xfId="14928" xr:uid="{00000000-0005-0000-0000-000062360000}"/>
    <cellStyle name="Normal 3 2 2 2 2 4 2 4 2 3" xfId="14929" xr:uid="{00000000-0005-0000-0000-000063360000}"/>
    <cellStyle name="Normal 3 2 2 2 2 4 2 4 3" xfId="14930" xr:uid="{00000000-0005-0000-0000-000064360000}"/>
    <cellStyle name="Normal 3 2 2 2 2 4 2 4 3 2" xfId="14931" xr:uid="{00000000-0005-0000-0000-000065360000}"/>
    <cellStyle name="Normal 3 2 2 2 2 4 2 4 4" xfId="14932" xr:uid="{00000000-0005-0000-0000-000066360000}"/>
    <cellStyle name="Normal 3 2 2 2 2 4 2 5" xfId="14933" xr:uid="{00000000-0005-0000-0000-000067360000}"/>
    <cellStyle name="Normal 3 2 2 2 2 4 2 5 2" xfId="14934" xr:uid="{00000000-0005-0000-0000-000068360000}"/>
    <cellStyle name="Normal 3 2 2 2 2 4 2 5 2 2" xfId="14935" xr:uid="{00000000-0005-0000-0000-000069360000}"/>
    <cellStyle name="Normal 3 2 2 2 2 4 2 5 2 2 2" xfId="14936" xr:uid="{00000000-0005-0000-0000-00006A360000}"/>
    <cellStyle name="Normal 3 2 2 2 2 4 2 5 2 3" xfId="14937" xr:uid="{00000000-0005-0000-0000-00006B360000}"/>
    <cellStyle name="Normal 3 2 2 2 2 4 2 5 3" xfId="14938" xr:uid="{00000000-0005-0000-0000-00006C360000}"/>
    <cellStyle name="Normal 3 2 2 2 2 4 2 5 3 2" xfId="14939" xr:uid="{00000000-0005-0000-0000-00006D360000}"/>
    <cellStyle name="Normal 3 2 2 2 2 4 2 5 4" xfId="14940" xr:uid="{00000000-0005-0000-0000-00006E360000}"/>
    <cellStyle name="Normal 3 2 2 2 2 4 2 6" xfId="14941" xr:uid="{00000000-0005-0000-0000-00006F360000}"/>
    <cellStyle name="Normal 3 2 2 2 2 4 2 6 2" xfId="14942" xr:uid="{00000000-0005-0000-0000-000070360000}"/>
    <cellStyle name="Normal 3 2 2 2 2 4 2 6 2 2" xfId="14943" xr:uid="{00000000-0005-0000-0000-000071360000}"/>
    <cellStyle name="Normal 3 2 2 2 2 4 2 6 3" xfId="14944" xr:uid="{00000000-0005-0000-0000-000072360000}"/>
    <cellStyle name="Normal 3 2 2 2 2 4 2 7" xfId="14945" xr:uid="{00000000-0005-0000-0000-000073360000}"/>
    <cellStyle name="Normal 3 2 2 2 2 4 2 7 2" xfId="14946" xr:uid="{00000000-0005-0000-0000-000074360000}"/>
    <cellStyle name="Normal 3 2 2 2 2 4 2 8" xfId="14947" xr:uid="{00000000-0005-0000-0000-000075360000}"/>
    <cellStyle name="Normal 3 2 2 2 2 4 2 8 2" xfId="14948" xr:uid="{00000000-0005-0000-0000-000076360000}"/>
    <cellStyle name="Normal 3 2 2 2 2 4 2 9" xfId="14949" xr:uid="{00000000-0005-0000-0000-000077360000}"/>
    <cellStyle name="Normal 3 2 2 2 2 4 3" xfId="14950" xr:uid="{00000000-0005-0000-0000-000078360000}"/>
    <cellStyle name="Normal 3 2 2 2 2 4 3 2" xfId="14951" xr:uid="{00000000-0005-0000-0000-000079360000}"/>
    <cellStyle name="Normal 3 2 2 2 2 4 3 2 2" xfId="14952" xr:uid="{00000000-0005-0000-0000-00007A360000}"/>
    <cellStyle name="Normal 3 2 2 2 2 4 3 2 2 2" xfId="14953" xr:uid="{00000000-0005-0000-0000-00007B360000}"/>
    <cellStyle name="Normal 3 2 2 2 2 4 3 2 2 2 2" xfId="14954" xr:uid="{00000000-0005-0000-0000-00007C360000}"/>
    <cellStyle name="Normal 3 2 2 2 2 4 3 2 2 2 2 2" xfId="14955" xr:uid="{00000000-0005-0000-0000-00007D360000}"/>
    <cellStyle name="Normal 3 2 2 2 2 4 3 2 2 2 3" xfId="14956" xr:uid="{00000000-0005-0000-0000-00007E360000}"/>
    <cellStyle name="Normal 3 2 2 2 2 4 3 2 2 3" xfId="14957" xr:uid="{00000000-0005-0000-0000-00007F360000}"/>
    <cellStyle name="Normal 3 2 2 2 2 4 3 2 2 3 2" xfId="14958" xr:uid="{00000000-0005-0000-0000-000080360000}"/>
    <cellStyle name="Normal 3 2 2 2 2 4 3 2 2 4" xfId="14959" xr:uid="{00000000-0005-0000-0000-000081360000}"/>
    <cellStyle name="Normal 3 2 2 2 2 4 3 2 3" xfId="14960" xr:uid="{00000000-0005-0000-0000-000082360000}"/>
    <cellStyle name="Normal 3 2 2 2 2 4 3 2 3 2" xfId="14961" xr:uid="{00000000-0005-0000-0000-000083360000}"/>
    <cellStyle name="Normal 3 2 2 2 2 4 3 2 3 2 2" xfId="14962" xr:uid="{00000000-0005-0000-0000-000084360000}"/>
    <cellStyle name="Normal 3 2 2 2 2 4 3 2 3 3" xfId="14963" xr:uid="{00000000-0005-0000-0000-000085360000}"/>
    <cellStyle name="Normal 3 2 2 2 2 4 3 2 4" xfId="14964" xr:uid="{00000000-0005-0000-0000-000086360000}"/>
    <cellStyle name="Normal 3 2 2 2 2 4 3 2 4 2" xfId="14965" xr:uid="{00000000-0005-0000-0000-000087360000}"/>
    <cellStyle name="Normal 3 2 2 2 2 4 3 2 5" xfId="14966" xr:uid="{00000000-0005-0000-0000-000088360000}"/>
    <cellStyle name="Normal 3 2 2 2 2 4 3 3" xfId="14967" xr:uid="{00000000-0005-0000-0000-000089360000}"/>
    <cellStyle name="Normal 3 2 2 2 2 4 3 3 2" xfId="14968" xr:uid="{00000000-0005-0000-0000-00008A360000}"/>
    <cellStyle name="Normal 3 2 2 2 2 4 3 3 2 2" xfId="14969" xr:uid="{00000000-0005-0000-0000-00008B360000}"/>
    <cellStyle name="Normal 3 2 2 2 2 4 3 3 2 2 2" xfId="14970" xr:uid="{00000000-0005-0000-0000-00008C360000}"/>
    <cellStyle name="Normal 3 2 2 2 2 4 3 3 2 3" xfId="14971" xr:uid="{00000000-0005-0000-0000-00008D360000}"/>
    <cellStyle name="Normal 3 2 2 2 2 4 3 3 3" xfId="14972" xr:uid="{00000000-0005-0000-0000-00008E360000}"/>
    <cellStyle name="Normal 3 2 2 2 2 4 3 3 3 2" xfId="14973" xr:uid="{00000000-0005-0000-0000-00008F360000}"/>
    <cellStyle name="Normal 3 2 2 2 2 4 3 3 4" xfId="14974" xr:uid="{00000000-0005-0000-0000-000090360000}"/>
    <cellStyle name="Normal 3 2 2 2 2 4 3 4" xfId="14975" xr:uid="{00000000-0005-0000-0000-000091360000}"/>
    <cellStyle name="Normal 3 2 2 2 2 4 3 4 2" xfId="14976" xr:uid="{00000000-0005-0000-0000-000092360000}"/>
    <cellStyle name="Normal 3 2 2 2 2 4 3 4 2 2" xfId="14977" xr:uid="{00000000-0005-0000-0000-000093360000}"/>
    <cellStyle name="Normal 3 2 2 2 2 4 3 4 2 2 2" xfId="14978" xr:uid="{00000000-0005-0000-0000-000094360000}"/>
    <cellStyle name="Normal 3 2 2 2 2 4 3 4 2 3" xfId="14979" xr:uid="{00000000-0005-0000-0000-000095360000}"/>
    <cellStyle name="Normal 3 2 2 2 2 4 3 4 3" xfId="14980" xr:uid="{00000000-0005-0000-0000-000096360000}"/>
    <cellStyle name="Normal 3 2 2 2 2 4 3 4 3 2" xfId="14981" xr:uid="{00000000-0005-0000-0000-000097360000}"/>
    <cellStyle name="Normal 3 2 2 2 2 4 3 4 4" xfId="14982" xr:uid="{00000000-0005-0000-0000-000098360000}"/>
    <cellStyle name="Normal 3 2 2 2 2 4 3 5" xfId="14983" xr:uid="{00000000-0005-0000-0000-000099360000}"/>
    <cellStyle name="Normal 3 2 2 2 2 4 3 5 2" xfId="14984" xr:uid="{00000000-0005-0000-0000-00009A360000}"/>
    <cellStyle name="Normal 3 2 2 2 2 4 3 5 2 2" xfId="14985" xr:uid="{00000000-0005-0000-0000-00009B360000}"/>
    <cellStyle name="Normal 3 2 2 2 2 4 3 5 3" xfId="14986" xr:uid="{00000000-0005-0000-0000-00009C360000}"/>
    <cellStyle name="Normal 3 2 2 2 2 4 3 6" xfId="14987" xr:uid="{00000000-0005-0000-0000-00009D360000}"/>
    <cellStyle name="Normal 3 2 2 2 2 4 3 6 2" xfId="14988" xr:uid="{00000000-0005-0000-0000-00009E360000}"/>
    <cellStyle name="Normal 3 2 2 2 2 4 3 7" xfId="14989" xr:uid="{00000000-0005-0000-0000-00009F360000}"/>
    <cellStyle name="Normal 3 2 2 2 2 4 3 7 2" xfId="14990" xr:uid="{00000000-0005-0000-0000-0000A0360000}"/>
    <cellStyle name="Normal 3 2 2 2 2 4 3 8" xfId="14991" xr:uid="{00000000-0005-0000-0000-0000A1360000}"/>
    <cellStyle name="Normal 3 2 2 2 2 4 4" xfId="14992" xr:uid="{00000000-0005-0000-0000-0000A2360000}"/>
    <cellStyle name="Normal 3 2 2 2 2 4 4 2" xfId="14993" xr:uid="{00000000-0005-0000-0000-0000A3360000}"/>
    <cellStyle name="Normal 3 2 2 2 2 4 4 2 2" xfId="14994" xr:uid="{00000000-0005-0000-0000-0000A4360000}"/>
    <cellStyle name="Normal 3 2 2 2 2 4 4 2 2 2" xfId="14995" xr:uid="{00000000-0005-0000-0000-0000A5360000}"/>
    <cellStyle name="Normal 3 2 2 2 2 4 4 2 2 2 2" xfId="14996" xr:uid="{00000000-0005-0000-0000-0000A6360000}"/>
    <cellStyle name="Normal 3 2 2 2 2 4 4 2 2 3" xfId="14997" xr:uid="{00000000-0005-0000-0000-0000A7360000}"/>
    <cellStyle name="Normal 3 2 2 2 2 4 4 2 3" xfId="14998" xr:uid="{00000000-0005-0000-0000-0000A8360000}"/>
    <cellStyle name="Normal 3 2 2 2 2 4 4 2 3 2" xfId="14999" xr:uid="{00000000-0005-0000-0000-0000A9360000}"/>
    <cellStyle name="Normal 3 2 2 2 2 4 4 2 4" xfId="15000" xr:uid="{00000000-0005-0000-0000-0000AA360000}"/>
    <cellStyle name="Normal 3 2 2 2 2 4 4 3" xfId="15001" xr:uid="{00000000-0005-0000-0000-0000AB360000}"/>
    <cellStyle name="Normal 3 2 2 2 2 4 4 3 2" xfId="15002" xr:uid="{00000000-0005-0000-0000-0000AC360000}"/>
    <cellStyle name="Normal 3 2 2 2 2 4 4 3 2 2" xfId="15003" xr:uid="{00000000-0005-0000-0000-0000AD360000}"/>
    <cellStyle name="Normal 3 2 2 2 2 4 4 3 3" xfId="15004" xr:uid="{00000000-0005-0000-0000-0000AE360000}"/>
    <cellStyle name="Normal 3 2 2 2 2 4 4 4" xfId="15005" xr:uid="{00000000-0005-0000-0000-0000AF360000}"/>
    <cellStyle name="Normal 3 2 2 2 2 4 4 4 2" xfId="15006" xr:uid="{00000000-0005-0000-0000-0000B0360000}"/>
    <cellStyle name="Normal 3 2 2 2 2 4 4 5" xfId="15007" xr:uid="{00000000-0005-0000-0000-0000B1360000}"/>
    <cellStyle name="Normal 3 2 2 2 2 4 5" xfId="15008" xr:uid="{00000000-0005-0000-0000-0000B2360000}"/>
    <cellStyle name="Normal 3 2 2 2 2 4 5 2" xfId="15009" xr:uid="{00000000-0005-0000-0000-0000B3360000}"/>
    <cellStyle name="Normal 3 2 2 2 2 4 5 2 2" xfId="15010" xr:uid="{00000000-0005-0000-0000-0000B4360000}"/>
    <cellStyle name="Normal 3 2 2 2 2 4 5 2 2 2" xfId="15011" xr:uid="{00000000-0005-0000-0000-0000B5360000}"/>
    <cellStyle name="Normal 3 2 2 2 2 4 5 2 3" xfId="15012" xr:uid="{00000000-0005-0000-0000-0000B6360000}"/>
    <cellStyle name="Normal 3 2 2 2 2 4 5 3" xfId="15013" xr:uid="{00000000-0005-0000-0000-0000B7360000}"/>
    <cellStyle name="Normal 3 2 2 2 2 4 5 3 2" xfId="15014" xr:uid="{00000000-0005-0000-0000-0000B8360000}"/>
    <cellStyle name="Normal 3 2 2 2 2 4 5 4" xfId="15015" xr:uid="{00000000-0005-0000-0000-0000B9360000}"/>
    <cellStyle name="Normal 3 2 2 2 2 4 6" xfId="15016" xr:uid="{00000000-0005-0000-0000-0000BA360000}"/>
    <cellStyle name="Normal 3 2 2 2 2 4 6 2" xfId="15017" xr:uid="{00000000-0005-0000-0000-0000BB360000}"/>
    <cellStyle name="Normal 3 2 2 2 2 4 6 2 2" xfId="15018" xr:uid="{00000000-0005-0000-0000-0000BC360000}"/>
    <cellStyle name="Normal 3 2 2 2 2 4 6 2 2 2" xfId="15019" xr:uid="{00000000-0005-0000-0000-0000BD360000}"/>
    <cellStyle name="Normal 3 2 2 2 2 4 6 2 3" xfId="15020" xr:uid="{00000000-0005-0000-0000-0000BE360000}"/>
    <cellStyle name="Normal 3 2 2 2 2 4 6 3" xfId="15021" xr:uid="{00000000-0005-0000-0000-0000BF360000}"/>
    <cellStyle name="Normal 3 2 2 2 2 4 6 3 2" xfId="15022" xr:uid="{00000000-0005-0000-0000-0000C0360000}"/>
    <cellStyle name="Normal 3 2 2 2 2 4 6 4" xfId="15023" xr:uid="{00000000-0005-0000-0000-0000C1360000}"/>
    <cellStyle name="Normal 3 2 2 2 2 4 7" xfId="15024" xr:uid="{00000000-0005-0000-0000-0000C2360000}"/>
    <cellStyle name="Normal 3 2 2 2 2 4 7 2" xfId="15025" xr:uid="{00000000-0005-0000-0000-0000C3360000}"/>
    <cellStyle name="Normal 3 2 2 2 2 4 7 2 2" xfId="15026" xr:uid="{00000000-0005-0000-0000-0000C4360000}"/>
    <cellStyle name="Normal 3 2 2 2 2 4 7 3" xfId="15027" xr:uid="{00000000-0005-0000-0000-0000C5360000}"/>
    <cellStyle name="Normal 3 2 2 2 2 4 8" xfId="15028" xr:uid="{00000000-0005-0000-0000-0000C6360000}"/>
    <cellStyle name="Normal 3 2 2 2 2 4 8 2" xfId="15029" xr:uid="{00000000-0005-0000-0000-0000C7360000}"/>
    <cellStyle name="Normal 3 2 2 2 2 4 9" xfId="15030" xr:uid="{00000000-0005-0000-0000-0000C8360000}"/>
    <cellStyle name="Normal 3 2 2 2 2 4 9 2" xfId="15031" xr:uid="{00000000-0005-0000-0000-0000C9360000}"/>
    <cellStyle name="Normal 3 2 2 2 2 5" xfId="15032" xr:uid="{00000000-0005-0000-0000-0000CA360000}"/>
    <cellStyle name="Normal 3 2 2 2 2 5 10" xfId="15033" xr:uid="{00000000-0005-0000-0000-0000CB360000}"/>
    <cellStyle name="Normal 3 2 2 2 2 5 2" xfId="15034" xr:uid="{00000000-0005-0000-0000-0000CC360000}"/>
    <cellStyle name="Normal 3 2 2 2 2 5 2 2" xfId="15035" xr:uid="{00000000-0005-0000-0000-0000CD360000}"/>
    <cellStyle name="Normal 3 2 2 2 2 5 2 2 2" xfId="15036" xr:uid="{00000000-0005-0000-0000-0000CE360000}"/>
    <cellStyle name="Normal 3 2 2 2 2 5 2 2 2 2" xfId="15037" xr:uid="{00000000-0005-0000-0000-0000CF360000}"/>
    <cellStyle name="Normal 3 2 2 2 2 5 2 2 2 2 2" xfId="15038" xr:uid="{00000000-0005-0000-0000-0000D0360000}"/>
    <cellStyle name="Normal 3 2 2 2 2 5 2 2 2 2 2 2" xfId="15039" xr:uid="{00000000-0005-0000-0000-0000D1360000}"/>
    <cellStyle name="Normal 3 2 2 2 2 5 2 2 2 2 2 2 2" xfId="15040" xr:uid="{00000000-0005-0000-0000-0000D2360000}"/>
    <cellStyle name="Normal 3 2 2 2 2 5 2 2 2 2 2 3" xfId="15041" xr:uid="{00000000-0005-0000-0000-0000D3360000}"/>
    <cellStyle name="Normal 3 2 2 2 2 5 2 2 2 2 3" xfId="15042" xr:uid="{00000000-0005-0000-0000-0000D4360000}"/>
    <cellStyle name="Normal 3 2 2 2 2 5 2 2 2 2 3 2" xfId="15043" xr:uid="{00000000-0005-0000-0000-0000D5360000}"/>
    <cellStyle name="Normal 3 2 2 2 2 5 2 2 2 2 4" xfId="15044" xr:uid="{00000000-0005-0000-0000-0000D6360000}"/>
    <cellStyle name="Normal 3 2 2 2 2 5 2 2 2 3" xfId="15045" xr:uid="{00000000-0005-0000-0000-0000D7360000}"/>
    <cellStyle name="Normal 3 2 2 2 2 5 2 2 2 3 2" xfId="15046" xr:uid="{00000000-0005-0000-0000-0000D8360000}"/>
    <cellStyle name="Normal 3 2 2 2 2 5 2 2 2 3 2 2" xfId="15047" xr:uid="{00000000-0005-0000-0000-0000D9360000}"/>
    <cellStyle name="Normal 3 2 2 2 2 5 2 2 2 3 3" xfId="15048" xr:uid="{00000000-0005-0000-0000-0000DA360000}"/>
    <cellStyle name="Normal 3 2 2 2 2 5 2 2 2 4" xfId="15049" xr:uid="{00000000-0005-0000-0000-0000DB360000}"/>
    <cellStyle name="Normal 3 2 2 2 2 5 2 2 2 4 2" xfId="15050" xr:uid="{00000000-0005-0000-0000-0000DC360000}"/>
    <cellStyle name="Normal 3 2 2 2 2 5 2 2 2 5" xfId="15051" xr:uid="{00000000-0005-0000-0000-0000DD360000}"/>
    <cellStyle name="Normal 3 2 2 2 2 5 2 2 3" xfId="15052" xr:uid="{00000000-0005-0000-0000-0000DE360000}"/>
    <cellStyle name="Normal 3 2 2 2 2 5 2 2 3 2" xfId="15053" xr:uid="{00000000-0005-0000-0000-0000DF360000}"/>
    <cellStyle name="Normal 3 2 2 2 2 5 2 2 3 2 2" xfId="15054" xr:uid="{00000000-0005-0000-0000-0000E0360000}"/>
    <cellStyle name="Normal 3 2 2 2 2 5 2 2 3 2 2 2" xfId="15055" xr:uid="{00000000-0005-0000-0000-0000E1360000}"/>
    <cellStyle name="Normal 3 2 2 2 2 5 2 2 3 2 3" xfId="15056" xr:uid="{00000000-0005-0000-0000-0000E2360000}"/>
    <cellStyle name="Normal 3 2 2 2 2 5 2 2 3 3" xfId="15057" xr:uid="{00000000-0005-0000-0000-0000E3360000}"/>
    <cellStyle name="Normal 3 2 2 2 2 5 2 2 3 3 2" xfId="15058" xr:uid="{00000000-0005-0000-0000-0000E4360000}"/>
    <cellStyle name="Normal 3 2 2 2 2 5 2 2 3 4" xfId="15059" xr:uid="{00000000-0005-0000-0000-0000E5360000}"/>
    <cellStyle name="Normal 3 2 2 2 2 5 2 2 4" xfId="15060" xr:uid="{00000000-0005-0000-0000-0000E6360000}"/>
    <cellStyle name="Normal 3 2 2 2 2 5 2 2 4 2" xfId="15061" xr:uid="{00000000-0005-0000-0000-0000E7360000}"/>
    <cellStyle name="Normal 3 2 2 2 2 5 2 2 4 2 2" xfId="15062" xr:uid="{00000000-0005-0000-0000-0000E8360000}"/>
    <cellStyle name="Normal 3 2 2 2 2 5 2 2 4 2 2 2" xfId="15063" xr:uid="{00000000-0005-0000-0000-0000E9360000}"/>
    <cellStyle name="Normal 3 2 2 2 2 5 2 2 4 2 3" xfId="15064" xr:uid="{00000000-0005-0000-0000-0000EA360000}"/>
    <cellStyle name="Normal 3 2 2 2 2 5 2 2 4 3" xfId="15065" xr:uid="{00000000-0005-0000-0000-0000EB360000}"/>
    <cellStyle name="Normal 3 2 2 2 2 5 2 2 4 3 2" xfId="15066" xr:uid="{00000000-0005-0000-0000-0000EC360000}"/>
    <cellStyle name="Normal 3 2 2 2 2 5 2 2 4 4" xfId="15067" xr:uid="{00000000-0005-0000-0000-0000ED360000}"/>
    <cellStyle name="Normal 3 2 2 2 2 5 2 2 5" xfId="15068" xr:uid="{00000000-0005-0000-0000-0000EE360000}"/>
    <cellStyle name="Normal 3 2 2 2 2 5 2 2 5 2" xfId="15069" xr:uid="{00000000-0005-0000-0000-0000EF360000}"/>
    <cellStyle name="Normal 3 2 2 2 2 5 2 2 5 2 2" xfId="15070" xr:uid="{00000000-0005-0000-0000-0000F0360000}"/>
    <cellStyle name="Normal 3 2 2 2 2 5 2 2 5 3" xfId="15071" xr:uid="{00000000-0005-0000-0000-0000F1360000}"/>
    <cellStyle name="Normal 3 2 2 2 2 5 2 2 6" xfId="15072" xr:uid="{00000000-0005-0000-0000-0000F2360000}"/>
    <cellStyle name="Normal 3 2 2 2 2 5 2 2 6 2" xfId="15073" xr:uid="{00000000-0005-0000-0000-0000F3360000}"/>
    <cellStyle name="Normal 3 2 2 2 2 5 2 2 7" xfId="15074" xr:uid="{00000000-0005-0000-0000-0000F4360000}"/>
    <cellStyle name="Normal 3 2 2 2 2 5 2 2 7 2" xfId="15075" xr:uid="{00000000-0005-0000-0000-0000F5360000}"/>
    <cellStyle name="Normal 3 2 2 2 2 5 2 2 8" xfId="15076" xr:uid="{00000000-0005-0000-0000-0000F6360000}"/>
    <cellStyle name="Normal 3 2 2 2 2 5 2 3" xfId="15077" xr:uid="{00000000-0005-0000-0000-0000F7360000}"/>
    <cellStyle name="Normal 3 2 2 2 2 5 2 3 2" xfId="15078" xr:uid="{00000000-0005-0000-0000-0000F8360000}"/>
    <cellStyle name="Normal 3 2 2 2 2 5 2 3 2 2" xfId="15079" xr:uid="{00000000-0005-0000-0000-0000F9360000}"/>
    <cellStyle name="Normal 3 2 2 2 2 5 2 3 2 2 2" xfId="15080" xr:uid="{00000000-0005-0000-0000-0000FA360000}"/>
    <cellStyle name="Normal 3 2 2 2 2 5 2 3 2 2 2 2" xfId="15081" xr:uid="{00000000-0005-0000-0000-0000FB360000}"/>
    <cellStyle name="Normal 3 2 2 2 2 5 2 3 2 2 3" xfId="15082" xr:uid="{00000000-0005-0000-0000-0000FC360000}"/>
    <cellStyle name="Normal 3 2 2 2 2 5 2 3 2 3" xfId="15083" xr:uid="{00000000-0005-0000-0000-0000FD360000}"/>
    <cellStyle name="Normal 3 2 2 2 2 5 2 3 2 3 2" xfId="15084" xr:uid="{00000000-0005-0000-0000-0000FE360000}"/>
    <cellStyle name="Normal 3 2 2 2 2 5 2 3 2 4" xfId="15085" xr:uid="{00000000-0005-0000-0000-0000FF360000}"/>
    <cellStyle name="Normal 3 2 2 2 2 5 2 3 3" xfId="15086" xr:uid="{00000000-0005-0000-0000-000000370000}"/>
    <cellStyle name="Normal 3 2 2 2 2 5 2 3 3 2" xfId="15087" xr:uid="{00000000-0005-0000-0000-000001370000}"/>
    <cellStyle name="Normal 3 2 2 2 2 5 2 3 3 2 2" xfId="15088" xr:uid="{00000000-0005-0000-0000-000002370000}"/>
    <cellStyle name="Normal 3 2 2 2 2 5 2 3 3 3" xfId="15089" xr:uid="{00000000-0005-0000-0000-000003370000}"/>
    <cellStyle name="Normal 3 2 2 2 2 5 2 3 4" xfId="15090" xr:uid="{00000000-0005-0000-0000-000004370000}"/>
    <cellStyle name="Normal 3 2 2 2 2 5 2 3 4 2" xfId="15091" xr:uid="{00000000-0005-0000-0000-000005370000}"/>
    <cellStyle name="Normal 3 2 2 2 2 5 2 3 5" xfId="15092" xr:uid="{00000000-0005-0000-0000-000006370000}"/>
    <cellStyle name="Normal 3 2 2 2 2 5 2 4" xfId="15093" xr:uid="{00000000-0005-0000-0000-000007370000}"/>
    <cellStyle name="Normal 3 2 2 2 2 5 2 4 2" xfId="15094" xr:uid="{00000000-0005-0000-0000-000008370000}"/>
    <cellStyle name="Normal 3 2 2 2 2 5 2 4 2 2" xfId="15095" xr:uid="{00000000-0005-0000-0000-000009370000}"/>
    <cellStyle name="Normal 3 2 2 2 2 5 2 4 2 2 2" xfId="15096" xr:uid="{00000000-0005-0000-0000-00000A370000}"/>
    <cellStyle name="Normal 3 2 2 2 2 5 2 4 2 3" xfId="15097" xr:uid="{00000000-0005-0000-0000-00000B370000}"/>
    <cellStyle name="Normal 3 2 2 2 2 5 2 4 3" xfId="15098" xr:uid="{00000000-0005-0000-0000-00000C370000}"/>
    <cellStyle name="Normal 3 2 2 2 2 5 2 4 3 2" xfId="15099" xr:uid="{00000000-0005-0000-0000-00000D370000}"/>
    <cellStyle name="Normal 3 2 2 2 2 5 2 4 4" xfId="15100" xr:uid="{00000000-0005-0000-0000-00000E370000}"/>
    <cellStyle name="Normal 3 2 2 2 2 5 2 5" xfId="15101" xr:uid="{00000000-0005-0000-0000-00000F370000}"/>
    <cellStyle name="Normal 3 2 2 2 2 5 2 5 2" xfId="15102" xr:uid="{00000000-0005-0000-0000-000010370000}"/>
    <cellStyle name="Normal 3 2 2 2 2 5 2 5 2 2" xfId="15103" xr:uid="{00000000-0005-0000-0000-000011370000}"/>
    <cellStyle name="Normal 3 2 2 2 2 5 2 5 2 2 2" xfId="15104" xr:uid="{00000000-0005-0000-0000-000012370000}"/>
    <cellStyle name="Normal 3 2 2 2 2 5 2 5 2 3" xfId="15105" xr:uid="{00000000-0005-0000-0000-000013370000}"/>
    <cellStyle name="Normal 3 2 2 2 2 5 2 5 3" xfId="15106" xr:uid="{00000000-0005-0000-0000-000014370000}"/>
    <cellStyle name="Normal 3 2 2 2 2 5 2 5 3 2" xfId="15107" xr:uid="{00000000-0005-0000-0000-000015370000}"/>
    <cellStyle name="Normal 3 2 2 2 2 5 2 5 4" xfId="15108" xr:uid="{00000000-0005-0000-0000-000016370000}"/>
    <cellStyle name="Normal 3 2 2 2 2 5 2 6" xfId="15109" xr:uid="{00000000-0005-0000-0000-000017370000}"/>
    <cellStyle name="Normal 3 2 2 2 2 5 2 6 2" xfId="15110" xr:uid="{00000000-0005-0000-0000-000018370000}"/>
    <cellStyle name="Normal 3 2 2 2 2 5 2 6 2 2" xfId="15111" xr:uid="{00000000-0005-0000-0000-000019370000}"/>
    <cellStyle name="Normal 3 2 2 2 2 5 2 6 3" xfId="15112" xr:uid="{00000000-0005-0000-0000-00001A370000}"/>
    <cellStyle name="Normal 3 2 2 2 2 5 2 7" xfId="15113" xr:uid="{00000000-0005-0000-0000-00001B370000}"/>
    <cellStyle name="Normal 3 2 2 2 2 5 2 7 2" xfId="15114" xr:uid="{00000000-0005-0000-0000-00001C370000}"/>
    <cellStyle name="Normal 3 2 2 2 2 5 2 8" xfId="15115" xr:uid="{00000000-0005-0000-0000-00001D370000}"/>
    <cellStyle name="Normal 3 2 2 2 2 5 2 8 2" xfId="15116" xr:uid="{00000000-0005-0000-0000-00001E370000}"/>
    <cellStyle name="Normal 3 2 2 2 2 5 2 9" xfId="15117" xr:uid="{00000000-0005-0000-0000-00001F370000}"/>
    <cellStyle name="Normal 3 2 2 2 2 5 3" xfId="15118" xr:uid="{00000000-0005-0000-0000-000020370000}"/>
    <cellStyle name="Normal 3 2 2 2 2 5 3 2" xfId="15119" xr:uid="{00000000-0005-0000-0000-000021370000}"/>
    <cellStyle name="Normal 3 2 2 2 2 5 3 2 2" xfId="15120" xr:uid="{00000000-0005-0000-0000-000022370000}"/>
    <cellStyle name="Normal 3 2 2 2 2 5 3 2 2 2" xfId="15121" xr:uid="{00000000-0005-0000-0000-000023370000}"/>
    <cellStyle name="Normal 3 2 2 2 2 5 3 2 2 2 2" xfId="15122" xr:uid="{00000000-0005-0000-0000-000024370000}"/>
    <cellStyle name="Normal 3 2 2 2 2 5 3 2 2 2 2 2" xfId="15123" xr:uid="{00000000-0005-0000-0000-000025370000}"/>
    <cellStyle name="Normal 3 2 2 2 2 5 3 2 2 2 3" xfId="15124" xr:uid="{00000000-0005-0000-0000-000026370000}"/>
    <cellStyle name="Normal 3 2 2 2 2 5 3 2 2 3" xfId="15125" xr:uid="{00000000-0005-0000-0000-000027370000}"/>
    <cellStyle name="Normal 3 2 2 2 2 5 3 2 2 3 2" xfId="15126" xr:uid="{00000000-0005-0000-0000-000028370000}"/>
    <cellStyle name="Normal 3 2 2 2 2 5 3 2 2 4" xfId="15127" xr:uid="{00000000-0005-0000-0000-000029370000}"/>
    <cellStyle name="Normal 3 2 2 2 2 5 3 2 3" xfId="15128" xr:uid="{00000000-0005-0000-0000-00002A370000}"/>
    <cellStyle name="Normal 3 2 2 2 2 5 3 2 3 2" xfId="15129" xr:uid="{00000000-0005-0000-0000-00002B370000}"/>
    <cellStyle name="Normal 3 2 2 2 2 5 3 2 3 2 2" xfId="15130" xr:uid="{00000000-0005-0000-0000-00002C370000}"/>
    <cellStyle name="Normal 3 2 2 2 2 5 3 2 3 3" xfId="15131" xr:uid="{00000000-0005-0000-0000-00002D370000}"/>
    <cellStyle name="Normal 3 2 2 2 2 5 3 2 4" xfId="15132" xr:uid="{00000000-0005-0000-0000-00002E370000}"/>
    <cellStyle name="Normal 3 2 2 2 2 5 3 2 4 2" xfId="15133" xr:uid="{00000000-0005-0000-0000-00002F370000}"/>
    <cellStyle name="Normal 3 2 2 2 2 5 3 2 5" xfId="15134" xr:uid="{00000000-0005-0000-0000-000030370000}"/>
    <cellStyle name="Normal 3 2 2 2 2 5 3 3" xfId="15135" xr:uid="{00000000-0005-0000-0000-000031370000}"/>
    <cellStyle name="Normal 3 2 2 2 2 5 3 3 2" xfId="15136" xr:uid="{00000000-0005-0000-0000-000032370000}"/>
    <cellStyle name="Normal 3 2 2 2 2 5 3 3 2 2" xfId="15137" xr:uid="{00000000-0005-0000-0000-000033370000}"/>
    <cellStyle name="Normal 3 2 2 2 2 5 3 3 2 2 2" xfId="15138" xr:uid="{00000000-0005-0000-0000-000034370000}"/>
    <cellStyle name="Normal 3 2 2 2 2 5 3 3 2 3" xfId="15139" xr:uid="{00000000-0005-0000-0000-000035370000}"/>
    <cellStyle name="Normal 3 2 2 2 2 5 3 3 3" xfId="15140" xr:uid="{00000000-0005-0000-0000-000036370000}"/>
    <cellStyle name="Normal 3 2 2 2 2 5 3 3 3 2" xfId="15141" xr:uid="{00000000-0005-0000-0000-000037370000}"/>
    <cellStyle name="Normal 3 2 2 2 2 5 3 3 4" xfId="15142" xr:uid="{00000000-0005-0000-0000-000038370000}"/>
    <cellStyle name="Normal 3 2 2 2 2 5 3 4" xfId="15143" xr:uid="{00000000-0005-0000-0000-000039370000}"/>
    <cellStyle name="Normal 3 2 2 2 2 5 3 4 2" xfId="15144" xr:uid="{00000000-0005-0000-0000-00003A370000}"/>
    <cellStyle name="Normal 3 2 2 2 2 5 3 4 2 2" xfId="15145" xr:uid="{00000000-0005-0000-0000-00003B370000}"/>
    <cellStyle name="Normal 3 2 2 2 2 5 3 4 2 2 2" xfId="15146" xr:uid="{00000000-0005-0000-0000-00003C370000}"/>
    <cellStyle name="Normal 3 2 2 2 2 5 3 4 2 3" xfId="15147" xr:uid="{00000000-0005-0000-0000-00003D370000}"/>
    <cellStyle name="Normal 3 2 2 2 2 5 3 4 3" xfId="15148" xr:uid="{00000000-0005-0000-0000-00003E370000}"/>
    <cellStyle name="Normal 3 2 2 2 2 5 3 4 3 2" xfId="15149" xr:uid="{00000000-0005-0000-0000-00003F370000}"/>
    <cellStyle name="Normal 3 2 2 2 2 5 3 4 4" xfId="15150" xr:uid="{00000000-0005-0000-0000-000040370000}"/>
    <cellStyle name="Normal 3 2 2 2 2 5 3 5" xfId="15151" xr:uid="{00000000-0005-0000-0000-000041370000}"/>
    <cellStyle name="Normal 3 2 2 2 2 5 3 5 2" xfId="15152" xr:uid="{00000000-0005-0000-0000-000042370000}"/>
    <cellStyle name="Normal 3 2 2 2 2 5 3 5 2 2" xfId="15153" xr:uid="{00000000-0005-0000-0000-000043370000}"/>
    <cellStyle name="Normal 3 2 2 2 2 5 3 5 3" xfId="15154" xr:uid="{00000000-0005-0000-0000-000044370000}"/>
    <cellStyle name="Normal 3 2 2 2 2 5 3 6" xfId="15155" xr:uid="{00000000-0005-0000-0000-000045370000}"/>
    <cellStyle name="Normal 3 2 2 2 2 5 3 6 2" xfId="15156" xr:uid="{00000000-0005-0000-0000-000046370000}"/>
    <cellStyle name="Normal 3 2 2 2 2 5 3 7" xfId="15157" xr:uid="{00000000-0005-0000-0000-000047370000}"/>
    <cellStyle name="Normal 3 2 2 2 2 5 3 7 2" xfId="15158" xr:uid="{00000000-0005-0000-0000-000048370000}"/>
    <cellStyle name="Normal 3 2 2 2 2 5 3 8" xfId="15159" xr:uid="{00000000-0005-0000-0000-000049370000}"/>
    <cellStyle name="Normal 3 2 2 2 2 5 4" xfId="15160" xr:uid="{00000000-0005-0000-0000-00004A370000}"/>
    <cellStyle name="Normal 3 2 2 2 2 5 4 2" xfId="15161" xr:uid="{00000000-0005-0000-0000-00004B370000}"/>
    <cellStyle name="Normal 3 2 2 2 2 5 4 2 2" xfId="15162" xr:uid="{00000000-0005-0000-0000-00004C370000}"/>
    <cellStyle name="Normal 3 2 2 2 2 5 4 2 2 2" xfId="15163" xr:uid="{00000000-0005-0000-0000-00004D370000}"/>
    <cellStyle name="Normal 3 2 2 2 2 5 4 2 2 2 2" xfId="15164" xr:uid="{00000000-0005-0000-0000-00004E370000}"/>
    <cellStyle name="Normal 3 2 2 2 2 5 4 2 2 3" xfId="15165" xr:uid="{00000000-0005-0000-0000-00004F370000}"/>
    <cellStyle name="Normal 3 2 2 2 2 5 4 2 3" xfId="15166" xr:uid="{00000000-0005-0000-0000-000050370000}"/>
    <cellStyle name="Normal 3 2 2 2 2 5 4 2 3 2" xfId="15167" xr:uid="{00000000-0005-0000-0000-000051370000}"/>
    <cellStyle name="Normal 3 2 2 2 2 5 4 2 4" xfId="15168" xr:uid="{00000000-0005-0000-0000-000052370000}"/>
    <cellStyle name="Normal 3 2 2 2 2 5 4 3" xfId="15169" xr:uid="{00000000-0005-0000-0000-000053370000}"/>
    <cellStyle name="Normal 3 2 2 2 2 5 4 3 2" xfId="15170" xr:uid="{00000000-0005-0000-0000-000054370000}"/>
    <cellStyle name="Normal 3 2 2 2 2 5 4 3 2 2" xfId="15171" xr:uid="{00000000-0005-0000-0000-000055370000}"/>
    <cellStyle name="Normal 3 2 2 2 2 5 4 3 3" xfId="15172" xr:uid="{00000000-0005-0000-0000-000056370000}"/>
    <cellStyle name="Normal 3 2 2 2 2 5 4 4" xfId="15173" xr:uid="{00000000-0005-0000-0000-000057370000}"/>
    <cellStyle name="Normal 3 2 2 2 2 5 4 4 2" xfId="15174" xr:uid="{00000000-0005-0000-0000-000058370000}"/>
    <cellStyle name="Normal 3 2 2 2 2 5 4 5" xfId="15175" xr:uid="{00000000-0005-0000-0000-000059370000}"/>
    <cellStyle name="Normal 3 2 2 2 2 5 5" xfId="15176" xr:uid="{00000000-0005-0000-0000-00005A370000}"/>
    <cellStyle name="Normal 3 2 2 2 2 5 5 2" xfId="15177" xr:uid="{00000000-0005-0000-0000-00005B370000}"/>
    <cellStyle name="Normal 3 2 2 2 2 5 5 2 2" xfId="15178" xr:uid="{00000000-0005-0000-0000-00005C370000}"/>
    <cellStyle name="Normal 3 2 2 2 2 5 5 2 2 2" xfId="15179" xr:uid="{00000000-0005-0000-0000-00005D370000}"/>
    <cellStyle name="Normal 3 2 2 2 2 5 5 2 3" xfId="15180" xr:uid="{00000000-0005-0000-0000-00005E370000}"/>
    <cellStyle name="Normal 3 2 2 2 2 5 5 3" xfId="15181" xr:uid="{00000000-0005-0000-0000-00005F370000}"/>
    <cellStyle name="Normal 3 2 2 2 2 5 5 3 2" xfId="15182" xr:uid="{00000000-0005-0000-0000-000060370000}"/>
    <cellStyle name="Normal 3 2 2 2 2 5 5 4" xfId="15183" xr:uid="{00000000-0005-0000-0000-000061370000}"/>
    <cellStyle name="Normal 3 2 2 2 2 5 6" xfId="15184" xr:uid="{00000000-0005-0000-0000-000062370000}"/>
    <cellStyle name="Normal 3 2 2 2 2 5 6 2" xfId="15185" xr:uid="{00000000-0005-0000-0000-000063370000}"/>
    <cellStyle name="Normal 3 2 2 2 2 5 6 2 2" xfId="15186" xr:uid="{00000000-0005-0000-0000-000064370000}"/>
    <cellStyle name="Normal 3 2 2 2 2 5 6 2 2 2" xfId="15187" xr:uid="{00000000-0005-0000-0000-000065370000}"/>
    <cellStyle name="Normal 3 2 2 2 2 5 6 2 3" xfId="15188" xr:uid="{00000000-0005-0000-0000-000066370000}"/>
    <cellStyle name="Normal 3 2 2 2 2 5 6 3" xfId="15189" xr:uid="{00000000-0005-0000-0000-000067370000}"/>
    <cellStyle name="Normal 3 2 2 2 2 5 6 3 2" xfId="15190" xr:uid="{00000000-0005-0000-0000-000068370000}"/>
    <cellStyle name="Normal 3 2 2 2 2 5 6 4" xfId="15191" xr:uid="{00000000-0005-0000-0000-000069370000}"/>
    <cellStyle name="Normal 3 2 2 2 2 5 7" xfId="15192" xr:uid="{00000000-0005-0000-0000-00006A370000}"/>
    <cellStyle name="Normal 3 2 2 2 2 5 7 2" xfId="15193" xr:uid="{00000000-0005-0000-0000-00006B370000}"/>
    <cellStyle name="Normal 3 2 2 2 2 5 7 2 2" xfId="15194" xr:uid="{00000000-0005-0000-0000-00006C370000}"/>
    <cellStyle name="Normal 3 2 2 2 2 5 7 3" xfId="15195" xr:uid="{00000000-0005-0000-0000-00006D370000}"/>
    <cellStyle name="Normal 3 2 2 2 2 5 8" xfId="15196" xr:uid="{00000000-0005-0000-0000-00006E370000}"/>
    <cellStyle name="Normal 3 2 2 2 2 5 8 2" xfId="15197" xr:uid="{00000000-0005-0000-0000-00006F370000}"/>
    <cellStyle name="Normal 3 2 2 2 2 5 9" xfId="15198" xr:uid="{00000000-0005-0000-0000-000070370000}"/>
    <cellStyle name="Normal 3 2 2 2 2 5 9 2" xfId="15199" xr:uid="{00000000-0005-0000-0000-000071370000}"/>
    <cellStyle name="Normal 3 2 2 2 2 6" xfId="15200" xr:uid="{00000000-0005-0000-0000-000072370000}"/>
    <cellStyle name="Normal 3 2 2 2 2 6 2" xfId="15201" xr:uid="{00000000-0005-0000-0000-000073370000}"/>
    <cellStyle name="Normal 3 2 2 2 2 6 2 2" xfId="15202" xr:uid="{00000000-0005-0000-0000-000074370000}"/>
    <cellStyle name="Normal 3 2 2 2 2 6 2 2 2" xfId="15203" xr:uid="{00000000-0005-0000-0000-000075370000}"/>
    <cellStyle name="Normal 3 2 2 2 2 6 2 2 2 2" xfId="15204" xr:uid="{00000000-0005-0000-0000-000076370000}"/>
    <cellStyle name="Normal 3 2 2 2 2 6 2 2 2 2 2" xfId="15205" xr:uid="{00000000-0005-0000-0000-000077370000}"/>
    <cellStyle name="Normal 3 2 2 2 2 6 2 2 2 2 2 2" xfId="15206" xr:uid="{00000000-0005-0000-0000-000078370000}"/>
    <cellStyle name="Normal 3 2 2 2 2 6 2 2 2 2 3" xfId="15207" xr:uid="{00000000-0005-0000-0000-000079370000}"/>
    <cellStyle name="Normal 3 2 2 2 2 6 2 2 2 3" xfId="15208" xr:uid="{00000000-0005-0000-0000-00007A370000}"/>
    <cellStyle name="Normal 3 2 2 2 2 6 2 2 2 3 2" xfId="15209" xr:uid="{00000000-0005-0000-0000-00007B370000}"/>
    <cellStyle name="Normal 3 2 2 2 2 6 2 2 2 4" xfId="15210" xr:uid="{00000000-0005-0000-0000-00007C370000}"/>
    <cellStyle name="Normal 3 2 2 2 2 6 2 2 3" xfId="15211" xr:uid="{00000000-0005-0000-0000-00007D370000}"/>
    <cellStyle name="Normal 3 2 2 2 2 6 2 2 3 2" xfId="15212" xr:uid="{00000000-0005-0000-0000-00007E370000}"/>
    <cellStyle name="Normal 3 2 2 2 2 6 2 2 3 2 2" xfId="15213" xr:uid="{00000000-0005-0000-0000-00007F370000}"/>
    <cellStyle name="Normal 3 2 2 2 2 6 2 2 3 3" xfId="15214" xr:uid="{00000000-0005-0000-0000-000080370000}"/>
    <cellStyle name="Normal 3 2 2 2 2 6 2 2 4" xfId="15215" xr:uid="{00000000-0005-0000-0000-000081370000}"/>
    <cellStyle name="Normal 3 2 2 2 2 6 2 2 4 2" xfId="15216" xr:uid="{00000000-0005-0000-0000-000082370000}"/>
    <cellStyle name="Normal 3 2 2 2 2 6 2 2 5" xfId="15217" xr:uid="{00000000-0005-0000-0000-000083370000}"/>
    <cellStyle name="Normal 3 2 2 2 2 6 2 3" xfId="15218" xr:uid="{00000000-0005-0000-0000-000084370000}"/>
    <cellStyle name="Normal 3 2 2 2 2 6 2 3 2" xfId="15219" xr:uid="{00000000-0005-0000-0000-000085370000}"/>
    <cellStyle name="Normal 3 2 2 2 2 6 2 3 2 2" xfId="15220" xr:uid="{00000000-0005-0000-0000-000086370000}"/>
    <cellStyle name="Normal 3 2 2 2 2 6 2 3 2 2 2" xfId="15221" xr:uid="{00000000-0005-0000-0000-000087370000}"/>
    <cellStyle name="Normal 3 2 2 2 2 6 2 3 2 3" xfId="15222" xr:uid="{00000000-0005-0000-0000-000088370000}"/>
    <cellStyle name="Normal 3 2 2 2 2 6 2 3 3" xfId="15223" xr:uid="{00000000-0005-0000-0000-000089370000}"/>
    <cellStyle name="Normal 3 2 2 2 2 6 2 3 3 2" xfId="15224" xr:uid="{00000000-0005-0000-0000-00008A370000}"/>
    <cellStyle name="Normal 3 2 2 2 2 6 2 3 4" xfId="15225" xr:uid="{00000000-0005-0000-0000-00008B370000}"/>
    <cellStyle name="Normal 3 2 2 2 2 6 2 4" xfId="15226" xr:uid="{00000000-0005-0000-0000-00008C370000}"/>
    <cellStyle name="Normal 3 2 2 2 2 6 2 4 2" xfId="15227" xr:uid="{00000000-0005-0000-0000-00008D370000}"/>
    <cellStyle name="Normal 3 2 2 2 2 6 2 4 2 2" xfId="15228" xr:uid="{00000000-0005-0000-0000-00008E370000}"/>
    <cellStyle name="Normal 3 2 2 2 2 6 2 4 2 2 2" xfId="15229" xr:uid="{00000000-0005-0000-0000-00008F370000}"/>
    <cellStyle name="Normal 3 2 2 2 2 6 2 4 2 3" xfId="15230" xr:uid="{00000000-0005-0000-0000-000090370000}"/>
    <cellStyle name="Normal 3 2 2 2 2 6 2 4 3" xfId="15231" xr:uid="{00000000-0005-0000-0000-000091370000}"/>
    <cellStyle name="Normal 3 2 2 2 2 6 2 4 3 2" xfId="15232" xr:uid="{00000000-0005-0000-0000-000092370000}"/>
    <cellStyle name="Normal 3 2 2 2 2 6 2 4 4" xfId="15233" xr:uid="{00000000-0005-0000-0000-000093370000}"/>
    <cellStyle name="Normal 3 2 2 2 2 6 2 5" xfId="15234" xr:uid="{00000000-0005-0000-0000-000094370000}"/>
    <cellStyle name="Normal 3 2 2 2 2 6 2 5 2" xfId="15235" xr:uid="{00000000-0005-0000-0000-000095370000}"/>
    <cellStyle name="Normal 3 2 2 2 2 6 2 5 2 2" xfId="15236" xr:uid="{00000000-0005-0000-0000-000096370000}"/>
    <cellStyle name="Normal 3 2 2 2 2 6 2 5 3" xfId="15237" xr:uid="{00000000-0005-0000-0000-000097370000}"/>
    <cellStyle name="Normal 3 2 2 2 2 6 2 6" xfId="15238" xr:uid="{00000000-0005-0000-0000-000098370000}"/>
    <cellStyle name="Normal 3 2 2 2 2 6 2 6 2" xfId="15239" xr:uid="{00000000-0005-0000-0000-000099370000}"/>
    <cellStyle name="Normal 3 2 2 2 2 6 2 7" xfId="15240" xr:uid="{00000000-0005-0000-0000-00009A370000}"/>
    <cellStyle name="Normal 3 2 2 2 2 6 2 7 2" xfId="15241" xr:uid="{00000000-0005-0000-0000-00009B370000}"/>
    <cellStyle name="Normal 3 2 2 2 2 6 2 8" xfId="15242" xr:uid="{00000000-0005-0000-0000-00009C370000}"/>
    <cellStyle name="Normal 3 2 2 2 2 6 3" xfId="15243" xr:uid="{00000000-0005-0000-0000-00009D370000}"/>
    <cellStyle name="Normal 3 2 2 2 2 6 3 2" xfId="15244" xr:uid="{00000000-0005-0000-0000-00009E370000}"/>
    <cellStyle name="Normal 3 2 2 2 2 6 3 2 2" xfId="15245" xr:uid="{00000000-0005-0000-0000-00009F370000}"/>
    <cellStyle name="Normal 3 2 2 2 2 6 3 2 2 2" xfId="15246" xr:uid="{00000000-0005-0000-0000-0000A0370000}"/>
    <cellStyle name="Normal 3 2 2 2 2 6 3 2 2 2 2" xfId="15247" xr:uid="{00000000-0005-0000-0000-0000A1370000}"/>
    <cellStyle name="Normal 3 2 2 2 2 6 3 2 2 3" xfId="15248" xr:uid="{00000000-0005-0000-0000-0000A2370000}"/>
    <cellStyle name="Normal 3 2 2 2 2 6 3 2 3" xfId="15249" xr:uid="{00000000-0005-0000-0000-0000A3370000}"/>
    <cellStyle name="Normal 3 2 2 2 2 6 3 2 3 2" xfId="15250" xr:uid="{00000000-0005-0000-0000-0000A4370000}"/>
    <cellStyle name="Normal 3 2 2 2 2 6 3 2 4" xfId="15251" xr:uid="{00000000-0005-0000-0000-0000A5370000}"/>
    <cellStyle name="Normal 3 2 2 2 2 6 3 3" xfId="15252" xr:uid="{00000000-0005-0000-0000-0000A6370000}"/>
    <cellStyle name="Normal 3 2 2 2 2 6 3 3 2" xfId="15253" xr:uid="{00000000-0005-0000-0000-0000A7370000}"/>
    <cellStyle name="Normal 3 2 2 2 2 6 3 3 2 2" xfId="15254" xr:uid="{00000000-0005-0000-0000-0000A8370000}"/>
    <cellStyle name="Normal 3 2 2 2 2 6 3 3 3" xfId="15255" xr:uid="{00000000-0005-0000-0000-0000A9370000}"/>
    <cellStyle name="Normal 3 2 2 2 2 6 3 4" xfId="15256" xr:uid="{00000000-0005-0000-0000-0000AA370000}"/>
    <cellStyle name="Normal 3 2 2 2 2 6 3 4 2" xfId="15257" xr:uid="{00000000-0005-0000-0000-0000AB370000}"/>
    <cellStyle name="Normal 3 2 2 2 2 6 3 5" xfId="15258" xr:uid="{00000000-0005-0000-0000-0000AC370000}"/>
    <cellStyle name="Normal 3 2 2 2 2 6 4" xfId="15259" xr:uid="{00000000-0005-0000-0000-0000AD370000}"/>
    <cellStyle name="Normal 3 2 2 2 2 6 4 2" xfId="15260" xr:uid="{00000000-0005-0000-0000-0000AE370000}"/>
    <cellStyle name="Normal 3 2 2 2 2 6 4 2 2" xfId="15261" xr:uid="{00000000-0005-0000-0000-0000AF370000}"/>
    <cellStyle name="Normal 3 2 2 2 2 6 4 2 2 2" xfId="15262" xr:uid="{00000000-0005-0000-0000-0000B0370000}"/>
    <cellStyle name="Normal 3 2 2 2 2 6 4 2 3" xfId="15263" xr:uid="{00000000-0005-0000-0000-0000B1370000}"/>
    <cellStyle name="Normal 3 2 2 2 2 6 4 3" xfId="15264" xr:uid="{00000000-0005-0000-0000-0000B2370000}"/>
    <cellStyle name="Normal 3 2 2 2 2 6 4 3 2" xfId="15265" xr:uid="{00000000-0005-0000-0000-0000B3370000}"/>
    <cellStyle name="Normal 3 2 2 2 2 6 4 4" xfId="15266" xr:uid="{00000000-0005-0000-0000-0000B4370000}"/>
    <cellStyle name="Normal 3 2 2 2 2 6 5" xfId="15267" xr:uid="{00000000-0005-0000-0000-0000B5370000}"/>
    <cellStyle name="Normal 3 2 2 2 2 6 5 2" xfId="15268" xr:uid="{00000000-0005-0000-0000-0000B6370000}"/>
    <cellStyle name="Normal 3 2 2 2 2 6 5 2 2" xfId="15269" xr:uid="{00000000-0005-0000-0000-0000B7370000}"/>
    <cellStyle name="Normal 3 2 2 2 2 6 5 2 2 2" xfId="15270" xr:uid="{00000000-0005-0000-0000-0000B8370000}"/>
    <cellStyle name="Normal 3 2 2 2 2 6 5 2 3" xfId="15271" xr:uid="{00000000-0005-0000-0000-0000B9370000}"/>
    <cellStyle name="Normal 3 2 2 2 2 6 5 3" xfId="15272" xr:uid="{00000000-0005-0000-0000-0000BA370000}"/>
    <cellStyle name="Normal 3 2 2 2 2 6 5 3 2" xfId="15273" xr:uid="{00000000-0005-0000-0000-0000BB370000}"/>
    <cellStyle name="Normal 3 2 2 2 2 6 5 4" xfId="15274" xr:uid="{00000000-0005-0000-0000-0000BC370000}"/>
    <cellStyle name="Normal 3 2 2 2 2 6 6" xfId="15275" xr:uid="{00000000-0005-0000-0000-0000BD370000}"/>
    <cellStyle name="Normal 3 2 2 2 2 6 6 2" xfId="15276" xr:uid="{00000000-0005-0000-0000-0000BE370000}"/>
    <cellStyle name="Normal 3 2 2 2 2 6 6 2 2" xfId="15277" xr:uid="{00000000-0005-0000-0000-0000BF370000}"/>
    <cellStyle name="Normal 3 2 2 2 2 6 6 3" xfId="15278" xr:uid="{00000000-0005-0000-0000-0000C0370000}"/>
    <cellStyle name="Normal 3 2 2 2 2 6 7" xfId="15279" xr:uid="{00000000-0005-0000-0000-0000C1370000}"/>
    <cellStyle name="Normal 3 2 2 2 2 6 7 2" xfId="15280" xr:uid="{00000000-0005-0000-0000-0000C2370000}"/>
    <cellStyle name="Normal 3 2 2 2 2 6 8" xfId="15281" xr:uid="{00000000-0005-0000-0000-0000C3370000}"/>
    <cellStyle name="Normal 3 2 2 2 2 6 8 2" xfId="15282" xr:uid="{00000000-0005-0000-0000-0000C4370000}"/>
    <cellStyle name="Normal 3 2 2 2 2 6 9" xfId="15283" xr:uid="{00000000-0005-0000-0000-0000C5370000}"/>
    <cellStyle name="Normal 3 2 2 2 2 7" xfId="15284" xr:uid="{00000000-0005-0000-0000-0000C6370000}"/>
    <cellStyle name="Normal 3 2 2 2 2 7 2" xfId="15285" xr:uid="{00000000-0005-0000-0000-0000C7370000}"/>
    <cellStyle name="Normal 3 2 2 2 2 7 2 2" xfId="15286" xr:uid="{00000000-0005-0000-0000-0000C8370000}"/>
    <cellStyle name="Normal 3 2 2 2 2 7 2 2 2" xfId="15287" xr:uid="{00000000-0005-0000-0000-0000C9370000}"/>
    <cellStyle name="Normal 3 2 2 2 2 7 2 2 2 2" xfId="15288" xr:uid="{00000000-0005-0000-0000-0000CA370000}"/>
    <cellStyle name="Normal 3 2 2 2 2 7 2 2 2 2 2" xfId="15289" xr:uid="{00000000-0005-0000-0000-0000CB370000}"/>
    <cellStyle name="Normal 3 2 2 2 2 7 2 2 2 3" xfId="15290" xr:uid="{00000000-0005-0000-0000-0000CC370000}"/>
    <cellStyle name="Normal 3 2 2 2 2 7 2 2 3" xfId="15291" xr:uid="{00000000-0005-0000-0000-0000CD370000}"/>
    <cellStyle name="Normal 3 2 2 2 2 7 2 2 3 2" xfId="15292" xr:uid="{00000000-0005-0000-0000-0000CE370000}"/>
    <cellStyle name="Normal 3 2 2 2 2 7 2 2 4" xfId="15293" xr:uid="{00000000-0005-0000-0000-0000CF370000}"/>
    <cellStyle name="Normal 3 2 2 2 2 7 2 3" xfId="15294" xr:uid="{00000000-0005-0000-0000-0000D0370000}"/>
    <cellStyle name="Normal 3 2 2 2 2 7 2 3 2" xfId="15295" xr:uid="{00000000-0005-0000-0000-0000D1370000}"/>
    <cellStyle name="Normal 3 2 2 2 2 7 2 3 2 2" xfId="15296" xr:uid="{00000000-0005-0000-0000-0000D2370000}"/>
    <cellStyle name="Normal 3 2 2 2 2 7 2 3 3" xfId="15297" xr:uid="{00000000-0005-0000-0000-0000D3370000}"/>
    <cellStyle name="Normal 3 2 2 2 2 7 2 4" xfId="15298" xr:uid="{00000000-0005-0000-0000-0000D4370000}"/>
    <cellStyle name="Normal 3 2 2 2 2 7 2 4 2" xfId="15299" xr:uid="{00000000-0005-0000-0000-0000D5370000}"/>
    <cellStyle name="Normal 3 2 2 2 2 7 2 5" xfId="15300" xr:uid="{00000000-0005-0000-0000-0000D6370000}"/>
    <cellStyle name="Normal 3 2 2 2 2 7 3" xfId="15301" xr:uid="{00000000-0005-0000-0000-0000D7370000}"/>
    <cellStyle name="Normal 3 2 2 2 2 7 3 2" xfId="15302" xr:uid="{00000000-0005-0000-0000-0000D8370000}"/>
    <cellStyle name="Normal 3 2 2 2 2 7 3 2 2" xfId="15303" xr:uid="{00000000-0005-0000-0000-0000D9370000}"/>
    <cellStyle name="Normal 3 2 2 2 2 7 3 2 2 2" xfId="15304" xr:uid="{00000000-0005-0000-0000-0000DA370000}"/>
    <cellStyle name="Normal 3 2 2 2 2 7 3 2 3" xfId="15305" xr:uid="{00000000-0005-0000-0000-0000DB370000}"/>
    <cellStyle name="Normal 3 2 2 2 2 7 3 3" xfId="15306" xr:uid="{00000000-0005-0000-0000-0000DC370000}"/>
    <cellStyle name="Normal 3 2 2 2 2 7 3 3 2" xfId="15307" xr:uid="{00000000-0005-0000-0000-0000DD370000}"/>
    <cellStyle name="Normal 3 2 2 2 2 7 3 4" xfId="15308" xr:uid="{00000000-0005-0000-0000-0000DE370000}"/>
    <cellStyle name="Normal 3 2 2 2 2 7 4" xfId="15309" xr:uid="{00000000-0005-0000-0000-0000DF370000}"/>
    <cellStyle name="Normal 3 2 2 2 2 7 4 2" xfId="15310" xr:uid="{00000000-0005-0000-0000-0000E0370000}"/>
    <cellStyle name="Normal 3 2 2 2 2 7 4 2 2" xfId="15311" xr:uid="{00000000-0005-0000-0000-0000E1370000}"/>
    <cellStyle name="Normal 3 2 2 2 2 7 4 2 2 2" xfId="15312" xr:uid="{00000000-0005-0000-0000-0000E2370000}"/>
    <cellStyle name="Normal 3 2 2 2 2 7 4 2 3" xfId="15313" xr:uid="{00000000-0005-0000-0000-0000E3370000}"/>
    <cellStyle name="Normal 3 2 2 2 2 7 4 3" xfId="15314" xr:uid="{00000000-0005-0000-0000-0000E4370000}"/>
    <cellStyle name="Normal 3 2 2 2 2 7 4 3 2" xfId="15315" xr:uid="{00000000-0005-0000-0000-0000E5370000}"/>
    <cellStyle name="Normal 3 2 2 2 2 7 4 4" xfId="15316" xr:uid="{00000000-0005-0000-0000-0000E6370000}"/>
    <cellStyle name="Normal 3 2 2 2 2 7 5" xfId="15317" xr:uid="{00000000-0005-0000-0000-0000E7370000}"/>
    <cellStyle name="Normal 3 2 2 2 2 7 5 2" xfId="15318" xr:uid="{00000000-0005-0000-0000-0000E8370000}"/>
    <cellStyle name="Normal 3 2 2 2 2 7 5 2 2" xfId="15319" xr:uid="{00000000-0005-0000-0000-0000E9370000}"/>
    <cellStyle name="Normal 3 2 2 2 2 7 5 3" xfId="15320" xr:uid="{00000000-0005-0000-0000-0000EA370000}"/>
    <cellStyle name="Normal 3 2 2 2 2 7 6" xfId="15321" xr:uid="{00000000-0005-0000-0000-0000EB370000}"/>
    <cellStyle name="Normal 3 2 2 2 2 7 6 2" xfId="15322" xr:uid="{00000000-0005-0000-0000-0000EC370000}"/>
    <cellStyle name="Normal 3 2 2 2 2 7 7" xfId="15323" xr:uid="{00000000-0005-0000-0000-0000ED370000}"/>
    <cellStyle name="Normal 3 2 2 2 2 7 7 2" xfId="15324" xr:uid="{00000000-0005-0000-0000-0000EE370000}"/>
    <cellStyle name="Normal 3 2 2 2 2 7 8" xfId="15325" xr:uid="{00000000-0005-0000-0000-0000EF370000}"/>
    <cellStyle name="Normal 3 2 2 2 2 8" xfId="15326" xr:uid="{00000000-0005-0000-0000-0000F0370000}"/>
    <cellStyle name="Normal 3 2 2 2 2 8 2" xfId="15327" xr:uid="{00000000-0005-0000-0000-0000F1370000}"/>
    <cellStyle name="Normal 3 2 2 2 2 8 2 2" xfId="15328" xr:uid="{00000000-0005-0000-0000-0000F2370000}"/>
    <cellStyle name="Normal 3 2 2 2 2 8 2 2 2" xfId="15329" xr:uid="{00000000-0005-0000-0000-0000F3370000}"/>
    <cellStyle name="Normal 3 2 2 2 2 8 2 2 2 2" xfId="15330" xr:uid="{00000000-0005-0000-0000-0000F4370000}"/>
    <cellStyle name="Normal 3 2 2 2 2 8 2 2 2 2 2" xfId="15331" xr:uid="{00000000-0005-0000-0000-0000F5370000}"/>
    <cellStyle name="Normal 3 2 2 2 2 8 2 2 2 3" xfId="15332" xr:uid="{00000000-0005-0000-0000-0000F6370000}"/>
    <cellStyle name="Normal 3 2 2 2 2 8 2 2 3" xfId="15333" xr:uid="{00000000-0005-0000-0000-0000F7370000}"/>
    <cellStyle name="Normal 3 2 2 2 2 8 2 2 3 2" xfId="15334" xr:uid="{00000000-0005-0000-0000-0000F8370000}"/>
    <cellStyle name="Normal 3 2 2 2 2 8 2 2 4" xfId="15335" xr:uid="{00000000-0005-0000-0000-0000F9370000}"/>
    <cellStyle name="Normal 3 2 2 2 2 8 2 3" xfId="15336" xr:uid="{00000000-0005-0000-0000-0000FA370000}"/>
    <cellStyle name="Normal 3 2 2 2 2 8 2 3 2" xfId="15337" xr:uid="{00000000-0005-0000-0000-0000FB370000}"/>
    <cellStyle name="Normal 3 2 2 2 2 8 2 3 2 2" xfId="15338" xr:uid="{00000000-0005-0000-0000-0000FC370000}"/>
    <cellStyle name="Normal 3 2 2 2 2 8 2 3 3" xfId="15339" xr:uid="{00000000-0005-0000-0000-0000FD370000}"/>
    <cellStyle name="Normal 3 2 2 2 2 8 2 4" xfId="15340" xr:uid="{00000000-0005-0000-0000-0000FE370000}"/>
    <cellStyle name="Normal 3 2 2 2 2 8 2 4 2" xfId="15341" xr:uid="{00000000-0005-0000-0000-0000FF370000}"/>
    <cellStyle name="Normal 3 2 2 2 2 8 2 5" xfId="15342" xr:uid="{00000000-0005-0000-0000-000000380000}"/>
    <cellStyle name="Normal 3 2 2 2 2 8 3" xfId="15343" xr:uid="{00000000-0005-0000-0000-000001380000}"/>
    <cellStyle name="Normal 3 2 2 2 2 8 3 2" xfId="15344" xr:uid="{00000000-0005-0000-0000-000002380000}"/>
    <cellStyle name="Normal 3 2 2 2 2 8 3 2 2" xfId="15345" xr:uid="{00000000-0005-0000-0000-000003380000}"/>
    <cellStyle name="Normal 3 2 2 2 2 8 3 2 2 2" xfId="15346" xr:uid="{00000000-0005-0000-0000-000004380000}"/>
    <cellStyle name="Normal 3 2 2 2 2 8 3 2 3" xfId="15347" xr:uid="{00000000-0005-0000-0000-000005380000}"/>
    <cellStyle name="Normal 3 2 2 2 2 8 3 3" xfId="15348" xr:uid="{00000000-0005-0000-0000-000006380000}"/>
    <cellStyle name="Normal 3 2 2 2 2 8 3 3 2" xfId="15349" xr:uid="{00000000-0005-0000-0000-000007380000}"/>
    <cellStyle name="Normal 3 2 2 2 2 8 3 4" xfId="15350" xr:uid="{00000000-0005-0000-0000-000008380000}"/>
    <cellStyle name="Normal 3 2 2 2 2 8 4" xfId="15351" xr:uid="{00000000-0005-0000-0000-000009380000}"/>
    <cellStyle name="Normal 3 2 2 2 2 8 4 2" xfId="15352" xr:uid="{00000000-0005-0000-0000-00000A380000}"/>
    <cellStyle name="Normal 3 2 2 2 2 8 4 2 2" xfId="15353" xr:uid="{00000000-0005-0000-0000-00000B380000}"/>
    <cellStyle name="Normal 3 2 2 2 2 8 4 2 2 2" xfId="15354" xr:uid="{00000000-0005-0000-0000-00000C380000}"/>
    <cellStyle name="Normal 3 2 2 2 2 8 4 2 3" xfId="15355" xr:uid="{00000000-0005-0000-0000-00000D380000}"/>
    <cellStyle name="Normal 3 2 2 2 2 8 4 3" xfId="15356" xr:uid="{00000000-0005-0000-0000-00000E380000}"/>
    <cellStyle name="Normal 3 2 2 2 2 8 4 3 2" xfId="15357" xr:uid="{00000000-0005-0000-0000-00000F380000}"/>
    <cellStyle name="Normal 3 2 2 2 2 8 4 4" xfId="15358" xr:uid="{00000000-0005-0000-0000-000010380000}"/>
    <cellStyle name="Normal 3 2 2 2 2 8 5" xfId="15359" xr:uid="{00000000-0005-0000-0000-000011380000}"/>
    <cellStyle name="Normal 3 2 2 2 2 8 5 2" xfId="15360" xr:uid="{00000000-0005-0000-0000-000012380000}"/>
    <cellStyle name="Normal 3 2 2 2 2 8 5 2 2" xfId="15361" xr:uid="{00000000-0005-0000-0000-000013380000}"/>
    <cellStyle name="Normal 3 2 2 2 2 8 5 3" xfId="15362" xr:uid="{00000000-0005-0000-0000-000014380000}"/>
    <cellStyle name="Normal 3 2 2 2 2 8 6" xfId="15363" xr:uid="{00000000-0005-0000-0000-000015380000}"/>
    <cellStyle name="Normal 3 2 2 2 2 8 6 2" xfId="15364" xr:uid="{00000000-0005-0000-0000-000016380000}"/>
    <cellStyle name="Normal 3 2 2 2 2 8 7" xfId="15365" xr:uid="{00000000-0005-0000-0000-000017380000}"/>
    <cellStyle name="Normal 3 2 2 2 2 8 7 2" xfId="15366" xr:uid="{00000000-0005-0000-0000-000018380000}"/>
    <cellStyle name="Normal 3 2 2 2 2 8 8" xfId="15367" xr:uid="{00000000-0005-0000-0000-000019380000}"/>
    <cellStyle name="Normal 3 2 2 2 2 9" xfId="15368" xr:uid="{00000000-0005-0000-0000-00001A380000}"/>
    <cellStyle name="Normal 3 2 2 2 2 9 2" xfId="15369" xr:uid="{00000000-0005-0000-0000-00001B380000}"/>
    <cellStyle name="Normal 3 2 2 2 2 9 2 2" xfId="15370" xr:uid="{00000000-0005-0000-0000-00001C380000}"/>
    <cellStyle name="Normal 3 2 2 2 2 9 2 2 2" xfId="15371" xr:uid="{00000000-0005-0000-0000-00001D380000}"/>
    <cellStyle name="Normal 3 2 2 2 2 9 2 2 2 2" xfId="15372" xr:uid="{00000000-0005-0000-0000-00001E380000}"/>
    <cellStyle name="Normal 3 2 2 2 2 9 2 2 2 2 2" xfId="15373" xr:uid="{00000000-0005-0000-0000-00001F380000}"/>
    <cellStyle name="Normal 3 2 2 2 2 9 2 2 2 3" xfId="15374" xr:uid="{00000000-0005-0000-0000-000020380000}"/>
    <cellStyle name="Normal 3 2 2 2 2 9 2 2 3" xfId="15375" xr:uid="{00000000-0005-0000-0000-000021380000}"/>
    <cellStyle name="Normal 3 2 2 2 2 9 2 2 3 2" xfId="15376" xr:uid="{00000000-0005-0000-0000-000022380000}"/>
    <cellStyle name="Normal 3 2 2 2 2 9 2 2 4" xfId="15377" xr:uid="{00000000-0005-0000-0000-000023380000}"/>
    <cellStyle name="Normal 3 2 2 2 2 9 2 3" xfId="15378" xr:uid="{00000000-0005-0000-0000-000024380000}"/>
    <cellStyle name="Normal 3 2 2 2 2 9 2 3 2" xfId="15379" xr:uid="{00000000-0005-0000-0000-000025380000}"/>
    <cellStyle name="Normal 3 2 2 2 2 9 2 3 2 2" xfId="15380" xr:uid="{00000000-0005-0000-0000-000026380000}"/>
    <cellStyle name="Normal 3 2 2 2 2 9 2 3 3" xfId="15381" xr:uid="{00000000-0005-0000-0000-000027380000}"/>
    <cellStyle name="Normal 3 2 2 2 2 9 2 4" xfId="15382" xr:uid="{00000000-0005-0000-0000-000028380000}"/>
    <cellStyle name="Normal 3 2 2 2 2 9 2 4 2" xfId="15383" xr:uid="{00000000-0005-0000-0000-000029380000}"/>
    <cellStyle name="Normal 3 2 2 2 2 9 2 5" xfId="15384" xr:uid="{00000000-0005-0000-0000-00002A380000}"/>
    <cellStyle name="Normal 3 2 2 2 2 9 3" xfId="15385" xr:uid="{00000000-0005-0000-0000-00002B380000}"/>
    <cellStyle name="Normal 3 2 2 2 2 9 3 2" xfId="15386" xr:uid="{00000000-0005-0000-0000-00002C380000}"/>
    <cellStyle name="Normal 3 2 2 2 2 9 3 2 2" xfId="15387" xr:uid="{00000000-0005-0000-0000-00002D380000}"/>
    <cellStyle name="Normal 3 2 2 2 2 9 3 2 2 2" xfId="15388" xr:uid="{00000000-0005-0000-0000-00002E380000}"/>
    <cellStyle name="Normal 3 2 2 2 2 9 3 2 3" xfId="15389" xr:uid="{00000000-0005-0000-0000-00002F380000}"/>
    <cellStyle name="Normal 3 2 2 2 2 9 3 3" xfId="15390" xr:uid="{00000000-0005-0000-0000-000030380000}"/>
    <cellStyle name="Normal 3 2 2 2 2 9 3 3 2" xfId="15391" xr:uid="{00000000-0005-0000-0000-000031380000}"/>
    <cellStyle name="Normal 3 2 2 2 2 9 3 4" xfId="15392" xr:uid="{00000000-0005-0000-0000-000032380000}"/>
    <cellStyle name="Normal 3 2 2 2 2 9 4" xfId="15393" xr:uid="{00000000-0005-0000-0000-000033380000}"/>
    <cellStyle name="Normal 3 2 2 2 2 9 4 2" xfId="15394" xr:uid="{00000000-0005-0000-0000-000034380000}"/>
    <cellStyle name="Normal 3 2 2 2 2 9 4 2 2" xfId="15395" xr:uid="{00000000-0005-0000-0000-000035380000}"/>
    <cellStyle name="Normal 3 2 2 2 2 9 4 3" xfId="15396" xr:uid="{00000000-0005-0000-0000-000036380000}"/>
    <cellStyle name="Normal 3 2 2 2 2 9 5" xfId="15397" xr:uid="{00000000-0005-0000-0000-000037380000}"/>
    <cellStyle name="Normal 3 2 2 2 2 9 5 2" xfId="15398" xr:uid="{00000000-0005-0000-0000-000038380000}"/>
    <cellStyle name="Normal 3 2 2 2 2 9 6" xfId="15399" xr:uid="{00000000-0005-0000-0000-000039380000}"/>
    <cellStyle name="Normal 3 2 2 2 3" xfId="15400" xr:uid="{00000000-0005-0000-0000-00003A380000}"/>
    <cellStyle name="Normal 3 2 2 2 3 10" xfId="15401" xr:uid="{00000000-0005-0000-0000-00003B380000}"/>
    <cellStyle name="Normal 3 2 2 2 3 10 2" xfId="15402" xr:uid="{00000000-0005-0000-0000-00003C380000}"/>
    <cellStyle name="Normal 3 2 2 2 3 10 2 2" xfId="15403" xr:uid="{00000000-0005-0000-0000-00003D380000}"/>
    <cellStyle name="Normal 3 2 2 2 3 10 2 2 2" xfId="15404" xr:uid="{00000000-0005-0000-0000-00003E380000}"/>
    <cellStyle name="Normal 3 2 2 2 3 10 2 3" xfId="15405" xr:uid="{00000000-0005-0000-0000-00003F380000}"/>
    <cellStyle name="Normal 3 2 2 2 3 10 3" xfId="15406" xr:uid="{00000000-0005-0000-0000-000040380000}"/>
    <cellStyle name="Normal 3 2 2 2 3 10 3 2" xfId="15407" xr:uid="{00000000-0005-0000-0000-000041380000}"/>
    <cellStyle name="Normal 3 2 2 2 3 10 4" xfId="15408" xr:uid="{00000000-0005-0000-0000-000042380000}"/>
    <cellStyle name="Normal 3 2 2 2 3 11" xfId="15409" xr:uid="{00000000-0005-0000-0000-000043380000}"/>
    <cellStyle name="Normal 3 2 2 2 3 11 2" xfId="15410" xr:uid="{00000000-0005-0000-0000-000044380000}"/>
    <cellStyle name="Normal 3 2 2 2 3 11 2 2" xfId="15411" xr:uid="{00000000-0005-0000-0000-000045380000}"/>
    <cellStyle name="Normal 3 2 2 2 3 11 2 2 2" xfId="15412" xr:uid="{00000000-0005-0000-0000-000046380000}"/>
    <cellStyle name="Normal 3 2 2 2 3 11 2 3" xfId="15413" xr:uid="{00000000-0005-0000-0000-000047380000}"/>
    <cellStyle name="Normal 3 2 2 2 3 11 3" xfId="15414" xr:uid="{00000000-0005-0000-0000-000048380000}"/>
    <cellStyle name="Normal 3 2 2 2 3 11 3 2" xfId="15415" xr:uid="{00000000-0005-0000-0000-000049380000}"/>
    <cellStyle name="Normal 3 2 2 2 3 11 4" xfId="15416" xr:uid="{00000000-0005-0000-0000-00004A380000}"/>
    <cellStyle name="Normal 3 2 2 2 3 12" xfId="15417" xr:uid="{00000000-0005-0000-0000-00004B380000}"/>
    <cellStyle name="Normal 3 2 2 2 3 12 2" xfId="15418" xr:uid="{00000000-0005-0000-0000-00004C380000}"/>
    <cellStyle name="Normal 3 2 2 2 3 12 2 2" xfId="15419" xr:uid="{00000000-0005-0000-0000-00004D380000}"/>
    <cellStyle name="Normal 3 2 2 2 3 12 2 2 2" xfId="15420" xr:uid="{00000000-0005-0000-0000-00004E380000}"/>
    <cellStyle name="Normal 3 2 2 2 3 12 2 3" xfId="15421" xr:uid="{00000000-0005-0000-0000-00004F380000}"/>
    <cellStyle name="Normal 3 2 2 2 3 12 3" xfId="15422" xr:uid="{00000000-0005-0000-0000-000050380000}"/>
    <cellStyle name="Normal 3 2 2 2 3 12 3 2" xfId="15423" xr:uid="{00000000-0005-0000-0000-000051380000}"/>
    <cellStyle name="Normal 3 2 2 2 3 12 4" xfId="15424" xr:uid="{00000000-0005-0000-0000-000052380000}"/>
    <cellStyle name="Normal 3 2 2 2 3 13" xfId="15425" xr:uid="{00000000-0005-0000-0000-000053380000}"/>
    <cellStyle name="Normal 3 2 2 2 3 13 2" xfId="15426" xr:uid="{00000000-0005-0000-0000-000054380000}"/>
    <cellStyle name="Normal 3 2 2 2 3 13 2 2" xfId="15427" xr:uid="{00000000-0005-0000-0000-000055380000}"/>
    <cellStyle name="Normal 3 2 2 2 3 13 3" xfId="15428" xr:uid="{00000000-0005-0000-0000-000056380000}"/>
    <cellStyle name="Normal 3 2 2 2 3 14" xfId="15429" xr:uid="{00000000-0005-0000-0000-000057380000}"/>
    <cellStyle name="Normal 3 2 2 2 3 14 2" xfId="15430" xr:uid="{00000000-0005-0000-0000-000058380000}"/>
    <cellStyle name="Normal 3 2 2 2 3 15" xfId="15431" xr:uid="{00000000-0005-0000-0000-000059380000}"/>
    <cellStyle name="Normal 3 2 2 2 3 15 2" xfId="15432" xr:uid="{00000000-0005-0000-0000-00005A380000}"/>
    <cellStyle name="Normal 3 2 2 2 3 16" xfId="15433" xr:uid="{00000000-0005-0000-0000-00005B380000}"/>
    <cellStyle name="Normal 3 2 2 2 3 2" xfId="15434" xr:uid="{00000000-0005-0000-0000-00005C380000}"/>
    <cellStyle name="Normal 3 2 2 2 3 2 10" xfId="15435" xr:uid="{00000000-0005-0000-0000-00005D380000}"/>
    <cellStyle name="Normal 3 2 2 2 3 2 2" xfId="15436" xr:uid="{00000000-0005-0000-0000-00005E380000}"/>
    <cellStyle name="Normal 3 2 2 2 3 2 2 2" xfId="15437" xr:uid="{00000000-0005-0000-0000-00005F380000}"/>
    <cellStyle name="Normal 3 2 2 2 3 2 2 2 2" xfId="15438" xr:uid="{00000000-0005-0000-0000-000060380000}"/>
    <cellStyle name="Normal 3 2 2 2 3 2 2 2 2 2" xfId="15439" xr:uid="{00000000-0005-0000-0000-000061380000}"/>
    <cellStyle name="Normal 3 2 2 2 3 2 2 2 2 2 2" xfId="15440" xr:uid="{00000000-0005-0000-0000-000062380000}"/>
    <cellStyle name="Normal 3 2 2 2 3 2 2 2 2 2 2 2" xfId="15441" xr:uid="{00000000-0005-0000-0000-000063380000}"/>
    <cellStyle name="Normal 3 2 2 2 3 2 2 2 2 2 2 2 2" xfId="15442" xr:uid="{00000000-0005-0000-0000-000064380000}"/>
    <cellStyle name="Normal 3 2 2 2 3 2 2 2 2 2 2 3" xfId="15443" xr:uid="{00000000-0005-0000-0000-000065380000}"/>
    <cellStyle name="Normal 3 2 2 2 3 2 2 2 2 2 3" xfId="15444" xr:uid="{00000000-0005-0000-0000-000066380000}"/>
    <cellStyle name="Normal 3 2 2 2 3 2 2 2 2 2 3 2" xfId="15445" xr:uid="{00000000-0005-0000-0000-000067380000}"/>
    <cellStyle name="Normal 3 2 2 2 3 2 2 2 2 2 4" xfId="15446" xr:uid="{00000000-0005-0000-0000-000068380000}"/>
    <cellStyle name="Normal 3 2 2 2 3 2 2 2 2 3" xfId="15447" xr:uid="{00000000-0005-0000-0000-000069380000}"/>
    <cellStyle name="Normal 3 2 2 2 3 2 2 2 2 3 2" xfId="15448" xr:uid="{00000000-0005-0000-0000-00006A380000}"/>
    <cellStyle name="Normal 3 2 2 2 3 2 2 2 2 3 2 2" xfId="15449" xr:uid="{00000000-0005-0000-0000-00006B380000}"/>
    <cellStyle name="Normal 3 2 2 2 3 2 2 2 2 3 3" xfId="15450" xr:uid="{00000000-0005-0000-0000-00006C380000}"/>
    <cellStyle name="Normal 3 2 2 2 3 2 2 2 2 4" xfId="15451" xr:uid="{00000000-0005-0000-0000-00006D380000}"/>
    <cellStyle name="Normal 3 2 2 2 3 2 2 2 2 4 2" xfId="15452" xr:uid="{00000000-0005-0000-0000-00006E380000}"/>
    <cellStyle name="Normal 3 2 2 2 3 2 2 2 2 5" xfId="15453" xr:uid="{00000000-0005-0000-0000-00006F380000}"/>
    <cellStyle name="Normal 3 2 2 2 3 2 2 2 3" xfId="15454" xr:uid="{00000000-0005-0000-0000-000070380000}"/>
    <cellStyle name="Normal 3 2 2 2 3 2 2 2 3 2" xfId="15455" xr:uid="{00000000-0005-0000-0000-000071380000}"/>
    <cellStyle name="Normal 3 2 2 2 3 2 2 2 3 2 2" xfId="15456" xr:uid="{00000000-0005-0000-0000-000072380000}"/>
    <cellStyle name="Normal 3 2 2 2 3 2 2 2 3 2 2 2" xfId="15457" xr:uid="{00000000-0005-0000-0000-000073380000}"/>
    <cellStyle name="Normal 3 2 2 2 3 2 2 2 3 2 3" xfId="15458" xr:uid="{00000000-0005-0000-0000-000074380000}"/>
    <cellStyle name="Normal 3 2 2 2 3 2 2 2 3 3" xfId="15459" xr:uid="{00000000-0005-0000-0000-000075380000}"/>
    <cellStyle name="Normal 3 2 2 2 3 2 2 2 3 3 2" xfId="15460" xr:uid="{00000000-0005-0000-0000-000076380000}"/>
    <cellStyle name="Normal 3 2 2 2 3 2 2 2 3 4" xfId="15461" xr:uid="{00000000-0005-0000-0000-000077380000}"/>
    <cellStyle name="Normal 3 2 2 2 3 2 2 2 4" xfId="15462" xr:uid="{00000000-0005-0000-0000-000078380000}"/>
    <cellStyle name="Normal 3 2 2 2 3 2 2 2 4 2" xfId="15463" xr:uid="{00000000-0005-0000-0000-000079380000}"/>
    <cellStyle name="Normal 3 2 2 2 3 2 2 2 4 2 2" xfId="15464" xr:uid="{00000000-0005-0000-0000-00007A380000}"/>
    <cellStyle name="Normal 3 2 2 2 3 2 2 2 4 2 2 2" xfId="15465" xr:uid="{00000000-0005-0000-0000-00007B380000}"/>
    <cellStyle name="Normal 3 2 2 2 3 2 2 2 4 2 3" xfId="15466" xr:uid="{00000000-0005-0000-0000-00007C380000}"/>
    <cellStyle name="Normal 3 2 2 2 3 2 2 2 4 3" xfId="15467" xr:uid="{00000000-0005-0000-0000-00007D380000}"/>
    <cellStyle name="Normal 3 2 2 2 3 2 2 2 4 3 2" xfId="15468" xr:uid="{00000000-0005-0000-0000-00007E380000}"/>
    <cellStyle name="Normal 3 2 2 2 3 2 2 2 4 4" xfId="15469" xr:uid="{00000000-0005-0000-0000-00007F380000}"/>
    <cellStyle name="Normal 3 2 2 2 3 2 2 2 5" xfId="15470" xr:uid="{00000000-0005-0000-0000-000080380000}"/>
    <cellStyle name="Normal 3 2 2 2 3 2 2 2 5 2" xfId="15471" xr:uid="{00000000-0005-0000-0000-000081380000}"/>
    <cellStyle name="Normal 3 2 2 2 3 2 2 2 5 2 2" xfId="15472" xr:uid="{00000000-0005-0000-0000-000082380000}"/>
    <cellStyle name="Normal 3 2 2 2 3 2 2 2 5 3" xfId="15473" xr:uid="{00000000-0005-0000-0000-000083380000}"/>
    <cellStyle name="Normal 3 2 2 2 3 2 2 2 6" xfId="15474" xr:uid="{00000000-0005-0000-0000-000084380000}"/>
    <cellStyle name="Normal 3 2 2 2 3 2 2 2 6 2" xfId="15475" xr:uid="{00000000-0005-0000-0000-000085380000}"/>
    <cellStyle name="Normal 3 2 2 2 3 2 2 2 7" xfId="15476" xr:uid="{00000000-0005-0000-0000-000086380000}"/>
    <cellStyle name="Normal 3 2 2 2 3 2 2 2 7 2" xfId="15477" xr:uid="{00000000-0005-0000-0000-000087380000}"/>
    <cellStyle name="Normal 3 2 2 2 3 2 2 2 8" xfId="15478" xr:uid="{00000000-0005-0000-0000-000088380000}"/>
    <cellStyle name="Normal 3 2 2 2 3 2 2 3" xfId="15479" xr:uid="{00000000-0005-0000-0000-000089380000}"/>
    <cellStyle name="Normal 3 2 2 2 3 2 2 3 2" xfId="15480" xr:uid="{00000000-0005-0000-0000-00008A380000}"/>
    <cellStyle name="Normal 3 2 2 2 3 2 2 3 2 2" xfId="15481" xr:uid="{00000000-0005-0000-0000-00008B380000}"/>
    <cellStyle name="Normal 3 2 2 2 3 2 2 3 2 2 2" xfId="15482" xr:uid="{00000000-0005-0000-0000-00008C380000}"/>
    <cellStyle name="Normal 3 2 2 2 3 2 2 3 2 2 2 2" xfId="15483" xr:uid="{00000000-0005-0000-0000-00008D380000}"/>
    <cellStyle name="Normal 3 2 2 2 3 2 2 3 2 2 3" xfId="15484" xr:uid="{00000000-0005-0000-0000-00008E380000}"/>
    <cellStyle name="Normal 3 2 2 2 3 2 2 3 2 3" xfId="15485" xr:uid="{00000000-0005-0000-0000-00008F380000}"/>
    <cellStyle name="Normal 3 2 2 2 3 2 2 3 2 3 2" xfId="15486" xr:uid="{00000000-0005-0000-0000-000090380000}"/>
    <cellStyle name="Normal 3 2 2 2 3 2 2 3 2 4" xfId="15487" xr:uid="{00000000-0005-0000-0000-000091380000}"/>
    <cellStyle name="Normal 3 2 2 2 3 2 2 3 3" xfId="15488" xr:uid="{00000000-0005-0000-0000-000092380000}"/>
    <cellStyle name="Normal 3 2 2 2 3 2 2 3 3 2" xfId="15489" xr:uid="{00000000-0005-0000-0000-000093380000}"/>
    <cellStyle name="Normal 3 2 2 2 3 2 2 3 3 2 2" xfId="15490" xr:uid="{00000000-0005-0000-0000-000094380000}"/>
    <cellStyle name="Normal 3 2 2 2 3 2 2 3 3 3" xfId="15491" xr:uid="{00000000-0005-0000-0000-000095380000}"/>
    <cellStyle name="Normal 3 2 2 2 3 2 2 3 4" xfId="15492" xr:uid="{00000000-0005-0000-0000-000096380000}"/>
    <cellStyle name="Normal 3 2 2 2 3 2 2 3 4 2" xfId="15493" xr:uid="{00000000-0005-0000-0000-000097380000}"/>
    <cellStyle name="Normal 3 2 2 2 3 2 2 3 5" xfId="15494" xr:uid="{00000000-0005-0000-0000-000098380000}"/>
    <cellStyle name="Normal 3 2 2 2 3 2 2 4" xfId="15495" xr:uid="{00000000-0005-0000-0000-000099380000}"/>
    <cellStyle name="Normal 3 2 2 2 3 2 2 4 2" xfId="15496" xr:uid="{00000000-0005-0000-0000-00009A380000}"/>
    <cellStyle name="Normal 3 2 2 2 3 2 2 4 2 2" xfId="15497" xr:uid="{00000000-0005-0000-0000-00009B380000}"/>
    <cellStyle name="Normal 3 2 2 2 3 2 2 4 2 2 2" xfId="15498" xr:uid="{00000000-0005-0000-0000-00009C380000}"/>
    <cellStyle name="Normal 3 2 2 2 3 2 2 4 2 3" xfId="15499" xr:uid="{00000000-0005-0000-0000-00009D380000}"/>
    <cellStyle name="Normal 3 2 2 2 3 2 2 4 3" xfId="15500" xr:uid="{00000000-0005-0000-0000-00009E380000}"/>
    <cellStyle name="Normal 3 2 2 2 3 2 2 4 3 2" xfId="15501" xr:uid="{00000000-0005-0000-0000-00009F380000}"/>
    <cellStyle name="Normal 3 2 2 2 3 2 2 4 4" xfId="15502" xr:uid="{00000000-0005-0000-0000-0000A0380000}"/>
    <cellStyle name="Normal 3 2 2 2 3 2 2 5" xfId="15503" xr:uid="{00000000-0005-0000-0000-0000A1380000}"/>
    <cellStyle name="Normal 3 2 2 2 3 2 2 5 2" xfId="15504" xr:uid="{00000000-0005-0000-0000-0000A2380000}"/>
    <cellStyle name="Normal 3 2 2 2 3 2 2 5 2 2" xfId="15505" xr:uid="{00000000-0005-0000-0000-0000A3380000}"/>
    <cellStyle name="Normal 3 2 2 2 3 2 2 5 2 2 2" xfId="15506" xr:uid="{00000000-0005-0000-0000-0000A4380000}"/>
    <cellStyle name="Normal 3 2 2 2 3 2 2 5 2 3" xfId="15507" xr:uid="{00000000-0005-0000-0000-0000A5380000}"/>
    <cellStyle name="Normal 3 2 2 2 3 2 2 5 3" xfId="15508" xr:uid="{00000000-0005-0000-0000-0000A6380000}"/>
    <cellStyle name="Normal 3 2 2 2 3 2 2 5 3 2" xfId="15509" xr:uid="{00000000-0005-0000-0000-0000A7380000}"/>
    <cellStyle name="Normal 3 2 2 2 3 2 2 5 4" xfId="15510" xr:uid="{00000000-0005-0000-0000-0000A8380000}"/>
    <cellStyle name="Normal 3 2 2 2 3 2 2 6" xfId="15511" xr:uid="{00000000-0005-0000-0000-0000A9380000}"/>
    <cellStyle name="Normal 3 2 2 2 3 2 2 6 2" xfId="15512" xr:uid="{00000000-0005-0000-0000-0000AA380000}"/>
    <cellStyle name="Normal 3 2 2 2 3 2 2 6 2 2" xfId="15513" xr:uid="{00000000-0005-0000-0000-0000AB380000}"/>
    <cellStyle name="Normal 3 2 2 2 3 2 2 6 3" xfId="15514" xr:uid="{00000000-0005-0000-0000-0000AC380000}"/>
    <cellStyle name="Normal 3 2 2 2 3 2 2 7" xfId="15515" xr:uid="{00000000-0005-0000-0000-0000AD380000}"/>
    <cellStyle name="Normal 3 2 2 2 3 2 2 7 2" xfId="15516" xr:uid="{00000000-0005-0000-0000-0000AE380000}"/>
    <cellStyle name="Normal 3 2 2 2 3 2 2 8" xfId="15517" xr:uid="{00000000-0005-0000-0000-0000AF380000}"/>
    <cellStyle name="Normal 3 2 2 2 3 2 2 8 2" xfId="15518" xr:uid="{00000000-0005-0000-0000-0000B0380000}"/>
    <cellStyle name="Normal 3 2 2 2 3 2 2 9" xfId="15519" xr:uid="{00000000-0005-0000-0000-0000B1380000}"/>
    <cellStyle name="Normal 3 2 2 2 3 2 3" xfId="15520" xr:uid="{00000000-0005-0000-0000-0000B2380000}"/>
    <cellStyle name="Normal 3 2 2 2 3 2 3 2" xfId="15521" xr:uid="{00000000-0005-0000-0000-0000B3380000}"/>
    <cellStyle name="Normal 3 2 2 2 3 2 3 2 2" xfId="15522" xr:uid="{00000000-0005-0000-0000-0000B4380000}"/>
    <cellStyle name="Normal 3 2 2 2 3 2 3 2 2 2" xfId="15523" xr:uid="{00000000-0005-0000-0000-0000B5380000}"/>
    <cellStyle name="Normal 3 2 2 2 3 2 3 2 2 2 2" xfId="15524" xr:uid="{00000000-0005-0000-0000-0000B6380000}"/>
    <cellStyle name="Normal 3 2 2 2 3 2 3 2 2 2 2 2" xfId="15525" xr:uid="{00000000-0005-0000-0000-0000B7380000}"/>
    <cellStyle name="Normal 3 2 2 2 3 2 3 2 2 2 3" xfId="15526" xr:uid="{00000000-0005-0000-0000-0000B8380000}"/>
    <cellStyle name="Normal 3 2 2 2 3 2 3 2 2 3" xfId="15527" xr:uid="{00000000-0005-0000-0000-0000B9380000}"/>
    <cellStyle name="Normal 3 2 2 2 3 2 3 2 2 3 2" xfId="15528" xr:uid="{00000000-0005-0000-0000-0000BA380000}"/>
    <cellStyle name="Normal 3 2 2 2 3 2 3 2 2 4" xfId="15529" xr:uid="{00000000-0005-0000-0000-0000BB380000}"/>
    <cellStyle name="Normal 3 2 2 2 3 2 3 2 3" xfId="15530" xr:uid="{00000000-0005-0000-0000-0000BC380000}"/>
    <cellStyle name="Normal 3 2 2 2 3 2 3 2 3 2" xfId="15531" xr:uid="{00000000-0005-0000-0000-0000BD380000}"/>
    <cellStyle name="Normal 3 2 2 2 3 2 3 2 3 2 2" xfId="15532" xr:uid="{00000000-0005-0000-0000-0000BE380000}"/>
    <cellStyle name="Normal 3 2 2 2 3 2 3 2 3 3" xfId="15533" xr:uid="{00000000-0005-0000-0000-0000BF380000}"/>
    <cellStyle name="Normal 3 2 2 2 3 2 3 2 4" xfId="15534" xr:uid="{00000000-0005-0000-0000-0000C0380000}"/>
    <cellStyle name="Normal 3 2 2 2 3 2 3 2 4 2" xfId="15535" xr:uid="{00000000-0005-0000-0000-0000C1380000}"/>
    <cellStyle name="Normal 3 2 2 2 3 2 3 2 5" xfId="15536" xr:uid="{00000000-0005-0000-0000-0000C2380000}"/>
    <cellStyle name="Normal 3 2 2 2 3 2 3 3" xfId="15537" xr:uid="{00000000-0005-0000-0000-0000C3380000}"/>
    <cellStyle name="Normal 3 2 2 2 3 2 3 3 2" xfId="15538" xr:uid="{00000000-0005-0000-0000-0000C4380000}"/>
    <cellStyle name="Normal 3 2 2 2 3 2 3 3 2 2" xfId="15539" xr:uid="{00000000-0005-0000-0000-0000C5380000}"/>
    <cellStyle name="Normal 3 2 2 2 3 2 3 3 2 2 2" xfId="15540" xr:uid="{00000000-0005-0000-0000-0000C6380000}"/>
    <cellStyle name="Normal 3 2 2 2 3 2 3 3 2 3" xfId="15541" xr:uid="{00000000-0005-0000-0000-0000C7380000}"/>
    <cellStyle name="Normal 3 2 2 2 3 2 3 3 3" xfId="15542" xr:uid="{00000000-0005-0000-0000-0000C8380000}"/>
    <cellStyle name="Normal 3 2 2 2 3 2 3 3 3 2" xfId="15543" xr:uid="{00000000-0005-0000-0000-0000C9380000}"/>
    <cellStyle name="Normal 3 2 2 2 3 2 3 3 4" xfId="15544" xr:uid="{00000000-0005-0000-0000-0000CA380000}"/>
    <cellStyle name="Normal 3 2 2 2 3 2 3 4" xfId="15545" xr:uid="{00000000-0005-0000-0000-0000CB380000}"/>
    <cellStyle name="Normal 3 2 2 2 3 2 3 4 2" xfId="15546" xr:uid="{00000000-0005-0000-0000-0000CC380000}"/>
    <cellStyle name="Normal 3 2 2 2 3 2 3 4 2 2" xfId="15547" xr:uid="{00000000-0005-0000-0000-0000CD380000}"/>
    <cellStyle name="Normal 3 2 2 2 3 2 3 4 2 2 2" xfId="15548" xr:uid="{00000000-0005-0000-0000-0000CE380000}"/>
    <cellStyle name="Normal 3 2 2 2 3 2 3 4 2 3" xfId="15549" xr:uid="{00000000-0005-0000-0000-0000CF380000}"/>
    <cellStyle name="Normal 3 2 2 2 3 2 3 4 3" xfId="15550" xr:uid="{00000000-0005-0000-0000-0000D0380000}"/>
    <cellStyle name="Normal 3 2 2 2 3 2 3 4 3 2" xfId="15551" xr:uid="{00000000-0005-0000-0000-0000D1380000}"/>
    <cellStyle name="Normal 3 2 2 2 3 2 3 4 4" xfId="15552" xr:uid="{00000000-0005-0000-0000-0000D2380000}"/>
    <cellStyle name="Normal 3 2 2 2 3 2 3 5" xfId="15553" xr:uid="{00000000-0005-0000-0000-0000D3380000}"/>
    <cellStyle name="Normal 3 2 2 2 3 2 3 5 2" xfId="15554" xr:uid="{00000000-0005-0000-0000-0000D4380000}"/>
    <cellStyle name="Normal 3 2 2 2 3 2 3 5 2 2" xfId="15555" xr:uid="{00000000-0005-0000-0000-0000D5380000}"/>
    <cellStyle name="Normal 3 2 2 2 3 2 3 5 3" xfId="15556" xr:uid="{00000000-0005-0000-0000-0000D6380000}"/>
    <cellStyle name="Normal 3 2 2 2 3 2 3 6" xfId="15557" xr:uid="{00000000-0005-0000-0000-0000D7380000}"/>
    <cellStyle name="Normal 3 2 2 2 3 2 3 6 2" xfId="15558" xr:uid="{00000000-0005-0000-0000-0000D8380000}"/>
    <cellStyle name="Normal 3 2 2 2 3 2 3 7" xfId="15559" xr:uid="{00000000-0005-0000-0000-0000D9380000}"/>
    <cellStyle name="Normal 3 2 2 2 3 2 3 7 2" xfId="15560" xr:uid="{00000000-0005-0000-0000-0000DA380000}"/>
    <cellStyle name="Normal 3 2 2 2 3 2 3 8" xfId="15561" xr:uid="{00000000-0005-0000-0000-0000DB380000}"/>
    <cellStyle name="Normal 3 2 2 2 3 2 4" xfId="15562" xr:uid="{00000000-0005-0000-0000-0000DC380000}"/>
    <cellStyle name="Normal 3 2 2 2 3 2 4 2" xfId="15563" xr:uid="{00000000-0005-0000-0000-0000DD380000}"/>
    <cellStyle name="Normal 3 2 2 2 3 2 4 2 2" xfId="15564" xr:uid="{00000000-0005-0000-0000-0000DE380000}"/>
    <cellStyle name="Normal 3 2 2 2 3 2 4 2 2 2" xfId="15565" xr:uid="{00000000-0005-0000-0000-0000DF380000}"/>
    <cellStyle name="Normal 3 2 2 2 3 2 4 2 2 2 2" xfId="15566" xr:uid="{00000000-0005-0000-0000-0000E0380000}"/>
    <cellStyle name="Normal 3 2 2 2 3 2 4 2 2 3" xfId="15567" xr:uid="{00000000-0005-0000-0000-0000E1380000}"/>
    <cellStyle name="Normal 3 2 2 2 3 2 4 2 3" xfId="15568" xr:uid="{00000000-0005-0000-0000-0000E2380000}"/>
    <cellStyle name="Normal 3 2 2 2 3 2 4 2 3 2" xfId="15569" xr:uid="{00000000-0005-0000-0000-0000E3380000}"/>
    <cellStyle name="Normal 3 2 2 2 3 2 4 2 4" xfId="15570" xr:uid="{00000000-0005-0000-0000-0000E4380000}"/>
    <cellStyle name="Normal 3 2 2 2 3 2 4 3" xfId="15571" xr:uid="{00000000-0005-0000-0000-0000E5380000}"/>
    <cellStyle name="Normal 3 2 2 2 3 2 4 3 2" xfId="15572" xr:uid="{00000000-0005-0000-0000-0000E6380000}"/>
    <cellStyle name="Normal 3 2 2 2 3 2 4 3 2 2" xfId="15573" xr:uid="{00000000-0005-0000-0000-0000E7380000}"/>
    <cellStyle name="Normal 3 2 2 2 3 2 4 3 3" xfId="15574" xr:uid="{00000000-0005-0000-0000-0000E8380000}"/>
    <cellStyle name="Normal 3 2 2 2 3 2 4 4" xfId="15575" xr:uid="{00000000-0005-0000-0000-0000E9380000}"/>
    <cellStyle name="Normal 3 2 2 2 3 2 4 4 2" xfId="15576" xr:uid="{00000000-0005-0000-0000-0000EA380000}"/>
    <cellStyle name="Normal 3 2 2 2 3 2 4 5" xfId="15577" xr:uid="{00000000-0005-0000-0000-0000EB380000}"/>
    <cellStyle name="Normal 3 2 2 2 3 2 5" xfId="15578" xr:uid="{00000000-0005-0000-0000-0000EC380000}"/>
    <cellStyle name="Normal 3 2 2 2 3 2 5 2" xfId="15579" xr:uid="{00000000-0005-0000-0000-0000ED380000}"/>
    <cellStyle name="Normal 3 2 2 2 3 2 5 2 2" xfId="15580" xr:uid="{00000000-0005-0000-0000-0000EE380000}"/>
    <cellStyle name="Normal 3 2 2 2 3 2 5 2 2 2" xfId="15581" xr:uid="{00000000-0005-0000-0000-0000EF380000}"/>
    <cellStyle name="Normal 3 2 2 2 3 2 5 2 3" xfId="15582" xr:uid="{00000000-0005-0000-0000-0000F0380000}"/>
    <cellStyle name="Normal 3 2 2 2 3 2 5 3" xfId="15583" xr:uid="{00000000-0005-0000-0000-0000F1380000}"/>
    <cellStyle name="Normal 3 2 2 2 3 2 5 3 2" xfId="15584" xr:uid="{00000000-0005-0000-0000-0000F2380000}"/>
    <cellStyle name="Normal 3 2 2 2 3 2 5 4" xfId="15585" xr:uid="{00000000-0005-0000-0000-0000F3380000}"/>
    <cellStyle name="Normal 3 2 2 2 3 2 6" xfId="15586" xr:uid="{00000000-0005-0000-0000-0000F4380000}"/>
    <cellStyle name="Normal 3 2 2 2 3 2 6 2" xfId="15587" xr:uid="{00000000-0005-0000-0000-0000F5380000}"/>
    <cellStyle name="Normal 3 2 2 2 3 2 6 2 2" xfId="15588" xr:uid="{00000000-0005-0000-0000-0000F6380000}"/>
    <cellStyle name="Normal 3 2 2 2 3 2 6 2 2 2" xfId="15589" xr:uid="{00000000-0005-0000-0000-0000F7380000}"/>
    <cellStyle name="Normal 3 2 2 2 3 2 6 2 3" xfId="15590" xr:uid="{00000000-0005-0000-0000-0000F8380000}"/>
    <cellStyle name="Normal 3 2 2 2 3 2 6 3" xfId="15591" xr:uid="{00000000-0005-0000-0000-0000F9380000}"/>
    <cellStyle name="Normal 3 2 2 2 3 2 6 3 2" xfId="15592" xr:uid="{00000000-0005-0000-0000-0000FA380000}"/>
    <cellStyle name="Normal 3 2 2 2 3 2 6 4" xfId="15593" xr:uid="{00000000-0005-0000-0000-0000FB380000}"/>
    <cellStyle name="Normal 3 2 2 2 3 2 7" xfId="15594" xr:uid="{00000000-0005-0000-0000-0000FC380000}"/>
    <cellStyle name="Normal 3 2 2 2 3 2 7 2" xfId="15595" xr:uid="{00000000-0005-0000-0000-0000FD380000}"/>
    <cellStyle name="Normal 3 2 2 2 3 2 7 2 2" xfId="15596" xr:uid="{00000000-0005-0000-0000-0000FE380000}"/>
    <cellStyle name="Normal 3 2 2 2 3 2 7 3" xfId="15597" xr:uid="{00000000-0005-0000-0000-0000FF380000}"/>
    <cellStyle name="Normal 3 2 2 2 3 2 8" xfId="15598" xr:uid="{00000000-0005-0000-0000-000000390000}"/>
    <cellStyle name="Normal 3 2 2 2 3 2 8 2" xfId="15599" xr:uid="{00000000-0005-0000-0000-000001390000}"/>
    <cellStyle name="Normal 3 2 2 2 3 2 9" xfId="15600" xr:uid="{00000000-0005-0000-0000-000002390000}"/>
    <cellStyle name="Normal 3 2 2 2 3 2 9 2" xfId="15601" xr:uid="{00000000-0005-0000-0000-000003390000}"/>
    <cellStyle name="Normal 3 2 2 2 3 3" xfId="15602" xr:uid="{00000000-0005-0000-0000-000004390000}"/>
    <cellStyle name="Normal 3 2 2 2 3 3 10" xfId="15603" xr:uid="{00000000-0005-0000-0000-000005390000}"/>
    <cellStyle name="Normal 3 2 2 2 3 3 2" xfId="15604" xr:uid="{00000000-0005-0000-0000-000006390000}"/>
    <cellStyle name="Normal 3 2 2 2 3 3 2 2" xfId="15605" xr:uid="{00000000-0005-0000-0000-000007390000}"/>
    <cellStyle name="Normal 3 2 2 2 3 3 2 2 2" xfId="15606" xr:uid="{00000000-0005-0000-0000-000008390000}"/>
    <cellStyle name="Normal 3 2 2 2 3 3 2 2 2 2" xfId="15607" xr:uid="{00000000-0005-0000-0000-000009390000}"/>
    <cellStyle name="Normal 3 2 2 2 3 3 2 2 2 2 2" xfId="15608" xr:uid="{00000000-0005-0000-0000-00000A390000}"/>
    <cellStyle name="Normal 3 2 2 2 3 3 2 2 2 2 2 2" xfId="15609" xr:uid="{00000000-0005-0000-0000-00000B390000}"/>
    <cellStyle name="Normal 3 2 2 2 3 3 2 2 2 2 2 2 2" xfId="15610" xr:uid="{00000000-0005-0000-0000-00000C390000}"/>
    <cellStyle name="Normal 3 2 2 2 3 3 2 2 2 2 2 3" xfId="15611" xr:uid="{00000000-0005-0000-0000-00000D390000}"/>
    <cellStyle name="Normal 3 2 2 2 3 3 2 2 2 2 3" xfId="15612" xr:uid="{00000000-0005-0000-0000-00000E390000}"/>
    <cellStyle name="Normal 3 2 2 2 3 3 2 2 2 2 3 2" xfId="15613" xr:uid="{00000000-0005-0000-0000-00000F390000}"/>
    <cellStyle name="Normal 3 2 2 2 3 3 2 2 2 2 4" xfId="15614" xr:uid="{00000000-0005-0000-0000-000010390000}"/>
    <cellStyle name="Normal 3 2 2 2 3 3 2 2 2 3" xfId="15615" xr:uid="{00000000-0005-0000-0000-000011390000}"/>
    <cellStyle name="Normal 3 2 2 2 3 3 2 2 2 3 2" xfId="15616" xr:uid="{00000000-0005-0000-0000-000012390000}"/>
    <cellStyle name="Normal 3 2 2 2 3 3 2 2 2 3 2 2" xfId="15617" xr:uid="{00000000-0005-0000-0000-000013390000}"/>
    <cellStyle name="Normal 3 2 2 2 3 3 2 2 2 3 3" xfId="15618" xr:uid="{00000000-0005-0000-0000-000014390000}"/>
    <cellStyle name="Normal 3 2 2 2 3 3 2 2 2 4" xfId="15619" xr:uid="{00000000-0005-0000-0000-000015390000}"/>
    <cellStyle name="Normal 3 2 2 2 3 3 2 2 2 4 2" xfId="15620" xr:uid="{00000000-0005-0000-0000-000016390000}"/>
    <cellStyle name="Normal 3 2 2 2 3 3 2 2 2 5" xfId="15621" xr:uid="{00000000-0005-0000-0000-000017390000}"/>
    <cellStyle name="Normal 3 2 2 2 3 3 2 2 3" xfId="15622" xr:uid="{00000000-0005-0000-0000-000018390000}"/>
    <cellStyle name="Normal 3 2 2 2 3 3 2 2 3 2" xfId="15623" xr:uid="{00000000-0005-0000-0000-000019390000}"/>
    <cellStyle name="Normal 3 2 2 2 3 3 2 2 3 2 2" xfId="15624" xr:uid="{00000000-0005-0000-0000-00001A390000}"/>
    <cellStyle name="Normal 3 2 2 2 3 3 2 2 3 2 2 2" xfId="15625" xr:uid="{00000000-0005-0000-0000-00001B390000}"/>
    <cellStyle name="Normal 3 2 2 2 3 3 2 2 3 2 3" xfId="15626" xr:uid="{00000000-0005-0000-0000-00001C390000}"/>
    <cellStyle name="Normal 3 2 2 2 3 3 2 2 3 3" xfId="15627" xr:uid="{00000000-0005-0000-0000-00001D390000}"/>
    <cellStyle name="Normal 3 2 2 2 3 3 2 2 3 3 2" xfId="15628" xr:uid="{00000000-0005-0000-0000-00001E390000}"/>
    <cellStyle name="Normal 3 2 2 2 3 3 2 2 3 4" xfId="15629" xr:uid="{00000000-0005-0000-0000-00001F390000}"/>
    <cellStyle name="Normal 3 2 2 2 3 3 2 2 4" xfId="15630" xr:uid="{00000000-0005-0000-0000-000020390000}"/>
    <cellStyle name="Normal 3 2 2 2 3 3 2 2 4 2" xfId="15631" xr:uid="{00000000-0005-0000-0000-000021390000}"/>
    <cellStyle name="Normal 3 2 2 2 3 3 2 2 4 2 2" xfId="15632" xr:uid="{00000000-0005-0000-0000-000022390000}"/>
    <cellStyle name="Normal 3 2 2 2 3 3 2 2 4 2 2 2" xfId="15633" xr:uid="{00000000-0005-0000-0000-000023390000}"/>
    <cellStyle name="Normal 3 2 2 2 3 3 2 2 4 2 3" xfId="15634" xr:uid="{00000000-0005-0000-0000-000024390000}"/>
    <cellStyle name="Normal 3 2 2 2 3 3 2 2 4 3" xfId="15635" xr:uid="{00000000-0005-0000-0000-000025390000}"/>
    <cellStyle name="Normal 3 2 2 2 3 3 2 2 4 3 2" xfId="15636" xr:uid="{00000000-0005-0000-0000-000026390000}"/>
    <cellStyle name="Normal 3 2 2 2 3 3 2 2 4 4" xfId="15637" xr:uid="{00000000-0005-0000-0000-000027390000}"/>
    <cellStyle name="Normal 3 2 2 2 3 3 2 2 5" xfId="15638" xr:uid="{00000000-0005-0000-0000-000028390000}"/>
    <cellStyle name="Normal 3 2 2 2 3 3 2 2 5 2" xfId="15639" xr:uid="{00000000-0005-0000-0000-000029390000}"/>
    <cellStyle name="Normal 3 2 2 2 3 3 2 2 5 2 2" xfId="15640" xr:uid="{00000000-0005-0000-0000-00002A390000}"/>
    <cellStyle name="Normal 3 2 2 2 3 3 2 2 5 3" xfId="15641" xr:uid="{00000000-0005-0000-0000-00002B390000}"/>
    <cellStyle name="Normal 3 2 2 2 3 3 2 2 6" xfId="15642" xr:uid="{00000000-0005-0000-0000-00002C390000}"/>
    <cellStyle name="Normal 3 2 2 2 3 3 2 2 6 2" xfId="15643" xr:uid="{00000000-0005-0000-0000-00002D390000}"/>
    <cellStyle name="Normal 3 2 2 2 3 3 2 2 7" xfId="15644" xr:uid="{00000000-0005-0000-0000-00002E390000}"/>
    <cellStyle name="Normal 3 2 2 2 3 3 2 2 7 2" xfId="15645" xr:uid="{00000000-0005-0000-0000-00002F390000}"/>
    <cellStyle name="Normal 3 2 2 2 3 3 2 2 8" xfId="15646" xr:uid="{00000000-0005-0000-0000-000030390000}"/>
    <cellStyle name="Normal 3 2 2 2 3 3 2 3" xfId="15647" xr:uid="{00000000-0005-0000-0000-000031390000}"/>
    <cellStyle name="Normal 3 2 2 2 3 3 2 3 2" xfId="15648" xr:uid="{00000000-0005-0000-0000-000032390000}"/>
    <cellStyle name="Normal 3 2 2 2 3 3 2 3 2 2" xfId="15649" xr:uid="{00000000-0005-0000-0000-000033390000}"/>
    <cellStyle name="Normal 3 2 2 2 3 3 2 3 2 2 2" xfId="15650" xr:uid="{00000000-0005-0000-0000-000034390000}"/>
    <cellStyle name="Normal 3 2 2 2 3 3 2 3 2 2 2 2" xfId="15651" xr:uid="{00000000-0005-0000-0000-000035390000}"/>
    <cellStyle name="Normal 3 2 2 2 3 3 2 3 2 2 3" xfId="15652" xr:uid="{00000000-0005-0000-0000-000036390000}"/>
    <cellStyle name="Normal 3 2 2 2 3 3 2 3 2 3" xfId="15653" xr:uid="{00000000-0005-0000-0000-000037390000}"/>
    <cellStyle name="Normal 3 2 2 2 3 3 2 3 2 3 2" xfId="15654" xr:uid="{00000000-0005-0000-0000-000038390000}"/>
    <cellStyle name="Normal 3 2 2 2 3 3 2 3 2 4" xfId="15655" xr:uid="{00000000-0005-0000-0000-000039390000}"/>
    <cellStyle name="Normal 3 2 2 2 3 3 2 3 3" xfId="15656" xr:uid="{00000000-0005-0000-0000-00003A390000}"/>
    <cellStyle name="Normal 3 2 2 2 3 3 2 3 3 2" xfId="15657" xr:uid="{00000000-0005-0000-0000-00003B390000}"/>
    <cellStyle name="Normal 3 2 2 2 3 3 2 3 3 2 2" xfId="15658" xr:uid="{00000000-0005-0000-0000-00003C390000}"/>
    <cellStyle name="Normal 3 2 2 2 3 3 2 3 3 3" xfId="15659" xr:uid="{00000000-0005-0000-0000-00003D390000}"/>
    <cellStyle name="Normal 3 2 2 2 3 3 2 3 4" xfId="15660" xr:uid="{00000000-0005-0000-0000-00003E390000}"/>
    <cellStyle name="Normal 3 2 2 2 3 3 2 3 4 2" xfId="15661" xr:uid="{00000000-0005-0000-0000-00003F390000}"/>
    <cellStyle name="Normal 3 2 2 2 3 3 2 3 5" xfId="15662" xr:uid="{00000000-0005-0000-0000-000040390000}"/>
    <cellStyle name="Normal 3 2 2 2 3 3 2 4" xfId="15663" xr:uid="{00000000-0005-0000-0000-000041390000}"/>
    <cellStyle name="Normal 3 2 2 2 3 3 2 4 2" xfId="15664" xr:uid="{00000000-0005-0000-0000-000042390000}"/>
    <cellStyle name="Normal 3 2 2 2 3 3 2 4 2 2" xfId="15665" xr:uid="{00000000-0005-0000-0000-000043390000}"/>
    <cellStyle name="Normal 3 2 2 2 3 3 2 4 2 2 2" xfId="15666" xr:uid="{00000000-0005-0000-0000-000044390000}"/>
    <cellStyle name="Normal 3 2 2 2 3 3 2 4 2 3" xfId="15667" xr:uid="{00000000-0005-0000-0000-000045390000}"/>
    <cellStyle name="Normal 3 2 2 2 3 3 2 4 3" xfId="15668" xr:uid="{00000000-0005-0000-0000-000046390000}"/>
    <cellStyle name="Normal 3 2 2 2 3 3 2 4 3 2" xfId="15669" xr:uid="{00000000-0005-0000-0000-000047390000}"/>
    <cellStyle name="Normal 3 2 2 2 3 3 2 4 4" xfId="15670" xr:uid="{00000000-0005-0000-0000-000048390000}"/>
    <cellStyle name="Normal 3 2 2 2 3 3 2 5" xfId="15671" xr:uid="{00000000-0005-0000-0000-000049390000}"/>
    <cellStyle name="Normal 3 2 2 2 3 3 2 5 2" xfId="15672" xr:uid="{00000000-0005-0000-0000-00004A390000}"/>
    <cellStyle name="Normal 3 2 2 2 3 3 2 5 2 2" xfId="15673" xr:uid="{00000000-0005-0000-0000-00004B390000}"/>
    <cellStyle name="Normal 3 2 2 2 3 3 2 5 2 2 2" xfId="15674" xr:uid="{00000000-0005-0000-0000-00004C390000}"/>
    <cellStyle name="Normal 3 2 2 2 3 3 2 5 2 3" xfId="15675" xr:uid="{00000000-0005-0000-0000-00004D390000}"/>
    <cellStyle name="Normal 3 2 2 2 3 3 2 5 3" xfId="15676" xr:uid="{00000000-0005-0000-0000-00004E390000}"/>
    <cellStyle name="Normal 3 2 2 2 3 3 2 5 3 2" xfId="15677" xr:uid="{00000000-0005-0000-0000-00004F390000}"/>
    <cellStyle name="Normal 3 2 2 2 3 3 2 5 4" xfId="15678" xr:uid="{00000000-0005-0000-0000-000050390000}"/>
    <cellStyle name="Normal 3 2 2 2 3 3 2 6" xfId="15679" xr:uid="{00000000-0005-0000-0000-000051390000}"/>
    <cellStyle name="Normal 3 2 2 2 3 3 2 6 2" xfId="15680" xr:uid="{00000000-0005-0000-0000-000052390000}"/>
    <cellStyle name="Normal 3 2 2 2 3 3 2 6 2 2" xfId="15681" xr:uid="{00000000-0005-0000-0000-000053390000}"/>
    <cellStyle name="Normal 3 2 2 2 3 3 2 6 3" xfId="15682" xr:uid="{00000000-0005-0000-0000-000054390000}"/>
    <cellStyle name="Normal 3 2 2 2 3 3 2 7" xfId="15683" xr:uid="{00000000-0005-0000-0000-000055390000}"/>
    <cellStyle name="Normal 3 2 2 2 3 3 2 7 2" xfId="15684" xr:uid="{00000000-0005-0000-0000-000056390000}"/>
    <cellStyle name="Normal 3 2 2 2 3 3 2 8" xfId="15685" xr:uid="{00000000-0005-0000-0000-000057390000}"/>
    <cellStyle name="Normal 3 2 2 2 3 3 2 8 2" xfId="15686" xr:uid="{00000000-0005-0000-0000-000058390000}"/>
    <cellStyle name="Normal 3 2 2 2 3 3 2 9" xfId="15687" xr:uid="{00000000-0005-0000-0000-000059390000}"/>
    <cellStyle name="Normal 3 2 2 2 3 3 3" xfId="15688" xr:uid="{00000000-0005-0000-0000-00005A390000}"/>
    <cellStyle name="Normal 3 2 2 2 3 3 3 2" xfId="15689" xr:uid="{00000000-0005-0000-0000-00005B390000}"/>
    <cellStyle name="Normal 3 2 2 2 3 3 3 2 2" xfId="15690" xr:uid="{00000000-0005-0000-0000-00005C390000}"/>
    <cellStyle name="Normal 3 2 2 2 3 3 3 2 2 2" xfId="15691" xr:uid="{00000000-0005-0000-0000-00005D390000}"/>
    <cellStyle name="Normal 3 2 2 2 3 3 3 2 2 2 2" xfId="15692" xr:uid="{00000000-0005-0000-0000-00005E390000}"/>
    <cellStyle name="Normal 3 2 2 2 3 3 3 2 2 2 2 2" xfId="15693" xr:uid="{00000000-0005-0000-0000-00005F390000}"/>
    <cellStyle name="Normal 3 2 2 2 3 3 3 2 2 2 3" xfId="15694" xr:uid="{00000000-0005-0000-0000-000060390000}"/>
    <cellStyle name="Normal 3 2 2 2 3 3 3 2 2 3" xfId="15695" xr:uid="{00000000-0005-0000-0000-000061390000}"/>
    <cellStyle name="Normal 3 2 2 2 3 3 3 2 2 3 2" xfId="15696" xr:uid="{00000000-0005-0000-0000-000062390000}"/>
    <cellStyle name="Normal 3 2 2 2 3 3 3 2 2 4" xfId="15697" xr:uid="{00000000-0005-0000-0000-000063390000}"/>
    <cellStyle name="Normal 3 2 2 2 3 3 3 2 3" xfId="15698" xr:uid="{00000000-0005-0000-0000-000064390000}"/>
    <cellStyle name="Normal 3 2 2 2 3 3 3 2 3 2" xfId="15699" xr:uid="{00000000-0005-0000-0000-000065390000}"/>
    <cellStyle name="Normal 3 2 2 2 3 3 3 2 3 2 2" xfId="15700" xr:uid="{00000000-0005-0000-0000-000066390000}"/>
    <cellStyle name="Normal 3 2 2 2 3 3 3 2 3 3" xfId="15701" xr:uid="{00000000-0005-0000-0000-000067390000}"/>
    <cellStyle name="Normal 3 2 2 2 3 3 3 2 4" xfId="15702" xr:uid="{00000000-0005-0000-0000-000068390000}"/>
    <cellStyle name="Normal 3 2 2 2 3 3 3 2 4 2" xfId="15703" xr:uid="{00000000-0005-0000-0000-000069390000}"/>
    <cellStyle name="Normal 3 2 2 2 3 3 3 2 5" xfId="15704" xr:uid="{00000000-0005-0000-0000-00006A390000}"/>
    <cellStyle name="Normal 3 2 2 2 3 3 3 3" xfId="15705" xr:uid="{00000000-0005-0000-0000-00006B390000}"/>
    <cellStyle name="Normal 3 2 2 2 3 3 3 3 2" xfId="15706" xr:uid="{00000000-0005-0000-0000-00006C390000}"/>
    <cellStyle name="Normal 3 2 2 2 3 3 3 3 2 2" xfId="15707" xr:uid="{00000000-0005-0000-0000-00006D390000}"/>
    <cellStyle name="Normal 3 2 2 2 3 3 3 3 2 2 2" xfId="15708" xr:uid="{00000000-0005-0000-0000-00006E390000}"/>
    <cellStyle name="Normal 3 2 2 2 3 3 3 3 2 3" xfId="15709" xr:uid="{00000000-0005-0000-0000-00006F390000}"/>
    <cellStyle name="Normal 3 2 2 2 3 3 3 3 3" xfId="15710" xr:uid="{00000000-0005-0000-0000-000070390000}"/>
    <cellStyle name="Normal 3 2 2 2 3 3 3 3 3 2" xfId="15711" xr:uid="{00000000-0005-0000-0000-000071390000}"/>
    <cellStyle name="Normal 3 2 2 2 3 3 3 3 4" xfId="15712" xr:uid="{00000000-0005-0000-0000-000072390000}"/>
    <cellStyle name="Normal 3 2 2 2 3 3 3 4" xfId="15713" xr:uid="{00000000-0005-0000-0000-000073390000}"/>
    <cellStyle name="Normal 3 2 2 2 3 3 3 4 2" xfId="15714" xr:uid="{00000000-0005-0000-0000-000074390000}"/>
    <cellStyle name="Normal 3 2 2 2 3 3 3 4 2 2" xfId="15715" xr:uid="{00000000-0005-0000-0000-000075390000}"/>
    <cellStyle name="Normal 3 2 2 2 3 3 3 4 2 2 2" xfId="15716" xr:uid="{00000000-0005-0000-0000-000076390000}"/>
    <cellStyle name="Normal 3 2 2 2 3 3 3 4 2 3" xfId="15717" xr:uid="{00000000-0005-0000-0000-000077390000}"/>
    <cellStyle name="Normal 3 2 2 2 3 3 3 4 3" xfId="15718" xr:uid="{00000000-0005-0000-0000-000078390000}"/>
    <cellStyle name="Normal 3 2 2 2 3 3 3 4 3 2" xfId="15719" xr:uid="{00000000-0005-0000-0000-000079390000}"/>
    <cellStyle name="Normal 3 2 2 2 3 3 3 4 4" xfId="15720" xr:uid="{00000000-0005-0000-0000-00007A390000}"/>
    <cellStyle name="Normal 3 2 2 2 3 3 3 5" xfId="15721" xr:uid="{00000000-0005-0000-0000-00007B390000}"/>
    <cellStyle name="Normal 3 2 2 2 3 3 3 5 2" xfId="15722" xr:uid="{00000000-0005-0000-0000-00007C390000}"/>
    <cellStyle name="Normal 3 2 2 2 3 3 3 5 2 2" xfId="15723" xr:uid="{00000000-0005-0000-0000-00007D390000}"/>
    <cellStyle name="Normal 3 2 2 2 3 3 3 5 3" xfId="15724" xr:uid="{00000000-0005-0000-0000-00007E390000}"/>
    <cellStyle name="Normal 3 2 2 2 3 3 3 6" xfId="15725" xr:uid="{00000000-0005-0000-0000-00007F390000}"/>
    <cellStyle name="Normal 3 2 2 2 3 3 3 6 2" xfId="15726" xr:uid="{00000000-0005-0000-0000-000080390000}"/>
    <cellStyle name="Normal 3 2 2 2 3 3 3 7" xfId="15727" xr:uid="{00000000-0005-0000-0000-000081390000}"/>
    <cellStyle name="Normal 3 2 2 2 3 3 3 7 2" xfId="15728" xr:uid="{00000000-0005-0000-0000-000082390000}"/>
    <cellStyle name="Normal 3 2 2 2 3 3 3 8" xfId="15729" xr:uid="{00000000-0005-0000-0000-000083390000}"/>
    <cellStyle name="Normal 3 2 2 2 3 3 4" xfId="15730" xr:uid="{00000000-0005-0000-0000-000084390000}"/>
    <cellStyle name="Normal 3 2 2 2 3 3 4 2" xfId="15731" xr:uid="{00000000-0005-0000-0000-000085390000}"/>
    <cellStyle name="Normal 3 2 2 2 3 3 4 2 2" xfId="15732" xr:uid="{00000000-0005-0000-0000-000086390000}"/>
    <cellStyle name="Normal 3 2 2 2 3 3 4 2 2 2" xfId="15733" xr:uid="{00000000-0005-0000-0000-000087390000}"/>
    <cellStyle name="Normal 3 2 2 2 3 3 4 2 2 2 2" xfId="15734" xr:uid="{00000000-0005-0000-0000-000088390000}"/>
    <cellStyle name="Normal 3 2 2 2 3 3 4 2 2 3" xfId="15735" xr:uid="{00000000-0005-0000-0000-000089390000}"/>
    <cellStyle name="Normal 3 2 2 2 3 3 4 2 3" xfId="15736" xr:uid="{00000000-0005-0000-0000-00008A390000}"/>
    <cellStyle name="Normal 3 2 2 2 3 3 4 2 3 2" xfId="15737" xr:uid="{00000000-0005-0000-0000-00008B390000}"/>
    <cellStyle name="Normal 3 2 2 2 3 3 4 2 4" xfId="15738" xr:uid="{00000000-0005-0000-0000-00008C390000}"/>
    <cellStyle name="Normal 3 2 2 2 3 3 4 3" xfId="15739" xr:uid="{00000000-0005-0000-0000-00008D390000}"/>
    <cellStyle name="Normal 3 2 2 2 3 3 4 3 2" xfId="15740" xr:uid="{00000000-0005-0000-0000-00008E390000}"/>
    <cellStyle name="Normal 3 2 2 2 3 3 4 3 2 2" xfId="15741" xr:uid="{00000000-0005-0000-0000-00008F390000}"/>
    <cellStyle name="Normal 3 2 2 2 3 3 4 3 3" xfId="15742" xr:uid="{00000000-0005-0000-0000-000090390000}"/>
    <cellStyle name="Normal 3 2 2 2 3 3 4 4" xfId="15743" xr:uid="{00000000-0005-0000-0000-000091390000}"/>
    <cellStyle name="Normal 3 2 2 2 3 3 4 4 2" xfId="15744" xr:uid="{00000000-0005-0000-0000-000092390000}"/>
    <cellStyle name="Normal 3 2 2 2 3 3 4 5" xfId="15745" xr:uid="{00000000-0005-0000-0000-000093390000}"/>
    <cellStyle name="Normal 3 2 2 2 3 3 5" xfId="15746" xr:uid="{00000000-0005-0000-0000-000094390000}"/>
    <cellStyle name="Normal 3 2 2 2 3 3 5 2" xfId="15747" xr:uid="{00000000-0005-0000-0000-000095390000}"/>
    <cellStyle name="Normal 3 2 2 2 3 3 5 2 2" xfId="15748" xr:uid="{00000000-0005-0000-0000-000096390000}"/>
    <cellStyle name="Normal 3 2 2 2 3 3 5 2 2 2" xfId="15749" xr:uid="{00000000-0005-0000-0000-000097390000}"/>
    <cellStyle name="Normal 3 2 2 2 3 3 5 2 3" xfId="15750" xr:uid="{00000000-0005-0000-0000-000098390000}"/>
    <cellStyle name="Normal 3 2 2 2 3 3 5 3" xfId="15751" xr:uid="{00000000-0005-0000-0000-000099390000}"/>
    <cellStyle name="Normal 3 2 2 2 3 3 5 3 2" xfId="15752" xr:uid="{00000000-0005-0000-0000-00009A390000}"/>
    <cellStyle name="Normal 3 2 2 2 3 3 5 4" xfId="15753" xr:uid="{00000000-0005-0000-0000-00009B390000}"/>
    <cellStyle name="Normal 3 2 2 2 3 3 6" xfId="15754" xr:uid="{00000000-0005-0000-0000-00009C390000}"/>
    <cellStyle name="Normal 3 2 2 2 3 3 6 2" xfId="15755" xr:uid="{00000000-0005-0000-0000-00009D390000}"/>
    <cellStyle name="Normal 3 2 2 2 3 3 6 2 2" xfId="15756" xr:uid="{00000000-0005-0000-0000-00009E390000}"/>
    <cellStyle name="Normal 3 2 2 2 3 3 6 2 2 2" xfId="15757" xr:uid="{00000000-0005-0000-0000-00009F390000}"/>
    <cellStyle name="Normal 3 2 2 2 3 3 6 2 3" xfId="15758" xr:uid="{00000000-0005-0000-0000-0000A0390000}"/>
    <cellStyle name="Normal 3 2 2 2 3 3 6 3" xfId="15759" xr:uid="{00000000-0005-0000-0000-0000A1390000}"/>
    <cellStyle name="Normal 3 2 2 2 3 3 6 3 2" xfId="15760" xr:uid="{00000000-0005-0000-0000-0000A2390000}"/>
    <cellStyle name="Normal 3 2 2 2 3 3 6 4" xfId="15761" xr:uid="{00000000-0005-0000-0000-0000A3390000}"/>
    <cellStyle name="Normal 3 2 2 2 3 3 7" xfId="15762" xr:uid="{00000000-0005-0000-0000-0000A4390000}"/>
    <cellStyle name="Normal 3 2 2 2 3 3 7 2" xfId="15763" xr:uid="{00000000-0005-0000-0000-0000A5390000}"/>
    <cellStyle name="Normal 3 2 2 2 3 3 7 2 2" xfId="15764" xr:uid="{00000000-0005-0000-0000-0000A6390000}"/>
    <cellStyle name="Normal 3 2 2 2 3 3 7 3" xfId="15765" xr:uid="{00000000-0005-0000-0000-0000A7390000}"/>
    <cellStyle name="Normal 3 2 2 2 3 3 8" xfId="15766" xr:uid="{00000000-0005-0000-0000-0000A8390000}"/>
    <cellStyle name="Normal 3 2 2 2 3 3 8 2" xfId="15767" xr:uid="{00000000-0005-0000-0000-0000A9390000}"/>
    <cellStyle name="Normal 3 2 2 2 3 3 9" xfId="15768" xr:uid="{00000000-0005-0000-0000-0000AA390000}"/>
    <cellStyle name="Normal 3 2 2 2 3 3 9 2" xfId="15769" xr:uid="{00000000-0005-0000-0000-0000AB390000}"/>
    <cellStyle name="Normal 3 2 2 2 3 4" xfId="15770" xr:uid="{00000000-0005-0000-0000-0000AC390000}"/>
    <cellStyle name="Normal 3 2 2 2 3 4 10" xfId="15771" xr:uid="{00000000-0005-0000-0000-0000AD390000}"/>
    <cellStyle name="Normal 3 2 2 2 3 4 2" xfId="15772" xr:uid="{00000000-0005-0000-0000-0000AE390000}"/>
    <cellStyle name="Normal 3 2 2 2 3 4 2 2" xfId="15773" xr:uid="{00000000-0005-0000-0000-0000AF390000}"/>
    <cellStyle name="Normal 3 2 2 2 3 4 2 2 2" xfId="15774" xr:uid="{00000000-0005-0000-0000-0000B0390000}"/>
    <cellStyle name="Normal 3 2 2 2 3 4 2 2 2 2" xfId="15775" xr:uid="{00000000-0005-0000-0000-0000B1390000}"/>
    <cellStyle name="Normal 3 2 2 2 3 4 2 2 2 2 2" xfId="15776" xr:uid="{00000000-0005-0000-0000-0000B2390000}"/>
    <cellStyle name="Normal 3 2 2 2 3 4 2 2 2 2 2 2" xfId="15777" xr:uid="{00000000-0005-0000-0000-0000B3390000}"/>
    <cellStyle name="Normal 3 2 2 2 3 4 2 2 2 2 2 2 2" xfId="15778" xr:uid="{00000000-0005-0000-0000-0000B4390000}"/>
    <cellStyle name="Normal 3 2 2 2 3 4 2 2 2 2 2 3" xfId="15779" xr:uid="{00000000-0005-0000-0000-0000B5390000}"/>
    <cellStyle name="Normal 3 2 2 2 3 4 2 2 2 2 3" xfId="15780" xr:uid="{00000000-0005-0000-0000-0000B6390000}"/>
    <cellStyle name="Normal 3 2 2 2 3 4 2 2 2 2 3 2" xfId="15781" xr:uid="{00000000-0005-0000-0000-0000B7390000}"/>
    <cellStyle name="Normal 3 2 2 2 3 4 2 2 2 2 4" xfId="15782" xr:uid="{00000000-0005-0000-0000-0000B8390000}"/>
    <cellStyle name="Normal 3 2 2 2 3 4 2 2 2 3" xfId="15783" xr:uid="{00000000-0005-0000-0000-0000B9390000}"/>
    <cellStyle name="Normal 3 2 2 2 3 4 2 2 2 3 2" xfId="15784" xr:uid="{00000000-0005-0000-0000-0000BA390000}"/>
    <cellStyle name="Normal 3 2 2 2 3 4 2 2 2 3 2 2" xfId="15785" xr:uid="{00000000-0005-0000-0000-0000BB390000}"/>
    <cellStyle name="Normal 3 2 2 2 3 4 2 2 2 3 3" xfId="15786" xr:uid="{00000000-0005-0000-0000-0000BC390000}"/>
    <cellStyle name="Normal 3 2 2 2 3 4 2 2 2 4" xfId="15787" xr:uid="{00000000-0005-0000-0000-0000BD390000}"/>
    <cellStyle name="Normal 3 2 2 2 3 4 2 2 2 4 2" xfId="15788" xr:uid="{00000000-0005-0000-0000-0000BE390000}"/>
    <cellStyle name="Normal 3 2 2 2 3 4 2 2 2 5" xfId="15789" xr:uid="{00000000-0005-0000-0000-0000BF390000}"/>
    <cellStyle name="Normal 3 2 2 2 3 4 2 2 3" xfId="15790" xr:uid="{00000000-0005-0000-0000-0000C0390000}"/>
    <cellStyle name="Normal 3 2 2 2 3 4 2 2 3 2" xfId="15791" xr:uid="{00000000-0005-0000-0000-0000C1390000}"/>
    <cellStyle name="Normal 3 2 2 2 3 4 2 2 3 2 2" xfId="15792" xr:uid="{00000000-0005-0000-0000-0000C2390000}"/>
    <cellStyle name="Normal 3 2 2 2 3 4 2 2 3 2 2 2" xfId="15793" xr:uid="{00000000-0005-0000-0000-0000C3390000}"/>
    <cellStyle name="Normal 3 2 2 2 3 4 2 2 3 2 3" xfId="15794" xr:uid="{00000000-0005-0000-0000-0000C4390000}"/>
    <cellStyle name="Normal 3 2 2 2 3 4 2 2 3 3" xfId="15795" xr:uid="{00000000-0005-0000-0000-0000C5390000}"/>
    <cellStyle name="Normal 3 2 2 2 3 4 2 2 3 3 2" xfId="15796" xr:uid="{00000000-0005-0000-0000-0000C6390000}"/>
    <cellStyle name="Normal 3 2 2 2 3 4 2 2 3 4" xfId="15797" xr:uid="{00000000-0005-0000-0000-0000C7390000}"/>
    <cellStyle name="Normal 3 2 2 2 3 4 2 2 4" xfId="15798" xr:uid="{00000000-0005-0000-0000-0000C8390000}"/>
    <cellStyle name="Normal 3 2 2 2 3 4 2 2 4 2" xfId="15799" xr:uid="{00000000-0005-0000-0000-0000C9390000}"/>
    <cellStyle name="Normal 3 2 2 2 3 4 2 2 4 2 2" xfId="15800" xr:uid="{00000000-0005-0000-0000-0000CA390000}"/>
    <cellStyle name="Normal 3 2 2 2 3 4 2 2 4 2 2 2" xfId="15801" xr:uid="{00000000-0005-0000-0000-0000CB390000}"/>
    <cellStyle name="Normal 3 2 2 2 3 4 2 2 4 2 3" xfId="15802" xr:uid="{00000000-0005-0000-0000-0000CC390000}"/>
    <cellStyle name="Normal 3 2 2 2 3 4 2 2 4 3" xfId="15803" xr:uid="{00000000-0005-0000-0000-0000CD390000}"/>
    <cellStyle name="Normal 3 2 2 2 3 4 2 2 4 3 2" xfId="15804" xr:uid="{00000000-0005-0000-0000-0000CE390000}"/>
    <cellStyle name="Normal 3 2 2 2 3 4 2 2 4 4" xfId="15805" xr:uid="{00000000-0005-0000-0000-0000CF390000}"/>
    <cellStyle name="Normal 3 2 2 2 3 4 2 2 5" xfId="15806" xr:uid="{00000000-0005-0000-0000-0000D0390000}"/>
    <cellStyle name="Normal 3 2 2 2 3 4 2 2 5 2" xfId="15807" xr:uid="{00000000-0005-0000-0000-0000D1390000}"/>
    <cellStyle name="Normal 3 2 2 2 3 4 2 2 5 2 2" xfId="15808" xr:uid="{00000000-0005-0000-0000-0000D2390000}"/>
    <cellStyle name="Normal 3 2 2 2 3 4 2 2 5 3" xfId="15809" xr:uid="{00000000-0005-0000-0000-0000D3390000}"/>
    <cellStyle name="Normal 3 2 2 2 3 4 2 2 6" xfId="15810" xr:uid="{00000000-0005-0000-0000-0000D4390000}"/>
    <cellStyle name="Normal 3 2 2 2 3 4 2 2 6 2" xfId="15811" xr:uid="{00000000-0005-0000-0000-0000D5390000}"/>
    <cellStyle name="Normal 3 2 2 2 3 4 2 2 7" xfId="15812" xr:uid="{00000000-0005-0000-0000-0000D6390000}"/>
    <cellStyle name="Normal 3 2 2 2 3 4 2 2 7 2" xfId="15813" xr:uid="{00000000-0005-0000-0000-0000D7390000}"/>
    <cellStyle name="Normal 3 2 2 2 3 4 2 2 8" xfId="15814" xr:uid="{00000000-0005-0000-0000-0000D8390000}"/>
    <cellStyle name="Normal 3 2 2 2 3 4 2 3" xfId="15815" xr:uid="{00000000-0005-0000-0000-0000D9390000}"/>
    <cellStyle name="Normal 3 2 2 2 3 4 2 3 2" xfId="15816" xr:uid="{00000000-0005-0000-0000-0000DA390000}"/>
    <cellStyle name="Normal 3 2 2 2 3 4 2 3 2 2" xfId="15817" xr:uid="{00000000-0005-0000-0000-0000DB390000}"/>
    <cellStyle name="Normal 3 2 2 2 3 4 2 3 2 2 2" xfId="15818" xr:uid="{00000000-0005-0000-0000-0000DC390000}"/>
    <cellStyle name="Normal 3 2 2 2 3 4 2 3 2 2 2 2" xfId="15819" xr:uid="{00000000-0005-0000-0000-0000DD390000}"/>
    <cellStyle name="Normal 3 2 2 2 3 4 2 3 2 2 3" xfId="15820" xr:uid="{00000000-0005-0000-0000-0000DE390000}"/>
    <cellStyle name="Normal 3 2 2 2 3 4 2 3 2 3" xfId="15821" xr:uid="{00000000-0005-0000-0000-0000DF390000}"/>
    <cellStyle name="Normal 3 2 2 2 3 4 2 3 2 3 2" xfId="15822" xr:uid="{00000000-0005-0000-0000-0000E0390000}"/>
    <cellStyle name="Normal 3 2 2 2 3 4 2 3 2 4" xfId="15823" xr:uid="{00000000-0005-0000-0000-0000E1390000}"/>
    <cellStyle name="Normal 3 2 2 2 3 4 2 3 3" xfId="15824" xr:uid="{00000000-0005-0000-0000-0000E2390000}"/>
    <cellStyle name="Normal 3 2 2 2 3 4 2 3 3 2" xfId="15825" xr:uid="{00000000-0005-0000-0000-0000E3390000}"/>
    <cellStyle name="Normal 3 2 2 2 3 4 2 3 3 2 2" xfId="15826" xr:uid="{00000000-0005-0000-0000-0000E4390000}"/>
    <cellStyle name="Normal 3 2 2 2 3 4 2 3 3 3" xfId="15827" xr:uid="{00000000-0005-0000-0000-0000E5390000}"/>
    <cellStyle name="Normal 3 2 2 2 3 4 2 3 4" xfId="15828" xr:uid="{00000000-0005-0000-0000-0000E6390000}"/>
    <cellStyle name="Normal 3 2 2 2 3 4 2 3 4 2" xfId="15829" xr:uid="{00000000-0005-0000-0000-0000E7390000}"/>
    <cellStyle name="Normal 3 2 2 2 3 4 2 3 5" xfId="15830" xr:uid="{00000000-0005-0000-0000-0000E8390000}"/>
    <cellStyle name="Normal 3 2 2 2 3 4 2 4" xfId="15831" xr:uid="{00000000-0005-0000-0000-0000E9390000}"/>
    <cellStyle name="Normal 3 2 2 2 3 4 2 4 2" xfId="15832" xr:uid="{00000000-0005-0000-0000-0000EA390000}"/>
    <cellStyle name="Normal 3 2 2 2 3 4 2 4 2 2" xfId="15833" xr:uid="{00000000-0005-0000-0000-0000EB390000}"/>
    <cellStyle name="Normal 3 2 2 2 3 4 2 4 2 2 2" xfId="15834" xr:uid="{00000000-0005-0000-0000-0000EC390000}"/>
    <cellStyle name="Normal 3 2 2 2 3 4 2 4 2 3" xfId="15835" xr:uid="{00000000-0005-0000-0000-0000ED390000}"/>
    <cellStyle name="Normal 3 2 2 2 3 4 2 4 3" xfId="15836" xr:uid="{00000000-0005-0000-0000-0000EE390000}"/>
    <cellStyle name="Normal 3 2 2 2 3 4 2 4 3 2" xfId="15837" xr:uid="{00000000-0005-0000-0000-0000EF390000}"/>
    <cellStyle name="Normal 3 2 2 2 3 4 2 4 4" xfId="15838" xr:uid="{00000000-0005-0000-0000-0000F0390000}"/>
    <cellStyle name="Normal 3 2 2 2 3 4 2 5" xfId="15839" xr:uid="{00000000-0005-0000-0000-0000F1390000}"/>
    <cellStyle name="Normal 3 2 2 2 3 4 2 5 2" xfId="15840" xr:uid="{00000000-0005-0000-0000-0000F2390000}"/>
    <cellStyle name="Normal 3 2 2 2 3 4 2 5 2 2" xfId="15841" xr:uid="{00000000-0005-0000-0000-0000F3390000}"/>
    <cellStyle name="Normal 3 2 2 2 3 4 2 5 2 2 2" xfId="15842" xr:uid="{00000000-0005-0000-0000-0000F4390000}"/>
    <cellStyle name="Normal 3 2 2 2 3 4 2 5 2 3" xfId="15843" xr:uid="{00000000-0005-0000-0000-0000F5390000}"/>
    <cellStyle name="Normal 3 2 2 2 3 4 2 5 3" xfId="15844" xr:uid="{00000000-0005-0000-0000-0000F6390000}"/>
    <cellStyle name="Normal 3 2 2 2 3 4 2 5 3 2" xfId="15845" xr:uid="{00000000-0005-0000-0000-0000F7390000}"/>
    <cellStyle name="Normal 3 2 2 2 3 4 2 5 4" xfId="15846" xr:uid="{00000000-0005-0000-0000-0000F8390000}"/>
    <cellStyle name="Normal 3 2 2 2 3 4 2 6" xfId="15847" xr:uid="{00000000-0005-0000-0000-0000F9390000}"/>
    <cellStyle name="Normal 3 2 2 2 3 4 2 6 2" xfId="15848" xr:uid="{00000000-0005-0000-0000-0000FA390000}"/>
    <cellStyle name="Normal 3 2 2 2 3 4 2 6 2 2" xfId="15849" xr:uid="{00000000-0005-0000-0000-0000FB390000}"/>
    <cellStyle name="Normal 3 2 2 2 3 4 2 6 3" xfId="15850" xr:uid="{00000000-0005-0000-0000-0000FC390000}"/>
    <cellStyle name="Normal 3 2 2 2 3 4 2 7" xfId="15851" xr:uid="{00000000-0005-0000-0000-0000FD390000}"/>
    <cellStyle name="Normal 3 2 2 2 3 4 2 7 2" xfId="15852" xr:uid="{00000000-0005-0000-0000-0000FE390000}"/>
    <cellStyle name="Normal 3 2 2 2 3 4 2 8" xfId="15853" xr:uid="{00000000-0005-0000-0000-0000FF390000}"/>
    <cellStyle name="Normal 3 2 2 2 3 4 2 8 2" xfId="15854" xr:uid="{00000000-0005-0000-0000-0000003A0000}"/>
    <cellStyle name="Normal 3 2 2 2 3 4 2 9" xfId="15855" xr:uid="{00000000-0005-0000-0000-0000013A0000}"/>
    <cellStyle name="Normal 3 2 2 2 3 4 3" xfId="15856" xr:uid="{00000000-0005-0000-0000-0000023A0000}"/>
    <cellStyle name="Normal 3 2 2 2 3 4 3 2" xfId="15857" xr:uid="{00000000-0005-0000-0000-0000033A0000}"/>
    <cellStyle name="Normal 3 2 2 2 3 4 3 2 2" xfId="15858" xr:uid="{00000000-0005-0000-0000-0000043A0000}"/>
    <cellStyle name="Normal 3 2 2 2 3 4 3 2 2 2" xfId="15859" xr:uid="{00000000-0005-0000-0000-0000053A0000}"/>
    <cellStyle name="Normal 3 2 2 2 3 4 3 2 2 2 2" xfId="15860" xr:uid="{00000000-0005-0000-0000-0000063A0000}"/>
    <cellStyle name="Normal 3 2 2 2 3 4 3 2 2 2 2 2" xfId="15861" xr:uid="{00000000-0005-0000-0000-0000073A0000}"/>
    <cellStyle name="Normal 3 2 2 2 3 4 3 2 2 2 3" xfId="15862" xr:uid="{00000000-0005-0000-0000-0000083A0000}"/>
    <cellStyle name="Normal 3 2 2 2 3 4 3 2 2 3" xfId="15863" xr:uid="{00000000-0005-0000-0000-0000093A0000}"/>
    <cellStyle name="Normal 3 2 2 2 3 4 3 2 2 3 2" xfId="15864" xr:uid="{00000000-0005-0000-0000-00000A3A0000}"/>
    <cellStyle name="Normal 3 2 2 2 3 4 3 2 2 4" xfId="15865" xr:uid="{00000000-0005-0000-0000-00000B3A0000}"/>
    <cellStyle name="Normal 3 2 2 2 3 4 3 2 3" xfId="15866" xr:uid="{00000000-0005-0000-0000-00000C3A0000}"/>
    <cellStyle name="Normal 3 2 2 2 3 4 3 2 3 2" xfId="15867" xr:uid="{00000000-0005-0000-0000-00000D3A0000}"/>
    <cellStyle name="Normal 3 2 2 2 3 4 3 2 3 2 2" xfId="15868" xr:uid="{00000000-0005-0000-0000-00000E3A0000}"/>
    <cellStyle name="Normal 3 2 2 2 3 4 3 2 3 3" xfId="15869" xr:uid="{00000000-0005-0000-0000-00000F3A0000}"/>
    <cellStyle name="Normal 3 2 2 2 3 4 3 2 4" xfId="15870" xr:uid="{00000000-0005-0000-0000-0000103A0000}"/>
    <cellStyle name="Normal 3 2 2 2 3 4 3 2 4 2" xfId="15871" xr:uid="{00000000-0005-0000-0000-0000113A0000}"/>
    <cellStyle name="Normal 3 2 2 2 3 4 3 2 5" xfId="15872" xr:uid="{00000000-0005-0000-0000-0000123A0000}"/>
    <cellStyle name="Normal 3 2 2 2 3 4 3 3" xfId="15873" xr:uid="{00000000-0005-0000-0000-0000133A0000}"/>
    <cellStyle name="Normal 3 2 2 2 3 4 3 3 2" xfId="15874" xr:uid="{00000000-0005-0000-0000-0000143A0000}"/>
    <cellStyle name="Normal 3 2 2 2 3 4 3 3 2 2" xfId="15875" xr:uid="{00000000-0005-0000-0000-0000153A0000}"/>
    <cellStyle name="Normal 3 2 2 2 3 4 3 3 2 2 2" xfId="15876" xr:uid="{00000000-0005-0000-0000-0000163A0000}"/>
    <cellStyle name="Normal 3 2 2 2 3 4 3 3 2 3" xfId="15877" xr:uid="{00000000-0005-0000-0000-0000173A0000}"/>
    <cellStyle name="Normal 3 2 2 2 3 4 3 3 3" xfId="15878" xr:uid="{00000000-0005-0000-0000-0000183A0000}"/>
    <cellStyle name="Normal 3 2 2 2 3 4 3 3 3 2" xfId="15879" xr:uid="{00000000-0005-0000-0000-0000193A0000}"/>
    <cellStyle name="Normal 3 2 2 2 3 4 3 3 4" xfId="15880" xr:uid="{00000000-0005-0000-0000-00001A3A0000}"/>
    <cellStyle name="Normal 3 2 2 2 3 4 3 4" xfId="15881" xr:uid="{00000000-0005-0000-0000-00001B3A0000}"/>
    <cellStyle name="Normal 3 2 2 2 3 4 3 4 2" xfId="15882" xr:uid="{00000000-0005-0000-0000-00001C3A0000}"/>
    <cellStyle name="Normal 3 2 2 2 3 4 3 4 2 2" xfId="15883" xr:uid="{00000000-0005-0000-0000-00001D3A0000}"/>
    <cellStyle name="Normal 3 2 2 2 3 4 3 4 2 2 2" xfId="15884" xr:uid="{00000000-0005-0000-0000-00001E3A0000}"/>
    <cellStyle name="Normal 3 2 2 2 3 4 3 4 2 3" xfId="15885" xr:uid="{00000000-0005-0000-0000-00001F3A0000}"/>
    <cellStyle name="Normal 3 2 2 2 3 4 3 4 3" xfId="15886" xr:uid="{00000000-0005-0000-0000-0000203A0000}"/>
    <cellStyle name="Normal 3 2 2 2 3 4 3 4 3 2" xfId="15887" xr:uid="{00000000-0005-0000-0000-0000213A0000}"/>
    <cellStyle name="Normal 3 2 2 2 3 4 3 4 4" xfId="15888" xr:uid="{00000000-0005-0000-0000-0000223A0000}"/>
    <cellStyle name="Normal 3 2 2 2 3 4 3 5" xfId="15889" xr:uid="{00000000-0005-0000-0000-0000233A0000}"/>
    <cellStyle name="Normal 3 2 2 2 3 4 3 5 2" xfId="15890" xr:uid="{00000000-0005-0000-0000-0000243A0000}"/>
    <cellStyle name="Normal 3 2 2 2 3 4 3 5 2 2" xfId="15891" xr:uid="{00000000-0005-0000-0000-0000253A0000}"/>
    <cellStyle name="Normal 3 2 2 2 3 4 3 5 3" xfId="15892" xr:uid="{00000000-0005-0000-0000-0000263A0000}"/>
    <cellStyle name="Normal 3 2 2 2 3 4 3 6" xfId="15893" xr:uid="{00000000-0005-0000-0000-0000273A0000}"/>
    <cellStyle name="Normal 3 2 2 2 3 4 3 6 2" xfId="15894" xr:uid="{00000000-0005-0000-0000-0000283A0000}"/>
    <cellStyle name="Normal 3 2 2 2 3 4 3 7" xfId="15895" xr:uid="{00000000-0005-0000-0000-0000293A0000}"/>
    <cellStyle name="Normal 3 2 2 2 3 4 3 7 2" xfId="15896" xr:uid="{00000000-0005-0000-0000-00002A3A0000}"/>
    <cellStyle name="Normal 3 2 2 2 3 4 3 8" xfId="15897" xr:uid="{00000000-0005-0000-0000-00002B3A0000}"/>
    <cellStyle name="Normal 3 2 2 2 3 4 4" xfId="15898" xr:uid="{00000000-0005-0000-0000-00002C3A0000}"/>
    <cellStyle name="Normal 3 2 2 2 3 4 4 2" xfId="15899" xr:uid="{00000000-0005-0000-0000-00002D3A0000}"/>
    <cellStyle name="Normal 3 2 2 2 3 4 4 2 2" xfId="15900" xr:uid="{00000000-0005-0000-0000-00002E3A0000}"/>
    <cellStyle name="Normal 3 2 2 2 3 4 4 2 2 2" xfId="15901" xr:uid="{00000000-0005-0000-0000-00002F3A0000}"/>
    <cellStyle name="Normal 3 2 2 2 3 4 4 2 2 2 2" xfId="15902" xr:uid="{00000000-0005-0000-0000-0000303A0000}"/>
    <cellStyle name="Normal 3 2 2 2 3 4 4 2 2 3" xfId="15903" xr:uid="{00000000-0005-0000-0000-0000313A0000}"/>
    <cellStyle name="Normal 3 2 2 2 3 4 4 2 3" xfId="15904" xr:uid="{00000000-0005-0000-0000-0000323A0000}"/>
    <cellStyle name="Normal 3 2 2 2 3 4 4 2 3 2" xfId="15905" xr:uid="{00000000-0005-0000-0000-0000333A0000}"/>
    <cellStyle name="Normal 3 2 2 2 3 4 4 2 4" xfId="15906" xr:uid="{00000000-0005-0000-0000-0000343A0000}"/>
    <cellStyle name="Normal 3 2 2 2 3 4 4 3" xfId="15907" xr:uid="{00000000-0005-0000-0000-0000353A0000}"/>
    <cellStyle name="Normal 3 2 2 2 3 4 4 3 2" xfId="15908" xr:uid="{00000000-0005-0000-0000-0000363A0000}"/>
    <cellStyle name="Normal 3 2 2 2 3 4 4 3 2 2" xfId="15909" xr:uid="{00000000-0005-0000-0000-0000373A0000}"/>
    <cellStyle name="Normal 3 2 2 2 3 4 4 3 3" xfId="15910" xr:uid="{00000000-0005-0000-0000-0000383A0000}"/>
    <cellStyle name="Normal 3 2 2 2 3 4 4 4" xfId="15911" xr:uid="{00000000-0005-0000-0000-0000393A0000}"/>
    <cellStyle name="Normal 3 2 2 2 3 4 4 4 2" xfId="15912" xr:uid="{00000000-0005-0000-0000-00003A3A0000}"/>
    <cellStyle name="Normal 3 2 2 2 3 4 4 5" xfId="15913" xr:uid="{00000000-0005-0000-0000-00003B3A0000}"/>
    <cellStyle name="Normal 3 2 2 2 3 4 5" xfId="15914" xr:uid="{00000000-0005-0000-0000-00003C3A0000}"/>
    <cellStyle name="Normal 3 2 2 2 3 4 5 2" xfId="15915" xr:uid="{00000000-0005-0000-0000-00003D3A0000}"/>
    <cellStyle name="Normal 3 2 2 2 3 4 5 2 2" xfId="15916" xr:uid="{00000000-0005-0000-0000-00003E3A0000}"/>
    <cellStyle name="Normal 3 2 2 2 3 4 5 2 2 2" xfId="15917" xr:uid="{00000000-0005-0000-0000-00003F3A0000}"/>
    <cellStyle name="Normal 3 2 2 2 3 4 5 2 3" xfId="15918" xr:uid="{00000000-0005-0000-0000-0000403A0000}"/>
    <cellStyle name="Normal 3 2 2 2 3 4 5 3" xfId="15919" xr:uid="{00000000-0005-0000-0000-0000413A0000}"/>
    <cellStyle name="Normal 3 2 2 2 3 4 5 3 2" xfId="15920" xr:uid="{00000000-0005-0000-0000-0000423A0000}"/>
    <cellStyle name="Normal 3 2 2 2 3 4 5 4" xfId="15921" xr:uid="{00000000-0005-0000-0000-0000433A0000}"/>
    <cellStyle name="Normal 3 2 2 2 3 4 6" xfId="15922" xr:uid="{00000000-0005-0000-0000-0000443A0000}"/>
    <cellStyle name="Normal 3 2 2 2 3 4 6 2" xfId="15923" xr:uid="{00000000-0005-0000-0000-0000453A0000}"/>
    <cellStyle name="Normal 3 2 2 2 3 4 6 2 2" xfId="15924" xr:uid="{00000000-0005-0000-0000-0000463A0000}"/>
    <cellStyle name="Normal 3 2 2 2 3 4 6 2 2 2" xfId="15925" xr:uid="{00000000-0005-0000-0000-0000473A0000}"/>
    <cellStyle name="Normal 3 2 2 2 3 4 6 2 3" xfId="15926" xr:uid="{00000000-0005-0000-0000-0000483A0000}"/>
    <cellStyle name="Normal 3 2 2 2 3 4 6 3" xfId="15927" xr:uid="{00000000-0005-0000-0000-0000493A0000}"/>
    <cellStyle name="Normal 3 2 2 2 3 4 6 3 2" xfId="15928" xr:uid="{00000000-0005-0000-0000-00004A3A0000}"/>
    <cellStyle name="Normal 3 2 2 2 3 4 6 4" xfId="15929" xr:uid="{00000000-0005-0000-0000-00004B3A0000}"/>
    <cellStyle name="Normal 3 2 2 2 3 4 7" xfId="15930" xr:uid="{00000000-0005-0000-0000-00004C3A0000}"/>
    <cellStyle name="Normal 3 2 2 2 3 4 7 2" xfId="15931" xr:uid="{00000000-0005-0000-0000-00004D3A0000}"/>
    <cellStyle name="Normal 3 2 2 2 3 4 7 2 2" xfId="15932" xr:uid="{00000000-0005-0000-0000-00004E3A0000}"/>
    <cellStyle name="Normal 3 2 2 2 3 4 7 3" xfId="15933" xr:uid="{00000000-0005-0000-0000-00004F3A0000}"/>
    <cellStyle name="Normal 3 2 2 2 3 4 8" xfId="15934" xr:uid="{00000000-0005-0000-0000-0000503A0000}"/>
    <cellStyle name="Normal 3 2 2 2 3 4 8 2" xfId="15935" xr:uid="{00000000-0005-0000-0000-0000513A0000}"/>
    <cellStyle name="Normal 3 2 2 2 3 4 9" xfId="15936" xr:uid="{00000000-0005-0000-0000-0000523A0000}"/>
    <cellStyle name="Normal 3 2 2 2 3 4 9 2" xfId="15937" xr:uid="{00000000-0005-0000-0000-0000533A0000}"/>
    <cellStyle name="Normal 3 2 2 2 3 5" xfId="15938" xr:uid="{00000000-0005-0000-0000-0000543A0000}"/>
    <cellStyle name="Normal 3 2 2 2 3 5 2" xfId="15939" xr:uid="{00000000-0005-0000-0000-0000553A0000}"/>
    <cellStyle name="Normal 3 2 2 2 3 5 2 2" xfId="15940" xr:uid="{00000000-0005-0000-0000-0000563A0000}"/>
    <cellStyle name="Normal 3 2 2 2 3 5 2 2 2" xfId="15941" xr:uid="{00000000-0005-0000-0000-0000573A0000}"/>
    <cellStyle name="Normal 3 2 2 2 3 5 2 2 2 2" xfId="15942" xr:uid="{00000000-0005-0000-0000-0000583A0000}"/>
    <cellStyle name="Normal 3 2 2 2 3 5 2 2 2 2 2" xfId="15943" xr:uid="{00000000-0005-0000-0000-0000593A0000}"/>
    <cellStyle name="Normal 3 2 2 2 3 5 2 2 2 2 2 2" xfId="15944" xr:uid="{00000000-0005-0000-0000-00005A3A0000}"/>
    <cellStyle name="Normal 3 2 2 2 3 5 2 2 2 2 3" xfId="15945" xr:uid="{00000000-0005-0000-0000-00005B3A0000}"/>
    <cellStyle name="Normal 3 2 2 2 3 5 2 2 2 3" xfId="15946" xr:uid="{00000000-0005-0000-0000-00005C3A0000}"/>
    <cellStyle name="Normal 3 2 2 2 3 5 2 2 2 3 2" xfId="15947" xr:uid="{00000000-0005-0000-0000-00005D3A0000}"/>
    <cellStyle name="Normal 3 2 2 2 3 5 2 2 2 4" xfId="15948" xr:uid="{00000000-0005-0000-0000-00005E3A0000}"/>
    <cellStyle name="Normal 3 2 2 2 3 5 2 2 3" xfId="15949" xr:uid="{00000000-0005-0000-0000-00005F3A0000}"/>
    <cellStyle name="Normal 3 2 2 2 3 5 2 2 3 2" xfId="15950" xr:uid="{00000000-0005-0000-0000-0000603A0000}"/>
    <cellStyle name="Normal 3 2 2 2 3 5 2 2 3 2 2" xfId="15951" xr:uid="{00000000-0005-0000-0000-0000613A0000}"/>
    <cellStyle name="Normal 3 2 2 2 3 5 2 2 3 3" xfId="15952" xr:uid="{00000000-0005-0000-0000-0000623A0000}"/>
    <cellStyle name="Normal 3 2 2 2 3 5 2 2 4" xfId="15953" xr:uid="{00000000-0005-0000-0000-0000633A0000}"/>
    <cellStyle name="Normal 3 2 2 2 3 5 2 2 4 2" xfId="15954" xr:uid="{00000000-0005-0000-0000-0000643A0000}"/>
    <cellStyle name="Normal 3 2 2 2 3 5 2 2 5" xfId="15955" xr:uid="{00000000-0005-0000-0000-0000653A0000}"/>
    <cellStyle name="Normal 3 2 2 2 3 5 2 3" xfId="15956" xr:uid="{00000000-0005-0000-0000-0000663A0000}"/>
    <cellStyle name="Normal 3 2 2 2 3 5 2 3 2" xfId="15957" xr:uid="{00000000-0005-0000-0000-0000673A0000}"/>
    <cellStyle name="Normal 3 2 2 2 3 5 2 3 2 2" xfId="15958" xr:uid="{00000000-0005-0000-0000-0000683A0000}"/>
    <cellStyle name="Normal 3 2 2 2 3 5 2 3 2 2 2" xfId="15959" xr:uid="{00000000-0005-0000-0000-0000693A0000}"/>
    <cellStyle name="Normal 3 2 2 2 3 5 2 3 2 3" xfId="15960" xr:uid="{00000000-0005-0000-0000-00006A3A0000}"/>
    <cellStyle name="Normal 3 2 2 2 3 5 2 3 3" xfId="15961" xr:uid="{00000000-0005-0000-0000-00006B3A0000}"/>
    <cellStyle name="Normal 3 2 2 2 3 5 2 3 3 2" xfId="15962" xr:uid="{00000000-0005-0000-0000-00006C3A0000}"/>
    <cellStyle name="Normal 3 2 2 2 3 5 2 3 4" xfId="15963" xr:uid="{00000000-0005-0000-0000-00006D3A0000}"/>
    <cellStyle name="Normal 3 2 2 2 3 5 2 4" xfId="15964" xr:uid="{00000000-0005-0000-0000-00006E3A0000}"/>
    <cellStyle name="Normal 3 2 2 2 3 5 2 4 2" xfId="15965" xr:uid="{00000000-0005-0000-0000-00006F3A0000}"/>
    <cellStyle name="Normal 3 2 2 2 3 5 2 4 2 2" xfId="15966" xr:uid="{00000000-0005-0000-0000-0000703A0000}"/>
    <cellStyle name="Normal 3 2 2 2 3 5 2 4 2 2 2" xfId="15967" xr:uid="{00000000-0005-0000-0000-0000713A0000}"/>
    <cellStyle name="Normal 3 2 2 2 3 5 2 4 2 3" xfId="15968" xr:uid="{00000000-0005-0000-0000-0000723A0000}"/>
    <cellStyle name="Normal 3 2 2 2 3 5 2 4 3" xfId="15969" xr:uid="{00000000-0005-0000-0000-0000733A0000}"/>
    <cellStyle name="Normal 3 2 2 2 3 5 2 4 3 2" xfId="15970" xr:uid="{00000000-0005-0000-0000-0000743A0000}"/>
    <cellStyle name="Normal 3 2 2 2 3 5 2 4 4" xfId="15971" xr:uid="{00000000-0005-0000-0000-0000753A0000}"/>
    <cellStyle name="Normal 3 2 2 2 3 5 2 5" xfId="15972" xr:uid="{00000000-0005-0000-0000-0000763A0000}"/>
    <cellStyle name="Normal 3 2 2 2 3 5 2 5 2" xfId="15973" xr:uid="{00000000-0005-0000-0000-0000773A0000}"/>
    <cellStyle name="Normal 3 2 2 2 3 5 2 5 2 2" xfId="15974" xr:uid="{00000000-0005-0000-0000-0000783A0000}"/>
    <cellStyle name="Normal 3 2 2 2 3 5 2 5 3" xfId="15975" xr:uid="{00000000-0005-0000-0000-0000793A0000}"/>
    <cellStyle name="Normal 3 2 2 2 3 5 2 6" xfId="15976" xr:uid="{00000000-0005-0000-0000-00007A3A0000}"/>
    <cellStyle name="Normal 3 2 2 2 3 5 2 6 2" xfId="15977" xr:uid="{00000000-0005-0000-0000-00007B3A0000}"/>
    <cellStyle name="Normal 3 2 2 2 3 5 2 7" xfId="15978" xr:uid="{00000000-0005-0000-0000-00007C3A0000}"/>
    <cellStyle name="Normal 3 2 2 2 3 5 2 7 2" xfId="15979" xr:uid="{00000000-0005-0000-0000-00007D3A0000}"/>
    <cellStyle name="Normal 3 2 2 2 3 5 2 8" xfId="15980" xr:uid="{00000000-0005-0000-0000-00007E3A0000}"/>
    <cellStyle name="Normal 3 2 2 2 3 5 3" xfId="15981" xr:uid="{00000000-0005-0000-0000-00007F3A0000}"/>
    <cellStyle name="Normal 3 2 2 2 3 5 3 2" xfId="15982" xr:uid="{00000000-0005-0000-0000-0000803A0000}"/>
    <cellStyle name="Normal 3 2 2 2 3 5 3 2 2" xfId="15983" xr:uid="{00000000-0005-0000-0000-0000813A0000}"/>
    <cellStyle name="Normal 3 2 2 2 3 5 3 2 2 2" xfId="15984" xr:uid="{00000000-0005-0000-0000-0000823A0000}"/>
    <cellStyle name="Normal 3 2 2 2 3 5 3 2 2 2 2" xfId="15985" xr:uid="{00000000-0005-0000-0000-0000833A0000}"/>
    <cellStyle name="Normal 3 2 2 2 3 5 3 2 2 3" xfId="15986" xr:uid="{00000000-0005-0000-0000-0000843A0000}"/>
    <cellStyle name="Normal 3 2 2 2 3 5 3 2 3" xfId="15987" xr:uid="{00000000-0005-0000-0000-0000853A0000}"/>
    <cellStyle name="Normal 3 2 2 2 3 5 3 2 3 2" xfId="15988" xr:uid="{00000000-0005-0000-0000-0000863A0000}"/>
    <cellStyle name="Normal 3 2 2 2 3 5 3 2 4" xfId="15989" xr:uid="{00000000-0005-0000-0000-0000873A0000}"/>
    <cellStyle name="Normal 3 2 2 2 3 5 3 3" xfId="15990" xr:uid="{00000000-0005-0000-0000-0000883A0000}"/>
    <cellStyle name="Normal 3 2 2 2 3 5 3 3 2" xfId="15991" xr:uid="{00000000-0005-0000-0000-0000893A0000}"/>
    <cellStyle name="Normal 3 2 2 2 3 5 3 3 2 2" xfId="15992" xr:uid="{00000000-0005-0000-0000-00008A3A0000}"/>
    <cellStyle name="Normal 3 2 2 2 3 5 3 3 3" xfId="15993" xr:uid="{00000000-0005-0000-0000-00008B3A0000}"/>
    <cellStyle name="Normal 3 2 2 2 3 5 3 4" xfId="15994" xr:uid="{00000000-0005-0000-0000-00008C3A0000}"/>
    <cellStyle name="Normal 3 2 2 2 3 5 3 4 2" xfId="15995" xr:uid="{00000000-0005-0000-0000-00008D3A0000}"/>
    <cellStyle name="Normal 3 2 2 2 3 5 3 5" xfId="15996" xr:uid="{00000000-0005-0000-0000-00008E3A0000}"/>
    <cellStyle name="Normal 3 2 2 2 3 5 4" xfId="15997" xr:uid="{00000000-0005-0000-0000-00008F3A0000}"/>
    <cellStyle name="Normal 3 2 2 2 3 5 4 2" xfId="15998" xr:uid="{00000000-0005-0000-0000-0000903A0000}"/>
    <cellStyle name="Normal 3 2 2 2 3 5 4 2 2" xfId="15999" xr:uid="{00000000-0005-0000-0000-0000913A0000}"/>
    <cellStyle name="Normal 3 2 2 2 3 5 4 2 2 2" xfId="16000" xr:uid="{00000000-0005-0000-0000-0000923A0000}"/>
    <cellStyle name="Normal 3 2 2 2 3 5 4 2 3" xfId="16001" xr:uid="{00000000-0005-0000-0000-0000933A0000}"/>
    <cellStyle name="Normal 3 2 2 2 3 5 4 3" xfId="16002" xr:uid="{00000000-0005-0000-0000-0000943A0000}"/>
    <cellStyle name="Normal 3 2 2 2 3 5 4 3 2" xfId="16003" xr:uid="{00000000-0005-0000-0000-0000953A0000}"/>
    <cellStyle name="Normal 3 2 2 2 3 5 4 4" xfId="16004" xr:uid="{00000000-0005-0000-0000-0000963A0000}"/>
    <cellStyle name="Normal 3 2 2 2 3 5 5" xfId="16005" xr:uid="{00000000-0005-0000-0000-0000973A0000}"/>
    <cellStyle name="Normal 3 2 2 2 3 5 5 2" xfId="16006" xr:uid="{00000000-0005-0000-0000-0000983A0000}"/>
    <cellStyle name="Normal 3 2 2 2 3 5 5 2 2" xfId="16007" xr:uid="{00000000-0005-0000-0000-0000993A0000}"/>
    <cellStyle name="Normal 3 2 2 2 3 5 5 2 2 2" xfId="16008" xr:uid="{00000000-0005-0000-0000-00009A3A0000}"/>
    <cellStyle name="Normal 3 2 2 2 3 5 5 2 3" xfId="16009" xr:uid="{00000000-0005-0000-0000-00009B3A0000}"/>
    <cellStyle name="Normal 3 2 2 2 3 5 5 3" xfId="16010" xr:uid="{00000000-0005-0000-0000-00009C3A0000}"/>
    <cellStyle name="Normal 3 2 2 2 3 5 5 3 2" xfId="16011" xr:uid="{00000000-0005-0000-0000-00009D3A0000}"/>
    <cellStyle name="Normal 3 2 2 2 3 5 5 4" xfId="16012" xr:uid="{00000000-0005-0000-0000-00009E3A0000}"/>
    <cellStyle name="Normal 3 2 2 2 3 5 6" xfId="16013" xr:uid="{00000000-0005-0000-0000-00009F3A0000}"/>
    <cellStyle name="Normal 3 2 2 2 3 5 6 2" xfId="16014" xr:uid="{00000000-0005-0000-0000-0000A03A0000}"/>
    <cellStyle name="Normal 3 2 2 2 3 5 6 2 2" xfId="16015" xr:uid="{00000000-0005-0000-0000-0000A13A0000}"/>
    <cellStyle name="Normal 3 2 2 2 3 5 6 3" xfId="16016" xr:uid="{00000000-0005-0000-0000-0000A23A0000}"/>
    <cellStyle name="Normal 3 2 2 2 3 5 7" xfId="16017" xr:uid="{00000000-0005-0000-0000-0000A33A0000}"/>
    <cellStyle name="Normal 3 2 2 2 3 5 7 2" xfId="16018" xr:uid="{00000000-0005-0000-0000-0000A43A0000}"/>
    <cellStyle name="Normal 3 2 2 2 3 5 8" xfId="16019" xr:uid="{00000000-0005-0000-0000-0000A53A0000}"/>
    <cellStyle name="Normal 3 2 2 2 3 5 8 2" xfId="16020" xr:uid="{00000000-0005-0000-0000-0000A63A0000}"/>
    <cellStyle name="Normal 3 2 2 2 3 5 9" xfId="16021" xr:uid="{00000000-0005-0000-0000-0000A73A0000}"/>
    <cellStyle name="Normal 3 2 2 2 3 6" xfId="16022" xr:uid="{00000000-0005-0000-0000-0000A83A0000}"/>
    <cellStyle name="Normal 3 2 2 2 3 6 2" xfId="16023" xr:uid="{00000000-0005-0000-0000-0000A93A0000}"/>
    <cellStyle name="Normal 3 2 2 2 3 6 2 2" xfId="16024" xr:uid="{00000000-0005-0000-0000-0000AA3A0000}"/>
    <cellStyle name="Normal 3 2 2 2 3 6 2 2 2" xfId="16025" xr:uid="{00000000-0005-0000-0000-0000AB3A0000}"/>
    <cellStyle name="Normal 3 2 2 2 3 6 2 2 2 2" xfId="16026" xr:uid="{00000000-0005-0000-0000-0000AC3A0000}"/>
    <cellStyle name="Normal 3 2 2 2 3 6 2 2 2 2 2" xfId="16027" xr:uid="{00000000-0005-0000-0000-0000AD3A0000}"/>
    <cellStyle name="Normal 3 2 2 2 3 6 2 2 2 3" xfId="16028" xr:uid="{00000000-0005-0000-0000-0000AE3A0000}"/>
    <cellStyle name="Normal 3 2 2 2 3 6 2 2 3" xfId="16029" xr:uid="{00000000-0005-0000-0000-0000AF3A0000}"/>
    <cellStyle name="Normal 3 2 2 2 3 6 2 2 3 2" xfId="16030" xr:uid="{00000000-0005-0000-0000-0000B03A0000}"/>
    <cellStyle name="Normal 3 2 2 2 3 6 2 2 4" xfId="16031" xr:uid="{00000000-0005-0000-0000-0000B13A0000}"/>
    <cellStyle name="Normal 3 2 2 2 3 6 2 3" xfId="16032" xr:uid="{00000000-0005-0000-0000-0000B23A0000}"/>
    <cellStyle name="Normal 3 2 2 2 3 6 2 3 2" xfId="16033" xr:uid="{00000000-0005-0000-0000-0000B33A0000}"/>
    <cellStyle name="Normal 3 2 2 2 3 6 2 3 2 2" xfId="16034" xr:uid="{00000000-0005-0000-0000-0000B43A0000}"/>
    <cellStyle name="Normal 3 2 2 2 3 6 2 3 3" xfId="16035" xr:uid="{00000000-0005-0000-0000-0000B53A0000}"/>
    <cellStyle name="Normal 3 2 2 2 3 6 2 4" xfId="16036" xr:uid="{00000000-0005-0000-0000-0000B63A0000}"/>
    <cellStyle name="Normal 3 2 2 2 3 6 2 4 2" xfId="16037" xr:uid="{00000000-0005-0000-0000-0000B73A0000}"/>
    <cellStyle name="Normal 3 2 2 2 3 6 2 5" xfId="16038" xr:uid="{00000000-0005-0000-0000-0000B83A0000}"/>
    <cellStyle name="Normal 3 2 2 2 3 6 3" xfId="16039" xr:uid="{00000000-0005-0000-0000-0000B93A0000}"/>
    <cellStyle name="Normal 3 2 2 2 3 6 3 2" xfId="16040" xr:uid="{00000000-0005-0000-0000-0000BA3A0000}"/>
    <cellStyle name="Normal 3 2 2 2 3 6 3 2 2" xfId="16041" xr:uid="{00000000-0005-0000-0000-0000BB3A0000}"/>
    <cellStyle name="Normal 3 2 2 2 3 6 3 2 2 2" xfId="16042" xr:uid="{00000000-0005-0000-0000-0000BC3A0000}"/>
    <cellStyle name="Normal 3 2 2 2 3 6 3 2 3" xfId="16043" xr:uid="{00000000-0005-0000-0000-0000BD3A0000}"/>
    <cellStyle name="Normal 3 2 2 2 3 6 3 3" xfId="16044" xr:uid="{00000000-0005-0000-0000-0000BE3A0000}"/>
    <cellStyle name="Normal 3 2 2 2 3 6 3 3 2" xfId="16045" xr:uid="{00000000-0005-0000-0000-0000BF3A0000}"/>
    <cellStyle name="Normal 3 2 2 2 3 6 3 4" xfId="16046" xr:uid="{00000000-0005-0000-0000-0000C03A0000}"/>
    <cellStyle name="Normal 3 2 2 2 3 6 4" xfId="16047" xr:uid="{00000000-0005-0000-0000-0000C13A0000}"/>
    <cellStyle name="Normal 3 2 2 2 3 6 4 2" xfId="16048" xr:uid="{00000000-0005-0000-0000-0000C23A0000}"/>
    <cellStyle name="Normal 3 2 2 2 3 6 4 2 2" xfId="16049" xr:uid="{00000000-0005-0000-0000-0000C33A0000}"/>
    <cellStyle name="Normal 3 2 2 2 3 6 4 2 2 2" xfId="16050" xr:uid="{00000000-0005-0000-0000-0000C43A0000}"/>
    <cellStyle name="Normal 3 2 2 2 3 6 4 2 3" xfId="16051" xr:uid="{00000000-0005-0000-0000-0000C53A0000}"/>
    <cellStyle name="Normal 3 2 2 2 3 6 4 3" xfId="16052" xr:uid="{00000000-0005-0000-0000-0000C63A0000}"/>
    <cellStyle name="Normal 3 2 2 2 3 6 4 3 2" xfId="16053" xr:uid="{00000000-0005-0000-0000-0000C73A0000}"/>
    <cellStyle name="Normal 3 2 2 2 3 6 4 4" xfId="16054" xr:uid="{00000000-0005-0000-0000-0000C83A0000}"/>
    <cellStyle name="Normal 3 2 2 2 3 6 5" xfId="16055" xr:uid="{00000000-0005-0000-0000-0000C93A0000}"/>
    <cellStyle name="Normal 3 2 2 2 3 6 5 2" xfId="16056" xr:uid="{00000000-0005-0000-0000-0000CA3A0000}"/>
    <cellStyle name="Normal 3 2 2 2 3 6 5 2 2" xfId="16057" xr:uid="{00000000-0005-0000-0000-0000CB3A0000}"/>
    <cellStyle name="Normal 3 2 2 2 3 6 5 3" xfId="16058" xr:uid="{00000000-0005-0000-0000-0000CC3A0000}"/>
    <cellStyle name="Normal 3 2 2 2 3 6 6" xfId="16059" xr:uid="{00000000-0005-0000-0000-0000CD3A0000}"/>
    <cellStyle name="Normal 3 2 2 2 3 6 6 2" xfId="16060" xr:uid="{00000000-0005-0000-0000-0000CE3A0000}"/>
    <cellStyle name="Normal 3 2 2 2 3 6 7" xfId="16061" xr:uid="{00000000-0005-0000-0000-0000CF3A0000}"/>
    <cellStyle name="Normal 3 2 2 2 3 6 7 2" xfId="16062" xr:uid="{00000000-0005-0000-0000-0000D03A0000}"/>
    <cellStyle name="Normal 3 2 2 2 3 6 8" xfId="16063" xr:uid="{00000000-0005-0000-0000-0000D13A0000}"/>
    <cellStyle name="Normal 3 2 2 2 3 7" xfId="16064" xr:uid="{00000000-0005-0000-0000-0000D23A0000}"/>
    <cellStyle name="Normal 3 2 2 2 3 7 2" xfId="16065" xr:uid="{00000000-0005-0000-0000-0000D33A0000}"/>
    <cellStyle name="Normal 3 2 2 2 3 7 2 2" xfId="16066" xr:uid="{00000000-0005-0000-0000-0000D43A0000}"/>
    <cellStyle name="Normal 3 2 2 2 3 7 2 2 2" xfId="16067" xr:uid="{00000000-0005-0000-0000-0000D53A0000}"/>
    <cellStyle name="Normal 3 2 2 2 3 7 2 2 2 2" xfId="16068" xr:uid="{00000000-0005-0000-0000-0000D63A0000}"/>
    <cellStyle name="Normal 3 2 2 2 3 7 2 2 2 2 2" xfId="16069" xr:uid="{00000000-0005-0000-0000-0000D73A0000}"/>
    <cellStyle name="Normal 3 2 2 2 3 7 2 2 2 3" xfId="16070" xr:uid="{00000000-0005-0000-0000-0000D83A0000}"/>
    <cellStyle name="Normal 3 2 2 2 3 7 2 2 3" xfId="16071" xr:uid="{00000000-0005-0000-0000-0000D93A0000}"/>
    <cellStyle name="Normal 3 2 2 2 3 7 2 2 3 2" xfId="16072" xr:uid="{00000000-0005-0000-0000-0000DA3A0000}"/>
    <cellStyle name="Normal 3 2 2 2 3 7 2 2 4" xfId="16073" xr:uid="{00000000-0005-0000-0000-0000DB3A0000}"/>
    <cellStyle name="Normal 3 2 2 2 3 7 2 3" xfId="16074" xr:uid="{00000000-0005-0000-0000-0000DC3A0000}"/>
    <cellStyle name="Normal 3 2 2 2 3 7 2 3 2" xfId="16075" xr:uid="{00000000-0005-0000-0000-0000DD3A0000}"/>
    <cellStyle name="Normal 3 2 2 2 3 7 2 3 2 2" xfId="16076" xr:uid="{00000000-0005-0000-0000-0000DE3A0000}"/>
    <cellStyle name="Normal 3 2 2 2 3 7 2 3 3" xfId="16077" xr:uid="{00000000-0005-0000-0000-0000DF3A0000}"/>
    <cellStyle name="Normal 3 2 2 2 3 7 2 4" xfId="16078" xr:uid="{00000000-0005-0000-0000-0000E03A0000}"/>
    <cellStyle name="Normal 3 2 2 2 3 7 2 4 2" xfId="16079" xr:uid="{00000000-0005-0000-0000-0000E13A0000}"/>
    <cellStyle name="Normal 3 2 2 2 3 7 2 5" xfId="16080" xr:uid="{00000000-0005-0000-0000-0000E23A0000}"/>
    <cellStyle name="Normal 3 2 2 2 3 7 3" xfId="16081" xr:uid="{00000000-0005-0000-0000-0000E33A0000}"/>
    <cellStyle name="Normal 3 2 2 2 3 7 3 2" xfId="16082" xr:uid="{00000000-0005-0000-0000-0000E43A0000}"/>
    <cellStyle name="Normal 3 2 2 2 3 7 3 2 2" xfId="16083" xr:uid="{00000000-0005-0000-0000-0000E53A0000}"/>
    <cellStyle name="Normal 3 2 2 2 3 7 3 2 2 2" xfId="16084" xr:uid="{00000000-0005-0000-0000-0000E63A0000}"/>
    <cellStyle name="Normal 3 2 2 2 3 7 3 2 3" xfId="16085" xr:uid="{00000000-0005-0000-0000-0000E73A0000}"/>
    <cellStyle name="Normal 3 2 2 2 3 7 3 3" xfId="16086" xr:uid="{00000000-0005-0000-0000-0000E83A0000}"/>
    <cellStyle name="Normal 3 2 2 2 3 7 3 3 2" xfId="16087" xr:uid="{00000000-0005-0000-0000-0000E93A0000}"/>
    <cellStyle name="Normal 3 2 2 2 3 7 3 4" xfId="16088" xr:uid="{00000000-0005-0000-0000-0000EA3A0000}"/>
    <cellStyle name="Normal 3 2 2 2 3 7 4" xfId="16089" xr:uid="{00000000-0005-0000-0000-0000EB3A0000}"/>
    <cellStyle name="Normal 3 2 2 2 3 7 4 2" xfId="16090" xr:uid="{00000000-0005-0000-0000-0000EC3A0000}"/>
    <cellStyle name="Normal 3 2 2 2 3 7 4 2 2" xfId="16091" xr:uid="{00000000-0005-0000-0000-0000ED3A0000}"/>
    <cellStyle name="Normal 3 2 2 2 3 7 4 3" xfId="16092" xr:uid="{00000000-0005-0000-0000-0000EE3A0000}"/>
    <cellStyle name="Normal 3 2 2 2 3 7 5" xfId="16093" xr:uid="{00000000-0005-0000-0000-0000EF3A0000}"/>
    <cellStyle name="Normal 3 2 2 2 3 7 5 2" xfId="16094" xr:uid="{00000000-0005-0000-0000-0000F03A0000}"/>
    <cellStyle name="Normal 3 2 2 2 3 7 6" xfId="16095" xr:uid="{00000000-0005-0000-0000-0000F13A0000}"/>
    <cellStyle name="Normal 3 2 2 2 3 8" xfId="16096" xr:uid="{00000000-0005-0000-0000-0000F23A0000}"/>
    <cellStyle name="Normal 3 2 2 2 3 8 2" xfId="16097" xr:uid="{00000000-0005-0000-0000-0000F33A0000}"/>
    <cellStyle name="Normal 3 2 2 2 3 8 2 2" xfId="16098" xr:uid="{00000000-0005-0000-0000-0000F43A0000}"/>
    <cellStyle name="Normal 3 2 2 2 3 8 2 2 2" xfId="16099" xr:uid="{00000000-0005-0000-0000-0000F53A0000}"/>
    <cellStyle name="Normal 3 2 2 2 3 8 2 2 2 2" xfId="16100" xr:uid="{00000000-0005-0000-0000-0000F63A0000}"/>
    <cellStyle name="Normal 3 2 2 2 3 8 2 2 2 2 2" xfId="16101" xr:uid="{00000000-0005-0000-0000-0000F73A0000}"/>
    <cellStyle name="Normal 3 2 2 2 3 8 2 2 2 3" xfId="16102" xr:uid="{00000000-0005-0000-0000-0000F83A0000}"/>
    <cellStyle name="Normal 3 2 2 2 3 8 2 2 3" xfId="16103" xr:uid="{00000000-0005-0000-0000-0000F93A0000}"/>
    <cellStyle name="Normal 3 2 2 2 3 8 2 2 3 2" xfId="16104" xr:uid="{00000000-0005-0000-0000-0000FA3A0000}"/>
    <cellStyle name="Normal 3 2 2 2 3 8 2 2 4" xfId="16105" xr:uid="{00000000-0005-0000-0000-0000FB3A0000}"/>
    <cellStyle name="Normal 3 2 2 2 3 8 2 3" xfId="16106" xr:uid="{00000000-0005-0000-0000-0000FC3A0000}"/>
    <cellStyle name="Normal 3 2 2 2 3 8 2 3 2" xfId="16107" xr:uid="{00000000-0005-0000-0000-0000FD3A0000}"/>
    <cellStyle name="Normal 3 2 2 2 3 8 2 3 2 2" xfId="16108" xr:uid="{00000000-0005-0000-0000-0000FE3A0000}"/>
    <cellStyle name="Normal 3 2 2 2 3 8 2 3 3" xfId="16109" xr:uid="{00000000-0005-0000-0000-0000FF3A0000}"/>
    <cellStyle name="Normal 3 2 2 2 3 8 2 4" xfId="16110" xr:uid="{00000000-0005-0000-0000-0000003B0000}"/>
    <cellStyle name="Normal 3 2 2 2 3 8 2 4 2" xfId="16111" xr:uid="{00000000-0005-0000-0000-0000013B0000}"/>
    <cellStyle name="Normal 3 2 2 2 3 8 2 5" xfId="16112" xr:uid="{00000000-0005-0000-0000-0000023B0000}"/>
    <cellStyle name="Normal 3 2 2 2 3 8 3" xfId="16113" xr:uid="{00000000-0005-0000-0000-0000033B0000}"/>
    <cellStyle name="Normal 3 2 2 2 3 8 3 2" xfId="16114" xr:uid="{00000000-0005-0000-0000-0000043B0000}"/>
    <cellStyle name="Normal 3 2 2 2 3 8 3 2 2" xfId="16115" xr:uid="{00000000-0005-0000-0000-0000053B0000}"/>
    <cellStyle name="Normal 3 2 2 2 3 8 3 2 2 2" xfId="16116" xr:uid="{00000000-0005-0000-0000-0000063B0000}"/>
    <cellStyle name="Normal 3 2 2 2 3 8 3 2 3" xfId="16117" xr:uid="{00000000-0005-0000-0000-0000073B0000}"/>
    <cellStyle name="Normal 3 2 2 2 3 8 3 3" xfId="16118" xr:uid="{00000000-0005-0000-0000-0000083B0000}"/>
    <cellStyle name="Normal 3 2 2 2 3 8 3 3 2" xfId="16119" xr:uid="{00000000-0005-0000-0000-0000093B0000}"/>
    <cellStyle name="Normal 3 2 2 2 3 8 3 4" xfId="16120" xr:uid="{00000000-0005-0000-0000-00000A3B0000}"/>
    <cellStyle name="Normal 3 2 2 2 3 8 4" xfId="16121" xr:uid="{00000000-0005-0000-0000-00000B3B0000}"/>
    <cellStyle name="Normal 3 2 2 2 3 8 4 2" xfId="16122" xr:uid="{00000000-0005-0000-0000-00000C3B0000}"/>
    <cellStyle name="Normal 3 2 2 2 3 8 4 2 2" xfId="16123" xr:uid="{00000000-0005-0000-0000-00000D3B0000}"/>
    <cellStyle name="Normal 3 2 2 2 3 8 4 3" xfId="16124" xr:uid="{00000000-0005-0000-0000-00000E3B0000}"/>
    <cellStyle name="Normal 3 2 2 2 3 8 5" xfId="16125" xr:uid="{00000000-0005-0000-0000-00000F3B0000}"/>
    <cellStyle name="Normal 3 2 2 2 3 8 5 2" xfId="16126" xr:uid="{00000000-0005-0000-0000-0000103B0000}"/>
    <cellStyle name="Normal 3 2 2 2 3 8 6" xfId="16127" xr:uid="{00000000-0005-0000-0000-0000113B0000}"/>
    <cellStyle name="Normal 3 2 2 2 3 9" xfId="16128" xr:uid="{00000000-0005-0000-0000-0000123B0000}"/>
    <cellStyle name="Normal 3 2 2 2 3 9 2" xfId="16129" xr:uid="{00000000-0005-0000-0000-0000133B0000}"/>
    <cellStyle name="Normal 3 2 2 2 3 9 2 2" xfId="16130" xr:uid="{00000000-0005-0000-0000-0000143B0000}"/>
    <cellStyle name="Normal 3 2 2 2 3 9 2 2 2" xfId="16131" xr:uid="{00000000-0005-0000-0000-0000153B0000}"/>
    <cellStyle name="Normal 3 2 2 2 3 9 2 2 2 2" xfId="16132" xr:uid="{00000000-0005-0000-0000-0000163B0000}"/>
    <cellStyle name="Normal 3 2 2 2 3 9 2 2 3" xfId="16133" xr:uid="{00000000-0005-0000-0000-0000173B0000}"/>
    <cellStyle name="Normal 3 2 2 2 3 9 2 3" xfId="16134" xr:uid="{00000000-0005-0000-0000-0000183B0000}"/>
    <cellStyle name="Normal 3 2 2 2 3 9 2 3 2" xfId="16135" xr:uid="{00000000-0005-0000-0000-0000193B0000}"/>
    <cellStyle name="Normal 3 2 2 2 3 9 2 4" xfId="16136" xr:uid="{00000000-0005-0000-0000-00001A3B0000}"/>
    <cellStyle name="Normal 3 2 2 2 3 9 3" xfId="16137" xr:uid="{00000000-0005-0000-0000-00001B3B0000}"/>
    <cellStyle name="Normal 3 2 2 2 3 9 3 2" xfId="16138" xr:uid="{00000000-0005-0000-0000-00001C3B0000}"/>
    <cellStyle name="Normal 3 2 2 2 3 9 3 2 2" xfId="16139" xr:uid="{00000000-0005-0000-0000-00001D3B0000}"/>
    <cellStyle name="Normal 3 2 2 2 3 9 3 3" xfId="16140" xr:uid="{00000000-0005-0000-0000-00001E3B0000}"/>
    <cellStyle name="Normal 3 2 2 2 3 9 4" xfId="16141" xr:uid="{00000000-0005-0000-0000-00001F3B0000}"/>
    <cellStyle name="Normal 3 2 2 2 3 9 4 2" xfId="16142" xr:uid="{00000000-0005-0000-0000-0000203B0000}"/>
    <cellStyle name="Normal 3 2 2 2 3 9 5" xfId="16143" xr:uid="{00000000-0005-0000-0000-0000213B0000}"/>
    <cellStyle name="Normal 3 2 2 2 4" xfId="16144" xr:uid="{00000000-0005-0000-0000-0000223B0000}"/>
    <cellStyle name="Normal 3 2 2 2 4 10" xfId="16145" xr:uid="{00000000-0005-0000-0000-0000233B0000}"/>
    <cellStyle name="Normal 3 2 2 2 4 2" xfId="16146" xr:uid="{00000000-0005-0000-0000-0000243B0000}"/>
    <cellStyle name="Normal 3 2 2 2 4 2 2" xfId="16147" xr:uid="{00000000-0005-0000-0000-0000253B0000}"/>
    <cellStyle name="Normal 3 2 2 2 4 2 2 2" xfId="16148" xr:uid="{00000000-0005-0000-0000-0000263B0000}"/>
    <cellStyle name="Normal 3 2 2 2 4 2 2 2 2" xfId="16149" xr:uid="{00000000-0005-0000-0000-0000273B0000}"/>
    <cellStyle name="Normal 3 2 2 2 4 2 2 2 2 2" xfId="16150" xr:uid="{00000000-0005-0000-0000-0000283B0000}"/>
    <cellStyle name="Normal 3 2 2 2 4 2 2 2 2 2 2" xfId="16151" xr:uid="{00000000-0005-0000-0000-0000293B0000}"/>
    <cellStyle name="Normal 3 2 2 2 4 2 2 2 2 2 2 2" xfId="16152" xr:uid="{00000000-0005-0000-0000-00002A3B0000}"/>
    <cellStyle name="Normal 3 2 2 2 4 2 2 2 2 2 3" xfId="16153" xr:uid="{00000000-0005-0000-0000-00002B3B0000}"/>
    <cellStyle name="Normal 3 2 2 2 4 2 2 2 2 3" xfId="16154" xr:uid="{00000000-0005-0000-0000-00002C3B0000}"/>
    <cellStyle name="Normal 3 2 2 2 4 2 2 2 2 3 2" xfId="16155" xr:uid="{00000000-0005-0000-0000-00002D3B0000}"/>
    <cellStyle name="Normal 3 2 2 2 4 2 2 2 2 4" xfId="16156" xr:uid="{00000000-0005-0000-0000-00002E3B0000}"/>
    <cellStyle name="Normal 3 2 2 2 4 2 2 2 3" xfId="16157" xr:uid="{00000000-0005-0000-0000-00002F3B0000}"/>
    <cellStyle name="Normal 3 2 2 2 4 2 2 2 3 2" xfId="16158" xr:uid="{00000000-0005-0000-0000-0000303B0000}"/>
    <cellStyle name="Normal 3 2 2 2 4 2 2 2 3 2 2" xfId="16159" xr:uid="{00000000-0005-0000-0000-0000313B0000}"/>
    <cellStyle name="Normal 3 2 2 2 4 2 2 2 3 3" xfId="16160" xr:uid="{00000000-0005-0000-0000-0000323B0000}"/>
    <cellStyle name="Normal 3 2 2 2 4 2 2 2 4" xfId="16161" xr:uid="{00000000-0005-0000-0000-0000333B0000}"/>
    <cellStyle name="Normal 3 2 2 2 4 2 2 2 4 2" xfId="16162" xr:uid="{00000000-0005-0000-0000-0000343B0000}"/>
    <cellStyle name="Normal 3 2 2 2 4 2 2 2 5" xfId="16163" xr:uid="{00000000-0005-0000-0000-0000353B0000}"/>
    <cellStyle name="Normal 3 2 2 2 4 2 2 3" xfId="16164" xr:uid="{00000000-0005-0000-0000-0000363B0000}"/>
    <cellStyle name="Normal 3 2 2 2 4 2 2 3 2" xfId="16165" xr:uid="{00000000-0005-0000-0000-0000373B0000}"/>
    <cellStyle name="Normal 3 2 2 2 4 2 2 3 2 2" xfId="16166" xr:uid="{00000000-0005-0000-0000-0000383B0000}"/>
    <cellStyle name="Normal 3 2 2 2 4 2 2 3 2 2 2" xfId="16167" xr:uid="{00000000-0005-0000-0000-0000393B0000}"/>
    <cellStyle name="Normal 3 2 2 2 4 2 2 3 2 3" xfId="16168" xr:uid="{00000000-0005-0000-0000-00003A3B0000}"/>
    <cellStyle name="Normal 3 2 2 2 4 2 2 3 3" xfId="16169" xr:uid="{00000000-0005-0000-0000-00003B3B0000}"/>
    <cellStyle name="Normal 3 2 2 2 4 2 2 3 3 2" xfId="16170" xr:uid="{00000000-0005-0000-0000-00003C3B0000}"/>
    <cellStyle name="Normal 3 2 2 2 4 2 2 3 4" xfId="16171" xr:uid="{00000000-0005-0000-0000-00003D3B0000}"/>
    <cellStyle name="Normal 3 2 2 2 4 2 2 4" xfId="16172" xr:uid="{00000000-0005-0000-0000-00003E3B0000}"/>
    <cellStyle name="Normal 3 2 2 2 4 2 2 4 2" xfId="16173" xr:uid="{00000000-0005-0000-0000-00003F3B0000}"/>
    <cellStyle name="Normal 3 2 2 2 4 2 2 4 2 2" xfId="16174" xr:uid="{00000000-0005-0000-0000-0000403B0000}"/>
    <cellStyle name="Normal 3 2 2 2 4 2 2 4 2 2 2" xfId="16175" xr:uid="{00000000-0005-0000-0000-0000413B0000}"/>
    <cellStyle name="Normal 3 2 2 2 4 2 2 4 2 3" xfId="16176" xr:uid="{00000000-0005-0000-0000-0000423B0000}"/>
    <cellStyle name="Normal 3 2 2 2 4 2 2 4 3" xfId="16177" xr:uid="{00000000-0005-0000-0000-0000433B0000}"/>
    <cellStyle name="Normal 3 2 2 2 4 2 2 4 3 2" xfId="16178" xr:uid="{00000000-0005-0000-0000-0000443B0000}"/>
    <cellStyle name="Normal 3 2 2 2 4 2 2 4 4" xfId="16179" xr:uid="{00000000-0005-0000-0000-0000453B0000}"/>
    <cellStyle name="Normal 3 2 2 2 4 2 2 5" xfId="16180" xr:uid="{00000000-0005-0000-0000-0000463B0000}"/>
    <cellStyle name="Normal 3 2 2 2 4 2 2 5 2" xfId="16181" xr:uid="{00000000-0005-0000-0000-0000473B0000}"/>
    <cellStyle name="Normal 3 2 2 2 4 2 2 5 2 2" xfId="16182" xr:uid="{00000000-0005-0000-0000-0000483B0000}"/>
    <cellStyle name="Normal 3 2 2 2 4 2 2 5 3" xfId="16183" xr:uid="{00000000-0005-0000-0000-0000493B0000}"/>
    <cellStyle name="Normal 3 2 2 2 4 2 2 6" xfId="16184" xr:uid="{00000000-0005-0000-0000-00004A3B0000}"/>
    <cellStyle name="Normal 3 2 2 2 4 2 2 6 2" xfId="16185" xr:uid="{00000000-0005-0000-0000-00004B3B0000}"/>
    <cellStyle name="Normal 3 2 2 2 4 2 2 7" xfId="16186" xr:uid="{00000000-0005-0000-0000-00004C3B0000}"/>
    <cellStyle name="Normal 3 2 2 2 4 2 2 7 2" xfId="16187" xr:uid="{00000000-0005-0000-0000-00004D3B0000}"/>
    <cellStyle name="Normal 3 2 2 2 4 2 2 8" xfId="16188" xr:uid="{00000000-0005-0000-0000-00004E3B0000}"/>
    <cellStyle name="Normal 3 2 2 2 4 2 3" xfId="16189" xr:uid="{00000000-0005-0000-0000-00004F3B0000}"/>
    <cellStyle name="Normal 3 2 2 2 4 2 3 2" xfId="16190" xr:uid="{00000000-0005-0000-0000-0000503B0000}"/>
    <cellStyle name="Normal 3 2 2 2 4 2 3 2 2" xfId="16191" xr:uid="{00000000-0005-0000-0000-0000513B0000}"/>
    <cellStyle name="Normal 3 2 2 2 4 2 3 2 2 2" xfId="16192" xr:uid="{00000000-0005-0000-0000-0000523B0000}"/>
    <cellStyle name="Normal 3 2 2 2 4 2 3 2 2 2 2" xfId="16193" xr:uid="{00000000-0005-0000-0000-0000533B0000}"/>
    <cellStyle name="Normal 3 2 2 2 4 2 3 2 2 3" xfId="16194" xr:uid="{00000000-0005-0000-0000-0000543B0000}"/>
    <cellStyle name="Normal 3 2 2 2 4 2 3 2 3" xfId="16195" xr:uid="{00000000-0005-0000-0000-0000553B0000}"/>
    <cellStyle name="Normal 3 2 2 2 4 2 3 2 3 2" xfId="16196" xr:uid="{00000000-0005-0000-0000-0000563B0000}"/>
    <cellStyle name="Normal 3 2 2 2 4 2 3 2 4" xfId="16197" xr:uid="{00000000-0005-0000-0000-0000573B0000}"/>
    <cellStyle name="Normal 3 2 2 2 4 2 3 3" xfId="16198" xr:uid="{00000000-0005-0000-0000-0000583B0000}"/>
    <cellStyle name="Normal 3 2 2 2 4 2 3 3 2" xfId="16199" xr:uid="{00000000-0005-0000-0000-0000593B0000}"/>
    <cellStyle name="Normal 3 2 2 2 4 2 3 3 2 2" xfId="16200" xr:uid="{00000000-0005-0000-0000-00005A3B0000}"/>
    <cellStyle name="Normal 3 2 2 2 4 2 3 3 3" xfId="16201" xr:uid="{00000000-0005-0000-0000-00005B3B0000}"/>
    <cellStyle name="Normal 3 2 2 2 4 2 3 4" xfId="16202" xr:uid="{00000000-0005-0000-0000-00005C3B0000}"/>
    <cellStyle name="Normal 3 2 2 2 4 2 3 4 2" xfId="16203" xr:uid="{00000000-0005-0000-0000-00005D3B0000}"/>
    <cellStyle name="Normal 3 2 2 2 4 2 3 5" xfId="16204" xr:uid="{00000000-0005-0000-0000-00005E3B0000}"/>
    <cellStyle name="Normal 3 2 2 2 4 2 4" xfId="16205" xr:uid="{00000000-0005-0000-0000-00005F3B0000}"/>
    <cellStyle name="Normal 3 2 2 2 4 2 4 2" xfId="16206" xr:uid="{00000000-0005-0000-0000-0000603B0000}"/>
    <cellStyle name="Normal 3 2 2 2 4 2 4 2 2" xfId="16207" xr:uid="{00000000-0005-0000-0000-0000613B0000}"/>
    <cellStyle name="Normal 3 2 2 2 4 2 4 2 2 2" xfId="16208" xr:uid="{00000000-0005-0000-0000-0000623B0000}"/>
    <cellStyle name="Normal 3 2 2 2 4 2 4 2 3" xfId="16209" xr:uid="{00000000-0005-0000-0000-0000633B0000}"/>
    <cellStyle name="Normal 3 2 2 2 4 2 4 3" xfId="16210" xr:uid="{00000000-0005-0000-0000-0000643B0000}"/>
    <cellStyle name="Normal 3 2 2 2 4 2 4 3 2" xfId="16211" xr:uid="{00000000-0005-0000-0000-0000653B0000}"/>
    <cellStyle name="Normal 3 2 2 2 4 2 4 4" xfId="16212" xr:uid="{00000000-0005-0000-0000-0000663B0000}"/>
    <cellStyle name="Normal 3 2 2 2 4 2 5" xfId="16213" xr:uid="{00000000-0005-0000-0000-0000673B0000}"/>
    <cellStyle name="Normal 3 2 2 2 4 2 5 2" xfId="16214" xr:uid="{00000000-0005-0000-0000-0000683B0000}"/>
    <cellStyle name="Normal 3 2 2 2 4 2 5 2 2" xfId="16215" xr:uid="{00000000-0005-0000-0000-0000693B0000}"/>
    <cellStyle name="Normal 3 2 2 2 4 2 5 2 2 2" xfId="16216" xr:uid="{00000000-0005-0000-0000-00006A3B0000}"/>
    <cellStyle name="Normal 3 2 2 2 4 2 5 2 3" xfId="16217" xr:uid="{00000000-0005-0000-0000-00006B3B0000}"/>
    <cellStyle name="Normal 3 2 2 2 4 2 5 3" xfId="16218" xr:uid="{00000000-0005-0000-0000-00006C3B0000}"/>
    <cellStyle name="Normal 3 2 2 2 4 2 5 3 2" xfId="16219" xr:uid="{00000000-0005-0000-0000-00006D3B0000}"/>
    <cellStyle name="Normal 3 2 2 2 4 2 5 4" xfId="16220" xr:uid="{00000000-0005-0000-0000-00006E3B0000}"/>
    <cellStyle name="Normal 3 2 2 2 4 2 6" xfId="16221" xr:uid="{00000000-0005-0000-0000-00006F3B0000}"/>
    <cellStyle name="Normal 3 2 2 2 4 2 6 2" xfId="16222" xr:uid="{00000000-0005-0000-0000-0000703B0000}"/>
    <cellStyle name="Normal 3 2 2 2 4 2 6 2 2" xfId="16223" xr:uid="{00000000-0005-0000-0000-0000713B0000}"/>
    <cellStyle name="Normal 3 2 2 2 4 2 6 3" xfId="16224" xr:uid="{00000000-0005-0000-0000-0000723B0000}"/>
    <cellStyle name="Normal 3 2 2 2 4 2 7" xfId="16225" xr:uid="{00000000-0005-0000-0000-0000733B0000}"/>
    <cellStyle name="Normal 3 2 2 2 4 2 7 2" xfId="16226" xr:uid="{00000000-0005-0000-0000-0000743B0000}"/>
    <cellStyle name="Normal 3 2 2 2 4 2 8" xfId="16227" xr:uid="{00000000-0005-0000-0000-0000753B0000}"/>
    <cellStyle name="Normal 3 2 2 2 4 2 8 2" xfId="16228" xr:uid="{00000000-0005-0000-0000-0000763B0000}"/>
    <cellStyle name="Normal 3 2 2 2 4 2 9" xfId="16229" xr:uid="{00000000-0005-0000-0000-0000773B0000}"/>
    <cellStyle name="Normal 3 2 2 2 4 3" xfId="16230" xr:uid="{00000000-0005-0000-0000-0000783B0000}"/>
    <cellStyle name="Normal 3 2 2 2 4 3 2" xfId="16231" xr:uid="{00000000-0005-0000-0000-0000793B0000}"/>
    <cellStyle name="Normal 3 2 2 2 4 3 2 2" xfId="16232" xr:uid="{00000000-0005-0000-0000-00007A3B0000}"/>
    <cellStyle name="Normal 3 2 2 2 4 3 2 2 2" xfId="16233" xr:uid="{00000000-0005-0000-0000-00007B3B0000}"/>
    <cellStyle name="Normal 3 2 2 2 4 3 2 2 2 2" xfId="16234" xr:uid="{00000000-0005-0000-0000-00007C3B0000}"/>
    <cellStyle name="Normal 3 2 2 2 4 3 2 2 2 2 2" xfId="16235" xr:uid="{00000000-0005-0000-0000-00007D3B0000}"/>
    <cellStyle name="Normal 3 2 2 2 4 3 2 2 2 3" xfId="16236" xr:uid="{00000000-0005-0000-0000-00007E3B0000}"/>
    <cellStyle name="Normal 3 2 2 2 4 3 2 2 3" xfId="16237" xr:uid="{00000000-0005-0000-0000-00007F3B0000}"/>
    <cellStyle name="Normal 3 2 2 2 4 3 2 2 3 2" xfId="16238" xr:uid="{00000000-0005-0000-0000-0000803B0000}"/>
    <cellStyle name="Normal 3 2 2 2 4 3 2 2 4" xfId="16239" xr:uid="{00000000-0005-0000-0000-0000813B0000}"/>
    <cellStyle name="Normal 3 2 2 2 4 3 2 3" xfId="16240" xr:uid="{00000000-0005-0000-0000-0000823B0000}"/>
    <cellStyle name="Normal 3 2 2 2 4 3 2 3 2" xfId="16241" xr:uid="{00000000-0005-0000-0000-0000833B0000}"/>
    <cellStyle name="Normal 3 2 2 2 4 3 2 3 2 2" xfId="16242" xr:uid="{00000000-0005-0000-0000-0000843B0000}"/>
    <cellStyle name="Normal 3 2 2 2 4 3 2 3 3" xfId="16243" xr:uid="{00000000-0005-0000-0000-0000853B0000}"/>
    <cellStyle name="Normal 3 2 2 2 4 3 2 4" xfId="16244" xr:uid="{00000000-0005-0000-0000-0000863B0000}"/>
    <cellStyle name="Normal 3 2 2 2 4 3 2 4 2" xfId="16245" xr:uid="{00000000-0005-0000-0000-0000873B0000}"/>
    <cellStyle name="Normal 3 2 2 2 4 3 2 5" xfId="16246" xr:uid="{00000000-0005-0000-0000-0000883B0000}"/>
    <cellStyle name="Normal 3 2 2 2 4 3 3" xfId="16247" xr:uid="{00000000-0005-0000-0000-0000893B0000}"/>
    <cellStyle name="Normal 3 2 2 2 4 3 3 2" xfId="16248" xr:uid="{00000000-0005-0000-0000-00008A3B0000}"/>
    <cellStyle name="Normal 3 2 2 2 4 3 3 2 2" xfId="16249" xr:uid="{00000000-0005-0000-0000-00008B3B0000}"/>
    <cellStyle name="Normal 3 2 2 2 4 3 3 2 2 2" xfId="16250" xr:uid="{00000000-0005-0000-0000-00008C3B0000}"/>
    <cellStyle name="Normal 3 2 2 2 4 3 3 2 3" xfId="16251" xr:uid="{00000000-0005-0000-0000-00008D3B0000}"/>
    <cellStyle name="Normal 3 2 2 2 4 3 3 3" xfId="16252" xr:uid="{00000000-0005-0000-0000-00008E3B0000}"/>
    <cellStyle name="Normal 3 2 2 2 4 3 3 3 2" xfId="16253" xr:uid="{00000000-0005-0000-0000-00008F3B0000}"/>
    <cellStyle name="Normal 3 2 2 2 4 3 3 4" xfId="16254" xr:uid="{00000000-0005-0000-0000-0000903B0000}"/>
    <cellStyle name="Normal 3 2 2 2 4 3 4" xfId="16255" xr:uid="{00000000-0005-0000-0000-0000913B0000}"/>
    <cellStyle name="Normal 3 2 2 2 4 3 4 2" xfId="16256" xr:uid="{00000000-0005-0000-0000-0000923B0000}"/>
    <cellStyle name="Normal 3 2 2 2 4 3 4 2 2" xfId="16257" xr:uid="{00000000-0005-0000-0000-0000933B0000}"/>
    <cellStyle name="Normal 3 2 2 2 4 3 4 2 2 2" xfId="16258" xr:uid="{00000000-0005-0000-0000-0000943B0000}"/>
    <cellStyle name="Normal 3 2 2 2 4 3 4 2 3" xfId="16259" xr:uid="{00000000-0005-0000-0000-0000953B0000}"/>
    <cellStyle name="Normal 3 2 2 2 4 3 4 3" xfId="16260" xr:uid="{00000000-0005-0000-0000-0000963B0000}"/>
    <cellStyle name="Normal 3 2 2 2 4 3 4 3 2" xfId="16261" xr:uid="{00000000-0005-0000-0000-0000973B0000}"/>
    <cellStyle name="Normal 3 2 2 2 4 3 4 4" xfId="16262" xr:uid="{00000000-0005-0000-0000-0000983B0000}"/>
    <cellStyle name="Normal 3 2 2 2 4 3 5" xfId="16263" xr:uid="{00000000-0005-0000-0000-0000993B0000}"/>
    <cellStyle name="Normal 3 2 2 2 4 3 5 2" xfId="16264" xr:uid="{00000000-0005-0000-0000-00009A3B0000}"/>
    <cellStyle name="Normal 3 2 2 2 4 3 5 2 2" xfId="16265" xr:uid="{00000000-0005-0000-0000-00009B3B0000}"/>
    <cellStyle name="Normal 3 2 2 2 4 3 5 3" xfId="16266" xr:uid="{00000000-0005-0000-0000-00009C3B0000}"/>
    <cellStyle name="Normal 3 2 2 2 4 3 6" xfId="16267" xr:uid="{00000000-0005-0000-0000-00009D3B0000}"/>
    <cellStyle name="Normal 3 2 2 2 4 3 6 2" xfId="16268" xr:uid="{00000000-0005-0000-0000-00009E3B0000}"/>
    <cellStyle name="Normal 3 2 2 2 4 3 7" xfId="16269" xr:uid="{00000000-0005-0000-0000-00009F3B0000}"/>
    <cellStyle name="Normal 3 2 2 2 4 3 7 2" xfId="16270" xr:uid="{00000000-0005-0000-0000-0000A03B0000}"/>
    <cellStyle name="Normal 3 2 2 2 4 3 8" xfId="16271" xr:uid="{00000000-0005-0000-0000-0000A13B0000}"/>
    <cellStyle name="Normal 3 2 2 2 4 4" xfId="16272" xr:uid="{00000000-0005-0000-0000-0000A23B0000}"/>
    <cellStyle name="Normal 3 2 2 2 4 4 2" xfId="16273" xr:uid="{00000000-0005-0000-0000-0000A33B0000}"/>
    <cellStyle name="Normal 3 2 2 2 4 4 2 2" xfId="16274" xr:uid="{00000000-0005-0000-0000-0000A43B0000}"/>
    <cellStyle name="Normal 3 2 2 2 4 4 2 2 2" xfId="16275" xr:uid="{00000000-0005-0000-0000-0000A53B0000}"/>
    <cellStyle name="Normal 3 2 2 2 4 4 2 2 2 2" xfId="16276" xr:uid="{00000000-0005-0000-0000-0000A63B0000}"/>
    <cellStyle name="Normal 3 2 2 2 4 4 2 2 3" xfId="16277" xr:uid="{00000000-0005-0000-0000-0000A73B0000}"/>
    <cellStyle name="Normal 3 2 2 2 4 4 2 3" xfId="16278" xr:uid="{00000000-0005-0000-0000-0000A83B0000}"/>
    <cellStyle name="Normal 3 2 2 2 4 4 2 3 2" xfId="16279" xr:uid="{00000000-0005-0000-0000-0000A93B0000}"/>
    <cellStyle name="Normal 3 2 2 2 4 4 2 4" xfId="16280" xr:uid="{00000000-0005-0000-0000-0000AA3B0000}"/>
    <cellStyle name="Normal 3 2 2 2 4 4 3" xfId="16281" xr:uid="{00000000-0005-0000-0000-0000AB3B0000}"/>
    <cellStyle name="Normal 3 2 2 2 4 4 3 2" xfId="16282" xr:uid="{00000000-0005-0000-0000-0000AC3B0000}"/>
    <cellStyle name="Normal 3 2 2 2 4 4 3 2 2" xfId="16283" xr:uid="{00000000-0005-0000-0000-0000AD3B0000}"/>
    <cellStyle name="Normal 3 2 2 2 4 4 3 3" xfId="16284" xr:uid="{00000000-0005-0000-0000-0000AE3B0000}"/>
    <cellStyle name="Normal 3 2 2 2 4 4 4" xfId="16285" xr:uid="{00000000-0005-0000-0000-0000AF3B0000}"/>
    <cellStyle name="Normal 3 2 2 2 4 4 4 2" xfId="16286" xr:uid="{00000000-0005-0000-0000-0000B03B0000}"/>
    <cellStyle name="Normal 3 2 2 2 4 4 5" xfId="16287" xr:uid="{00000000-0005-0000-0000-0000B13B0000}"/>
    <cellStyle name="Normal 3 2 2 2 4 5" xfId="16288" xr:uid="{00000000-0005-0000-0000-0000B23B0000}"/>
    <cellStyle name="Normal 3 2 2 2 4 5 2" xfId="16289" xr:uid="{00000000-0005-0000-0000-0000B33B0000}"/>
    <cellStyle name="Normal 3 2 2 2 4 5 2 2" xfId="16290" xr:uid="{00000000-0005-0000-0000-0000B43B0000}"/>
    <cellStyle name="Normal 3 2 2 2 4 5 2 2 2" xfId="16291" xr:uid="{00000000-0005-0000-0000-0000B53B0000}"/>
    <cellStyle name="Normal 3 2 2 2 4 5 2 3" xfId="16292" xr:uid="{00000000-0005-0000-0000-0000B63B0000}"/>
    <cellStyle name="Normal 3 2 2 2 4 5 3" xfId="16293" xr:uid="{00000000-0005-0000-0000-0000B73B0000}"/>
    <cellStyle name="Normal 3 2 2 2 4 5 3 2" xfId="16294" xr:uid="{00000000-0005-0000-0000-0000B83B0000}"/>
    <cellStyle name="Normal 3 2 2 2 4 5 4" xfId="16295" xr:uid="{00000000-0005-0000-0000-0000B93B0000}"/>
    <cellStyle name="Normal 3 2 2 2 4 6" xfId="16296" xr:uid="{00000000-0005-0000-0000-0000BA3B0000}"/>
    <cellStyle name="Normal 3 2 2 2 4 6 2" xfId="16297" xr:uid="{00000000-0005-0000-0000-0000BB3B0000}"/>
    <cellStyle name="Normal 3 2 2 2 4 6 2 2" xfId="16298" xr:uid="{00000000-0005-0000-0000-0000BC3B0000}"/>
    <cellStyle name="Normal 3 2 2 2 4 6 2 2 2" xfId="16299" xr:uid="{00000000-0005-0000-0000-0000BD3B0000}"/>
    <cellStyle name="Normal 3 2 2 2 4 6 2 3" xfId="16300" xr:uid="{00000000-0005-0000-0000-0000BE3B0000}"/>
    <cellStyle name="Normal 3 2 2 2 4 6 3" xfId="16301" xr:uid="{00000000-0005-0000-0000-0000BF3B0000}"/>
    <cellStyle name="Normal 3 2 2 2 4 6 3 2" xfId="16302" xr:uid="{00000000-0005-0000-0000-0000C03B0000}"/>
    <cellStyle name="Normal 3 2 2 2 4 6 4" xfId="16303" xr:uid="{00000000-0005-0000-0000-0000C13B0000}"/>
    <cellStyle name="Normal 3 2 2 2 4 7" xfId="16304" xr:uid="{00000000-0005-0000-0000-0000C23B0000}"/>
    <cellStyle name="Normal 3 2 2 2 4 7 2" xfId="16305" xr:uid="{00000000-0005-0000-0000-0000C33B0000}"/>
    <cellStyle name="Normal 3 2 2 2 4 7 2 2" xfId="16306" xr:uid="{00000000-0005-0000-0000-0000C43B0000}"/>
    <cellStyle name="Normal 3 2 2 2 4 7 3" xfId="16307" xr:uid="{00000000-0005-0000-0000-0000C53B0000}"/>
    <cellStyle name="Normal 3 2 2 2 4 8" xfId="16308" xr:uid="{00000000-0005-0000-0000-0000C63B0000}"/>
    <cellStyle name="Normal 3 2 2 2 4 8 2" xfId="16309" xr:uid="{00000000-0005-0000-0000-0000C73B0000}"/>
    <cellStyle name="Normal 3 2 2 2 4 9" xfId="16310" xr:uid="{00000000-0005-0000-0000-0000C83B0000}"/>
    <cellStyle name="Normal 3 2 2 2 4 9 2" xfId="16311" xr:uid="{00000000-0005-0000-0000-0000C93B0000}"/>
    <cellStyle name="Normal 3 2 2 2 5" xfId="16312" xr:uid="{00000000-0005-0000-0000-0000CA3B0000}"/>
    <cellStyle name="Normal 3 2 2 2 5 10" xfId="16313" xr:uid="{00000000-0005-0000-0000-0000CB3B0000}"/>
    <cellStyle name="Normal 3 2 2 2 5 2" xfId="16314" xr:uid="{00000000-0005-0000-0000-0000CC3B0000}"/>
    <cellStyle name="Normal 3 2 2 2 5 2 2" xfId="16315" xr:uid="{00000000-0005-0000-0000-0000CD3B0000}"/>
    <cellStyle name="Normal 3 2 2 2 5 2 2 2" xfId="16316" xr:uid="{00000000-0005-0000-0000-0000CE3B0000}"/>
    <cellStyle name="Normal 3 2 2 2 5 2 2 2 2" xfId="16317" xr:uid="{00000000-0005-0000-0000-0000CF3B0000}"/>
    <cellStyle name="Normal 3 2 2 2 5 2 2 2 2 2" xfId="16318" xr:uid="{00000000-0005-0000-0000-0000D03B0000}"/>
    <cellStyle name="Normal 3 2 2 2 5 2 2 2 2 2 2" xfId="16319" xr:uid="{00000000-0005-0000-0000-0000D13B0000}"/>
    <cellStyle name="Normal 3 2 2 2 5 2 2 2 2 2 2 2" xfId="16320" xr:uid="{00000000-0005-0000-0000-0000D23B0000}"/>
    <cellStyle name="Normal 3 2 2 2 5 2 2 2 2 2 3" xfId="16321" xr:uid="{00000000-0005-0000-0000-0000D33B0000}"/>
    <cellStyle name="Normal 3 2 2 2 5 2 2 2 2 3" xfId="16322" xr:uid="{00000000-0005-0000-0000-0000D43B0000}"/>
    <cellStyle name="Normal 3 2 2 2 5 2 2 2 2 3 2" xfId="16323" xr:uid="{00000000-0005-0000-0000-0000D53B0000}"/>
    <cellStyle name="Normal 3 2 2 2 5 2 2 2 2 4" xfId="16324" xr:uid="{00000000-0005-0000-0000-0000D63B0000}"/>
    <cellStyle name="Normal 3 2 2 2 5 2 2 2 3" xfId="16325" xr:uid="{00000000-0005-0000-0000-0000D73B0000}"/>
    <cellStyle name="Normal 3 2 2 2 5 2 2 2 3 2" xfId="16326" xr:uid="{00000000-0005-0000-0000-0000D83B0000}"/>
    <cellStyle name="Normal 3 2 2 2 5 2 2 2 3 2 2" xfId="16327" xr:uid="{00000000-0005-0000-0000-0000D93B0000}"/>
    <cellStyle name="Normal 3 2 2 2 5 2 2 2 3 3" xfId="16328" xr:uid="{00000000-0005-0000-0000-0000DA3B0000}"/>
    <cellStyle name="Normal 3 2 2 2 5 2 2 2 4" xfId="16329" xr:uid="{00000000-0005-0000-0000-0000DB3B0000}"/>
    <cellStyle name="Normal 3 2 2 2 5 2 2 2 4 2" xfId="16330" xr:uid="{00000000-0005-0000-0000-0000DC3B0000}"/>
    <cellStyle name="Normal 3 2 2 2 5 2 2 2 5" xfId="16331" xr:uid="{00000000-0005-0000-0000-0000DD3B0000}"/>
    <cellStyle name="Normal 3 2 2 2 5 2 2 3" xfId="16332" xr:uid="{00000000-0005-0000-0000-0000DE3B0000}"/>
    <cellStyle name="Normal 3 2 2 2 5 2 2 3 2" xfId="16333" xr:uid="{00000000-0005-0000-0000-0000DF3B0000}"/>
    <cellStyle name="Normal 3 2 2 2 5 2 2 3 2 2" xfId="16334" xr:uid="{00000000-0005-0000-0000-0000E03B0000}"/>
    <cellStyle name="Normal 3 2 2 2 5 2 2 3 2 2 2" xfId="16335" xr:uid="{00000000-0005-0000-0000-0000E13B0000}"/>
    <cellStyle name="Normal 3 2 2 2 5 2 2 3 2 3" xfId="16336" xr:uid="{00000000-0005-0000-0000-0000E23B0000}"/>
    <cellStyle name="Normal 3 2 2 2 5 2 2 3 3" xfId="16337" xr:uid="{00000000-0005-0000-0000-0000E33B0000}"/>
    <cellStyle name="Normal 3 2 2 2 5 2 2 3 3 2" xfId="16338" xr:uid="{00000000-0005-0000-0000-0000E43B0000}"/>
    <cellStyle name="Normal 3 2 2 2 5 2 2 3 4" xfId="16339" xr:uid="{00000000-0005-0000-0000-0000E53B0000}"/>
    <cellStyle name="Normal 3 2 2 2 5 2 2 4" xfId="16340" xr:uid="{00000000-0005-0000-0000-0000E63B0000}"/>
    <cellStyle name="Normal 3 2 2 2 5 2 2 4 2" xfId="16341" xr:uid="{00000000-0005-0000-0000-0000E73B0000}"/>
    <cellStyle name="Normal 3 2 2 2 5 2 2 4 2 2" xfId="16342" xr:uid="{00000000-0005-0000-0000-0000E83B0000}"/>
    <cellStyle name="Normal 3 2 2 2 5 2 2 4 2 2 2" xfId="16343" xr:uid="{00000000-0005-0000-0000-0000E93B0000}"/>
    <cellStyle name="Normal 3 2 2 2 5 2 2 4 2 3" xfId="16344" xr:uid="{00000000-0005-0000-0000-0000EA3B0000}"/>
    <cellStyle name="Normal 3 2 2 2 5 2 2 4 3" xfId="16345" xr:uid="{00000000-0005-0000-0000-0000EB3B0000}"/>
    <cellStyle name="Normal 3 2 2 2 5 2 2 4 3 2" xfId="16346" xr:uid="{00000000-0005-0000-0000-0000EC3B0000}"/>
    <cellStyle name="Normal 3 2 2 2 5 2 2 4 4" xfId="16347" xr:uid="{00000000-0005-0000-0000-0000ED3B0000}"/>
    <cellStyle name="Normal 3 2 2 2 5 2 2 5" xfId="16348" xr:uid="{00000000-0005-0000-0000-0000EE3B0000}"/>
    <cellStyle name="Normal 3 2 2 2 5 2 2 5 2" xfId="16349" xr:uid="{00000000-0005-0000-0000-0000EF3B0000}"/>
    <cellStyle name="Normal 3 2 2 2 5 2 2 5 2 2" xfId="16350" xr:uid="{00000000-0005-0000-0000-0000F03B0000}"/>
    <cellStyle name="Normal 3 2 2 2 5 2 2 5 3" xfId="16351" xr:uid="{00000000-0005-0000-0000-0000F13B0000}"/>
    <cellStyle name="Normal 3 2 2 2 5 2 2 6" xfId="16352" xr:uid="{00000000-0005-0000-0000-0000F23B0000}"/>
    <cellStyle name="Normal 3 2 2 2 5 2 2 6 2" xfId="16353" xr:uid="{00000000-0005-0000-0000-0000F33B0000}"/>
    <cellStyle name="Normal 3 2 2 2 5 2 2 7" xfId="16354" xr:uid="{00000000-0005-0000-0000-0000F43B0000}"/>
    <cellStyle name="Normal 3 2 2 2 5 2 2 7 2" xfId="16355" xr:uid="{00000000-0005-0000-0000-0000F53B0000}"/>
    <cellStyle name="Normal 3 2 2 2 5 2 2 8" xfId="16356" xr:uid="{00000000-0005-0000-0000-0000F63B0000}"/>
    <cellStyle name="Normal 3 2 2 2 5 2 3" xfId="16357" xr:uid="{00000000-0005-0000-0000-0000F73B0000}"/>
    <cellStyle name="Normal 3 2 2 2 5 2 3 2" xfId="16358" xr:uid="{00000000-0005-0000-0000-0000F83B0000}"/>
    <cellStyle name="Normal 3 2 2 2 5 2 3 2 2" xfId="16359" xr:uid="{00000000-0005-0000-0000-0000F93B0000}"/>
    <cellStyle name="Normal 3 2 2 2 5 2 3 2 2 2" xfId="16360" xr:uid="{00000000-0005-0000-0000-0000FA3B0000}"/>
    <cellStyle name="Normal 3 2 2 2 5 2 3 2 2 2 2" xfId="16361" xr:uid="{00000000-0005-0000-0000-0000FB3B0000}"/>
    <cellStyle name="Normal 3 2 2 2 5 2 3 2 2 3" xfId="16362" xr:uid="{00000000-0005-0000-0000-0000FC3B0000}"/>
    <cellStyle name="Normal 3 2 2 2 5 2 3 2 3" xfId="16363" xr:uid="{00000000-0005-0000-0000-0000FD3B0000}"/>
    <cellStyle name="Normal 3 2 2 2 5 2 3 2 3 2" xfId="16364" xr:uid="{00000000-0005-0000-0000-0000FE3B0000}"/>
    <cellStyle name="Normal 3 2 2 2 5 2 3 2 4" xfId="16365" xr:uid="{00000000-0005-0000-0000-0000FF3B0000}"/>
    <cellStyle name="Normal 3 2 2 2 5 2 3 3" xfId="16366" xr:uid="{00000000-0005-0000-0000-0000003C0000}"/>
    <cellStyle name="Normal 3 2 2 2 5 2 3 3 2" xfId="16367" xr:uid="{00000000-0005-0000-0000-0000013C0000}"/>
    <cellStyle name="Normal 3 2 2 2 5 2 3 3 2 2" xfId="16368" xr:uid="{00000000-0005-0000-0000-0000023C0000}"/>
    <cellStyle name="Normal 3 2 2 2 5 2 3 3 3" xfId="16369" xr:uid="{00000000-0005-0000-0000-0000033C0000}"/>
    <cellStyle name="Normal 3 2 2 2 5 2 3 4" xfId="16370" xr:uid="{00000000-0005-0000-0000-0000043C0000}"/>
    <cellStyle name="Normal 3 2 2 2 5 2 3 4 2" xfId="16371" xr:uid="{00000000-0005-0000-0000-0000053C0000}"/>
    <cellStyle name="Normal 3 2 2 2 5 2 3 5" xfId="16372" xr:uid="{00000000-0005-0000-0000-0000063C0000}"/>
    <cellStyle name="Normal 3 2 2 2 5 2 4" xfId="16373" xr:uid="{00000000-0005-0000-0000-0000073C0000}"/>
    <cellStyle name="Normal 3 2 2 2 5 2 4 2" xfId="16374" xr:uid="{00000000-0005-0000-0000-0000083C0000}"/>
    <cellStyle name="Normal 3 2 2 2 5 2 4 2 2" xfId="16375" xr:uid="{00000000-0005-0000-0000-0000093C0000}"/>
    <cellStyle name="Normal 3 2 2 2 5 2 4 2 2 2" xfId="16376" xr:uid="{00000000-0005-0000-0000-00000A3C0000}"/>
    <cellStyle name="Normal 3 2 2 2 5 2 4 2 3" xfId="16377" xr:uid="{00000000-0005-0000-0000-00000B3C0000}"/>
    <cellStyle name="Normal 3 2 2 2 5 2 4 3" xfId="16378" xr:uid="{00000000-0005-0000-0000-00000C3C0000}"/>
    <cellStyle name="Normal 3 2 2 2 5 2 4 3 2" xfId="16379" xr:uid="{00000000-0005-0000-0000-00000D3C0000}"/>
    <cellStyle name="Normal 3 2 2 2 5 2 4 4" xfId="16380" xr:uid="{00000000-0005-0000-0000-00000E3C0000}"/>
    <cellStyle name="Normal 3 2 2 2 5 2 5" xfId="16381" xr:uid="{00000000-0005-0000-0000-00000F3C0000}"/>
    <cellStyle name="Normal 3 2 2 2 5 2 5 2" xfId="16382" xr:uid="{00000000-0005-0000-0000-0000103C0000}"/>
    <cellStyle name="Normal 3 2 2 2 5 2 5 2 2" xfId="16383" xr:uid="{00000000-0005-0000-0000-0000113C0000}"/>
    <cellStyle name="Normal 3 2 2 2 5 2 5 2 2 2" xfId="16384" xr:uid="{00000000-0005-0000-0000-0000123C0000}"/>
    <cellStyle name="Normal 3 2 2 2 5 2 5 2 3" xfId="16385" xr:uid="{00000000-0005-0000-0000-0000133C0000}"/>
    <cellStyle name="Normal 3 2 2 2 5 2 5 3" xfId="16386" xr:uid="{00000000-0005-0000-0000-0000143C0000}"/>
    <cellStyle name="Normal 3 2 2 2 5 2 5 3 2" xfId="16387" xr:uid="{00000000-0005-0000-0000-0000153C0000}"/>
    <cellStyle name="Normal 3 2 2 2 5 2 5 4" xfId="16388" xr:uid="{00000000-0005-0000-0000-0000163C0000}"/>
    <cellStyle name="Normal 3 2 2 2 5 2 6" xfId="16389" xr:uid="{00000000-0005-0000-0000-0000173C0000}"/>
    <cellStyle name="Normal 3 2 2 2 5 2 6 2" xfId="16390" xr:uid="{00000000-0005-0000-0000-0000183C0000}"/>
    <cellStyle name="Normal 3 2 2 2 5 2 6 2 2" xfId="16391" xr:uid="{00000000-0005-0000-0000-0000193C0000}"/>
    <cellStyle name="Normal 3 2 2 2 5 2 6 3" xfId="16392" xr:uid="{00000000-0005-0000-0000-00001A3C0000}"/>
    <cellStyle name="Normal 3 2 2 2 5 2 7" xfId="16393" xr:uid="{00000000-0005-0000-0000-00001B3C0000}"/>
    <cellStyle name="Normal 3 2 2 2 5 2 7 2" xfId="16394" xr:uid="{00000000-0005-0000-0000-00001C3C0000}"/>
    <cellStyle name="Normal 3 2 2 2 5 2 8" xfId="16395" xr:uid="{00000000-0005-0000-0000-00001D3C0000}"/>
    <cellStyle name="Normal 3 2 2 2 5 2 8 2" xfId="16396" xr:uid="{00000000-0005-0000-0000-00001E3C0000}"/>
    <cellStyle name="Normal 3 2 2 2 5 2 9" xfId="16397" xr:uid="{00000000-0005-0000-0000-00001F3C0000}"/>
    <cellStyle name="Normal 3 2 2 2 5 3" xfId="16398" xr:uid="{00000000-0005-0000-0000-0000203C0000}"/>
    <cellStyle name="Normal 3 2 2 2 5 3 2" xfId="16399" xr:uid="{00000000-0005-0000-0000-0000213C0000}"/>
    <cellStyle name="Normal 3 2 2 2 5 3 2 2" xfId="16400" xr:uid="{00000000-0005-0000-0000-0000223C0000}"/>
    <cellStyle name="Normal 3 2 2 2 5 3 2 2 2" xfId="16401" xr:uid="{00000000-0005-0000-0000-0000233C0000}"/>
    <cellStyle name="Normal 3 2 2 2 5 3 2 2 2 2" xfId="16402" xr:uid="{00000000-0005-0000-0000-0000243C0000}"/>
    <cellStyle name="Normal 3 2 2 2 5 3 2 2 2 2 2" xfId="16403" xr:uid="{00000000-0005-0000-0000-0000253C0000}"/>
    <cellStyle name="Normal 3 2 2 2 5 3 2 2 2 3" xfId="16404" xr:uid="{00000000-0005-0000-0000-0000263C0000}"/>
    <cellStyle name="Normal 3 2 2 2 5 3 2 2 3" xfId="16405" xr:uid="{00000000-0005-0000-0000-0000273C0000}"/>
    <cellStyle name="Normal 3 2 2 2 5 3 2 2 3 2" xfId="16406" xr:uid="{00000000-0005-0000-0000-0000283C0000}"/>
    <cellStyle name="Normal 3 2 2 2 5 3 2 2 4" xfId="16407" xr:uid="{00000000-0005-0000-0000-0000293C0000}"/>
    <cellStyle name="Normal 3 2 2 2 5 3 2 3" xfId="16408" xr:uid="{00000000-0005-0000-0000-00002A3C0000}"/>
    <cellStyle name="Normal 3 2 2 2 5 3 2 3 2" xfId="16409" xr:uid="{00000000-0005-0000-0000-00002B3C0000}"/>
    <cellStyle name="Normal 3 2 2 2 5 3 2 3 2 2" xfId="16410" xr:uid="{00000000-0005-0000-0000-00002C3C0000}"/>
    <cellStyle name="Normal 3 2 2 2 5 3 2 3 3" xfId="16411" xr:uid="{00000000-0005-0000-0000-00002D3C0000}"/>
    <cellStyle name="Normal 3 2 2 2 5 3 2 4" xfId="16412" xr:uid="{00000000-0005-0000-0000-00002E3C0000}"/>
    <cellStyle name="Normal 3 2 2 2 5 3 2 4 2" xfId="16413" xr:uid="{00000000-0005-0000-0000-00002F3C0000}"/>
    <cellStyle name="Normal 3 2 2 2 5 3 2 5" xfId="16414" xr:uid="{00000000-0005-0000-0000-0000303C0000}"/>
    <cellStyle name="Normal 3 2 2 2 5 3 3" xfId="16415" xr:uid="{00000000-0005-0000-0000-0000313C0000}"/>
    <cellStyle name="Normal 3 2 2 2 5 3 3 2" xfId="16416" xr:uid="{00000000-0005-0000-0000-0000323C0000}"/>
    <cellStyle name="Normal 3 2 2 2 5 3 3 2 2" xfId="16417" xr:uid="{00000000-0005-0000-0000-0000333C0000}"/>
    <cellStyle name="Normal 3 2 2 2 5 3 3 2 2 2" xfId="16418" xr:uid="{00000000-0005-0000-0000-0000343C0000}"/>
    <cellStyle name="Normal 3 2 2 2 5 3 3 2 3" xfId="16419" xr:uid="{00000000-0005-0000-0000-0000353C0000}"/>
    <cellStyle name="Normal 3 2 2 2 5 3 3 3" xfId="16420" xr:uid="{00000000-0005-0000-0000-0000363C0000}"/>
    <cellStyle name="Normal 3 2 2 2 5 3 3 3 2" xfId="16421" xr:uid="{00000000-0005-0000-0000-0000373C0000}"/>
    <cellStyle name="Normal 3 2 2 2 5 3 3 4" xfId="16422" xr:uid="{00000000-0005-0000-0000-0000383C0000}"/>
    <cellStyle name="Normal 3 2 2 2 5 3 4" xfId="16423" xr:uid="{00000000-0005-0000-0000-0000393C0000}"/>
    <cellStyle name="Normal 3 2 2 2 5 3 4 2" xfId="16424" xr:uid="{00000000-0005-0000-0000-00003A3C0000}"/>
    <cellStyle name="Normal 3 2 2 2 5 3 4 2 2" xfId="16425" xr:uid="{00000000-0005-0000-0000-00003B3C0000}"/>
    <cellStyle name="Normal 3 2 2 2 5 3 4 2 2 2" xfId="16426" xr:uid="{00000000-0005-0000-0000-00003C3C0000}"/>
    <cellStyle name="Normal 3 2 2 2 5 3 4 2 3" xfId="16427" xr:uid="{00000000-0005-0000-0000-00003D3C0000}"/>
    <cellStyle name="Normal 3 2 2 2 5 3 4 3" xfId="16428" xr:uid="{00000000-0005-0000-0000-00003E3C0000}"/>
    <cellStyle name="Normal 3 2 2 2 5 3 4 3 2" xfId="16429" xr:uid="{00000000-0005-0000-0000-00003F3C0000}"/>
    <cellStyle name="Normal 3 2 2 2 5 3 4 4" xfId="16430" xr:uid="{00000000-0005-0000-0000-0000403C0000}"/>
    <cellStyle name="Normal 3 2 2 2 5 3 5" xfId="16431" xr:uid="{00000000-0005-0000-0000-0000413C0000}"/>
    <cellStyle name="Normal 3 2 2 2 5 3 5 2" xfId="16432" xr:uid="{00000000-0005-0000-0000-0000423C0000}"/>
    <cellStyle name="Normal 3 2 2 2 5 3 5 2 2" xfId="16433" xr:uid="{00000000-0005-0000-0000-0000433C0000}"/>
    <cellStyle name="Normal 3 2 2 2 5 3 5 3" xfId="16434" xr:uid="{00000000-0005-0000-0000-0000443C0000}"/>
    <cellStyle name="Normal 3 2 2 2 5 3 6" xfId="16435" xr:uid="{00000000-0005-0000-0000-0000453C0000}"/>
    <cellStyle name="Normal 3 2 2 2 5 3 6 2" xfId="16436" xr:uid="{00000000-0005-0000-0000-0000463C0000}"/>
    <cellStyle name="Normal 3 2 2 2 5 3 7" xfId="16437" xr:uid="{00000000-0005-0000-0000-0000473C0000}"/>
    <cellStyle name="Normal 3 2 2 2 5 3 7 2" xfId="16438" xr:uid="{00000000-0005-0000-0000-0000483C0000}"/>
    <cellStyle name="Normal 3 2 2 2 5 3 8" xfId="16439" xr:uid="{00000000-0005-0000-0000-0000493C0000}"/>
    <cellStyle name="Normal 3 2 2 2 5 4" xfId="16440" xr:uid="{00000000-0005-0000-0000-00004A3C0000}"/>
    <cellStyle name="Normal 3 2 2 2 5 4 2" xfId="16441" xr:uid="{00000000-0005-0000-0000-00004B3C0000}"/>
    <cellStyle name="Normal 3 2 2 2 5 4 2 2" xfId="16442" xr:uid="{00000000-0005-0000-0000-00004C3C0000}"/>
    <cellStyle name="Normal 3 2 2 2 5 4 2 2 2" xfId="16443" xr:uid="{00000000-0005-0000-0000-00004D3C0000}"/>
    <cellStyle name="Normal 3 2 2 2 5 4 2 2 2 2" xfId="16444" xr:uid="{00000000-0005-0000-0000-00004E3C0000}"/>
    <cellStyle name="Normal 3 2 2 2 5 4 2 2 3" xfId="16445" xr:uid="{00000000-0005-0000-0000-00004F3C0000}"/>
    <cellStyle name="Normal 3 2 2 2 5 4 2 3" xfId="16446" xr:uid="{00000000-0005-0000-0000-0000503C0000}"/>
    <cellStyle name="Normal 3 2 2 2 5 4 2 3 2" xfId="16447" xr:uid="{00000000-0005-0000-0000-0000513C0000}"/>
    <cellStyle name="Normal 3 2 2 2 5 4 2 4" xfId="16448" xr:uid="{00000000-0005-0000-0000-0000523C0000}"/>
    <cellStyle name="Normal 3 2 2 2 5 4 3" xfId="16449" xr:uid="{00000000-0005-0000-0000-0000533C0000}"/>
    <cellStyle name="Normal 3 2 2 2 5 4 3 2" xfId="16450" xr:uid="{00000000-0005-0000-0000-0000543C0000}"/>
    <cellStyle name="Normal 3 2 2 2 5 4 3 2 2" xfId="16451" xr:uid="{00000000-0005-0000-0000-0000553C0000}"/>
    <cellStyle name="Normal 3 2 2 2 5 4 3 3" xfId="16452" xr:uid="{00000000-0005-0000-0000-0000563C0000}"/>
    <cellStyle name="Normal 3 2 2 2 5 4 4" xfId="16453" xr:uid="{00000000-0005-0000-0000-0000573C0000}"/>
    <cellStyle name="Normal 3 2 2 2 5 4 4 2" xfId="16454" xr:uid="{00000000-0005-0000-0000-0000583C0000}"/>
    <cellStyle name="Normal 3 2 2 2 5 4 5" xfId="16455" xr:uid="{00000000-0005-0000-0000-0000593C0000}"/>
    <cellStyle name="Normal 3 2 2 2 5 5" xfId="16456" xr:uid="{00000000-0005-0000-0000-00005A3C0000}"/>
    <cellStyle name="Normal 3 2 2 2 5 5 2" xfId="16457" xr:uid="{00000000-0005-0000-0000-00005B3C0000}"/>
    <cellStyle name="Normal 3 2 2 2 5 5 2 2" xfId="16458" xr:uid="{00000000-0005-0000-0000-00005C3C0000}"/>
    <cellStyle name="Normal 3 2 2 2 5 5 2 2 2" xfId="16459" xr:uid="{00000000-0005-0000-0000-00005D3C0000}"/>
    <cellStyle name="Normal 3 2 2 2 5 5 2 3" xfId="16460" xr:uid="{00000000-0005-0000-0000-00005E3C0000}"/>
    <cellStyle name="Normal 3 2 2 2 5 5 3" xfId="16461" xr:uid="{00000000-0005-0000-0000-00005F3C0000}"/>
    <cellStyle name="Normal 3 2 2 2 5 5 3 2" xfId="16462" xr:uid="{00000000-0005-0000-0000-0000603C0000}"/>
    <cellStyle name="Normal 3 2 2 2 5 5 4" xfId="16463" xr:uid="{00000000-0005-0000-0000-0000613C0000}"/>
    <cellStyle name="Normal 3 2 2 2 5 6" xfId="16464" xr:uid="{00000000-0005-0000-0000-0000623C0000}"/>
    <cellStyle name="Normal 3 2 2 2 5 6 2" xfId="16465" xr:uid="{00000000-0005-0000-0000-0000633C0000}"/>
    <cellStyle name="Normal 3 2 2 2 5 6 2 2" xfId="16466" xr:uid="{00000000-0005-0000-0000-0000643C0000}"/>
    <cellStyle name="Normal 3 2 2 2 5 6 2 2 2" xfId="16467" xr:uid="{00000000-0005-0000-0000-0000653C0000}"/>
    <cellStyle name="Normal 3 2 2 2 5 6 2 3" xfId="16468" xr:uid="{00000000-0005-0000-0000-0000663C0000}"/>
    <cellStyle name="Normal 3 2 2 2 5 6 3" xfId="16469" xr:uid="{00000000-0005-0000-0000-0000673C0000}"/>
    <cellStyle name="Normal 3 2 2 2 5 6 3 2" xfId="16470" xr:uid="{00000000-0005-0000-0000-0000683C0000}"/>
    <cellStyle name="Normal 3 2 2 2 5 6 4" xfId="16471" xr:uid="{00000000-0005-0000-0000-0000693C0000}"/>
    <cellStyle name="Normal 3 2 2 2 5 7" xfId="16472" xr:uid="{00000000-0005-0000-0000-00006A3C0000}"/>
    <cellStyle name="Normal 3 2 2 2 5 7 2" xfId="16473" xr:uid="{00000000-0005-0000-0000-00006B3C0000}"/>
    <cellStyle name="Normal 3 2 2 2 5 7 2 2" xfId="16474" xr:uid="{00000000-0005-0000-0000-00006C3C0000}"/>
    <cellStyle name="Normal 3 2 2 2 5 7 3" xfId="16475" xr:uid="{00000000-0005-0000-0000-00006D3C0000}"/>
    <cellStyle name="Normal 3 2 2 2 5 8" xfId="16476" xr:uid="{00000000-0005-0000-0000-00006E3C0000}"/>
    <cellStyle name="Normal 3 2 2 2 5 8 2" xfId="16477" xr:uid="{00000000-0005-0000-0000-00006F3C0000}"/>
    <cellStyle name="Normal 3 2 2 2 5 9" xfId="16478" xr:uid="{00000000-0005-0000-0000-0000703C0000}"/>
    <cellStyle name="Normal 3 2 2 2 5 9 2" xfId="16479" xr:uid="{00000000-0005-0000-0000-0000713C0000}"/>
    <cellStyle name="Normal 3 2 2 2 6" xfId="16480" xr:uid="{00000000-0005-0000-0000-0000723C0000}"/>
    <cellStyle name="Normal 3 2 2 2 6 10" xfId="16481" xr:uid="{00000000-0005-0000-0000-0000733C0000}"/>
    <cellStyle name="Normal 3 2 2 2 6 2" xfId="16482" xr:uid="{00000000-0005-0000-0000-0000743C0000}"/>
    <cellStyle name="Normal 3 2 2 2 6 2 2" xfId="16483" xr:uid="{00000000-0005-0000-0000-0000753C0000}"/>
    <cellStyle name="Normal 3 2 2 2 6 2 2 2" xfId="16484" xr:uid="{00000000-0005-0000-0000-0000763C0000}"/>
    <cellStyle name="Normal 3 2 2 2 6 2 2 2 2" xfId="16485" xr:uid="{00000000-0005-0000-0000-0000773C0000}"/>
    <cellStyle name="Normal 3 2 2 2 6 2 2 2 2 2" xfId="16486" xr:uid="{00000000-0005-0000-0000-0000783C0000}"/>
    <cellStyle name="Normal 3 2 2 2 6 2 2 2 2 2 2" xfId="16487" xr:uid="{00000000-0005-0000-0000-0000793C0000}"/>
    <cellStyle name="Normal 3 2 2 2 6 2 2 2 2 2 2 2" xfId="16488" xr:uid="{00000000-0005-0000-0000-00007A3C0000}"/>
    <cellStyle name="Normal 3 2 2 2 6 2 2 2 2 2 3" xfId="16489" xr:uid="{00000000-0005-0000-0000-00007B3C0000}"/>
    <cellStyle name="Normal 3 2 2 2 6 2 2 2 2 3" xfId="16490" xr:uid="{00000000-0005-0000-0000-00007C3C0000}"/>
    <cellStyle name="Normal 3 2 2 2 6 2 2 2 2 3 2" xfId="16491" xr:uid="{00000000-0005-0000-0000-00007D3C0000}"/>
    <cellStyle name="Normal 3 2 2 2 6 2 2 2 2 4" xfId="16492" xr:uid="{00000000-0005-0000-0000-00007E3C0000}"/>
    <cellStyle name="Normal 3 2 2 2 6 2 2 2 3" xfId="16493" xr:uid="{00000000-0005-0000-0000-00007F3C0000}"/>
    <cellStyle name="Normal 3 2 2 2 6 2 2 2 3 2" xfId="16494" xr:uid="{00000000-0005-0000-0000-0000803C0000}"/>
    <cellStyle name="Normal 3 2 2 2 6 2 2 2 3 2 2" xfId="16495" xr:uid="{00000000-0005-0000-0000-0000813C0000}"/>
    <cellStyle name="Normal 3 2 2 2 6 2 2 2 3 3" xfId="16496" xr:uid="{00000000-0005-0000-0000-0000823C0000}"/>
    <cellStyle name="Normal 3 2 2 2 6 2 2 2 4" xfId="16497" xr:uid="{00000000-0005-0000-0000-0000833C0000}"/>
    <cellStyle name="Normal 3 2 2 2 6 2 2 2 4 2" xfId="16498" xr:uid="{00000000-0005-0000-0000-0000843C0000}"/>
    <cellStyle name="Normal 3 2 2 2 6 2 2 2 5" xfId="16499" xr:uid="{00000000-0005-0000-0000-0000853C0000}"/>
    <cellStyle name="Normal 3 2 2 2 6 2 2 3" xfId="16500" xr:uid="{00000000-0005-0000-0000-0000863C0000}"/>
    <cellStyle name="Normal 3 2 2 2 6 2 2 3 2" xfId="16501" xr:uid="{00000000-0005-0000-0000-0000873C0000}"/>
    <cellStyle name="Normal 3 2 2 2 6 2 2 3 2 2" xfId="16502" xr:uid="{00000000-0005-0000-0000-0000883C0000}"/>
    <cellStyle name="Normal 3 2 2 2 6 2 2 3 2 2 2" xfId="16503" xr:uid="{00000000-0005-0000-0000-0000893C0000}"/>
    <cellStyle name="Normal 3 2 2 2 6 2 2 3 2 3" xfId="16504" xr:uid="{00000000-0005-0000-0000-00008A3C0000}"/>
    <cellStyle name="Normal 3 2 2 2 6 2 2 3 3" xfId="16505" xr:uid="{00000000-0005-0000-0000-00008B3C0000}"/>
    <cellStyle name="Normal 3 2 2 2 6 2 2 3 3 2" xfId="16506" xr:uid="{00000000-0005-0000-0000-00008C3C0000}"/>
    <cellStyle name="Normal 3 2 2 2 6 2 2 3 4" xfId="16507" xr:uid="{00000000-0005-0000-0000-00008D3C0000}"/>
    <cellStyle name="Normal 3 2 2 2 6 2 2 4" xfId="16508" xr:uid="{00000000-0005-0000-0000-00008E3C0000}"/>
    <cellStyle name="Normal 3 2 2 2 6 2 2 4 2" xfId="16509" xr:uid="{00000000-0005-0000-0000-00008F3C0000}"/>
    <cellStyle name="Normal 3 2 2 2 6 2 2 4 2 2" xfId="16510" xr:uid="{00000000-0005-0000-0000-0000903C0000}"/>
    <cellStyle name="Normal 3 2 2 2 6 2 2 4 2 2 2" xfId="16511" xr:uid="{00000000-0005-0000-0000-0000913C0000}"/>
    <cellStyle name="Normal 3 2 2 2 6 2 2 4 2 3" xfId="16512" xr:uid="{00000000-0005-0000-0000-0000923C0000}"/>
    <cellStyle name="Normal 3 2 2 2 6 2 2 4 3" xfId="16513" xr:uid="{00000000-0005-0000-0000-0000933C0000}"/>
    <cellStyle name="Normal 3 2 2 2 6 2 2 4 3 2" xfId="16514" xr:uid="{00000000-0005-0000-0000-0000943C0000}"/>
    <cellStyle name="Normal 3 2 2 2 6 2 2 4 4" xfId="16515" xr:uid="{00000000-0005-0000-0000-0000953C0000}"/>
    <cellStyle name="Normal 3 2 2 2 6 2 2 5" xfId="16516" xr:uid="{00000000-0005-0000-0000-0000963C0000}"/>
    <cellStyle name="Normal 3 2 2 2 6 2 2 5 2" xfId="16517" xr:uid="{00000000-0005-0000-0000-0000973C0000}"/>
    <cellStyle name="Normal 3 2 2 2 6 2 2 5 2 2" xfId="16518" xr:uid="{00000000-0005-0000-0000-0000983C0000}"/>
    <cellStyle name="Normal 3 2 2 2 6 2 2 5 3" xfId="16519" xr:uid="{00000000-0005-0000-0000-0000993C0000}"/>
    <cellStyle name="Normal 3 2 2 2 6 2 2 6" xfId="16520" xr:uid="{00000000-0005-0000-0000-00009A3C0000}"/>
    <cellStyle name="Normal 3 2 2 2 6 2 2 6 2" xfId="16521" xr:uid="{00000000-0005-0000-0000-00009B3C0000}"/>
    <cellStyle name="Normal 3 2 2 2 6 2 2 7" xfId="16522" xr:uid="{00000000-0005-0000-0000-00009C3C0000}"/>
    <cellStyle name="Normal 3 2 2 2 6 2 2 7 2" xfId="16523" xr:uid="{00000000-0005-0000-0000-00009D3C0000}"/>
    <cellStyle name="Normal 3 2 2 2 6 2 2 8" xfId="16524" xr:uid="{00000000-0005-0000-0000-00009E3C0000}"/>
    <cellStyle name="Normal 3 2 2 2 6 2 3" xfId="16525" xr:uid="{00000000-0005-0000-0000-00009F3C0000}"/>
    <cellStyle name="Normal 3 2 2 2 6 2 3 2" xfId="16526" xr:uid="{00000000-0005-0000-0000-0000A03C0000}"/>
    <cellStyle name="Normal 3 2 2 2 6 2 3 2 2" xfId="16527" xr:uid="{00000000-0005-0000-0000-0000A13C0000}"/>
    <cellStyle name="Normal 3 2 2 2 6 2 3 2 2 2" xfId="16528" xr:uid="{00000000-0005-0000-0000-0000A23C0000}"/>
    <cellStyle name="Normal 3 2 2 2 6 2 3 2 2 2 2" xfId="16529" xr:uid="{00000000-0005-0000-0000-0000A33C0000}"/>
    <cellStyle name="Normal 3 2 2 2 6 2 3 2 2 3" xfId="16530" xr:uid="{00000000-0005-0000-0000-0000A43C0000}"/>
    <cellStyle name="Normal 3 2 2 2 6 2 3 2 3" xfId="16531" xr:uid="{00000000-0005-0000-0000-0000A53C0000}"/>
    <cellStyle name="Normal 3 2 2 2 6 2 3 2 3 2" xfId="16532" xr:uid="{00000000-0005-0000-0000-0000A63C0000}"/>
    <cellStyle name="Normal 3 2 2 2 6 2 3 2 4" xfId="16533" xr:uid="{00000000-0005-0000-0000-0000A73C0000}"/>
    <cellStyle name="Normal 3 2 2 2 6 2 3 3" xfId="16534" xr:uid="{00000000-0005-0000-0000-0000A83C0000}"/>
    <cellStyle name="Normal 3 2 2 2 6 2 3 3 2" xfId="16535" xr:uid="{00000000-0005-0000-0000-0000A93C0000}"/>
    <cellStyle name="Normal 3 2 2 2 6 2 3 3 2 2" xfId="16536" xr:uid="{00000000-0005-0000-0000-0000AA3C0000}"/>
    <cellStyle name="Normal 3 2 2 2 6 2 3 3 3" xfId="16537" xr:uid="{00000000-0005-0000-0000-0000AB3C0000}"/>
    <cellStyle name="Normal 3 2 2 2 6 2 3 4" xfId="16538" xr:uid="{00000000-0005-0000-0000-0000AC3C0000}"/>
    <cellStyle name="Normal 3 2 2 2 6 2 3 4 2" xfId="16539" xr:uid="{00000000-0005-0000-0000-0000AD3C0000}"/>
    <cellStyle name="Normal 3 2 2 2 6 2 3 5" xfId="16540" xr:uid="{00000000-0005-0000-0000-0000AE3C0000}"/>
    <cellStyle name="Normal 3 2 2 2 6 2 4" xfId="16541" xr:uid="{00000000-0005-0000-0000-0000AF3C0000}"/>
    <cellStyle name="Normal 3 2 2 2 6 2 4 2" xfId="16542" xr:uid="{00000000-0005-0000-0000-0000B03C0000}"/>
    <cellStyle name="Normal 3 2 2 2 6 2 4 2 2" xfId="16543" xr:uid="{00000000-0005-0000-0000-0000B13C0000}"/>
    <cellStyle name="Normal 3 2 2 2 6 2 4 2 2 2" xfId="16544" xr:uid="{00000000-0005-0000-0000-0000B23C0000}"/>
    <cellStyle name="Normal 3 2 2 2 6 2 4 2 3" xfId="16545" xr:uid="{00000000-0005-0000-0000-0000B33C0000}"/>
    <cellStyle name="Normal 3 2 2 2 6 2 4 3" xfId="16546" xr:uid="{00000000-0005-0000-0000-0000B43C0000}"/>
    <cellStyle name="Normal 3 2 2 2 6 2 4 3 2" xfId="16547" xr:uid="{00000000-0005-0000-0000-0000B53C0000}"/>
    <cellStyle name="Normal 3 2 2 2 6 2 4 4" xfId="16548" xr:uid="{00000000-0005-0000-0000-0000B63C0000}"/>
    <cellStyle name="Normal 3 2 2 2 6 2 5" xfId="16549" xr:uid="{00000000-0005-0000-0000-0000B73C0000}"/>
    <cellStyle name="Normal 3 2 2 2 6 2 5 2" xfId="16550" xr:uid="{00000000-0005-0000-0000-0000B83C0000}"/>
    <cellStyle name="Normal 3 2 2 2 6 2 5 2 2" xfId="16551" xr:uid="{00000000-0005-0000-0000-0000B93C0000}"/>
    <cellStyle name="Normal 3 2 2 2 6 2 5 2 2 2" xfId="16552" xr:uid="{00000000-0005-0000-0000-0000BA3C0000}"/>
    <cellStyle name="Normal 3 2 2 2 6 2 5 2 3" xfId="16553" xr:uid="{00000000-0005-0000-0000-0000BB3C0000}"/>
    <cellStyle name="Normal 3 2 2 2 6 2 5 3" xfId="16554" xr:uid="{00000000-0005-0000-0000-0000BC3C0000}"/>
    <cellStyle name="Normal 3 2 2 2 6 2 5 3 2" xfId="16555" xr:uid="{00000000-0005-0000-0000-0000BD3C0000}"/>
    <cellStyle name="Normal 3 2 2 2 6 2 5 4" xfId="16556" xr:uid="{00000000-0005-0000-0000-0000BE3C0000}"/>
    <cellStyle name="Normal 3 2 2 2 6 2 6" xfId="16557" xr:uid="{00000000-0005-0000-0000-0000BF3C0000}"/>
    <cellStyle name="Normal 3 2 2 2 6 2 6 2" xfId="16558" xr:uid="{00000000-0005-0000-0000-0000C03C0000}"/>
    <cellStyle name="Normal 3 2 2 2 6 2 6 2 2" xfId="16559" xr:uid="{00000000-0005-0000-0000-0000C13C0000}"/>
    <cellStyle name="Normal 3 2 2 2 6 2 6 3" xfId="16560" xr:uid="{00000000-0005-0000-0000-0000C23C0000}"/>
    <cellStyle name="Normal 3 2 2 2 6 2 7" xfId="16561" xr:uid="{00000000-0005-0000-0000-0000C33C0000}"/>
    <cellStyle name="Normal 3 2 2 2 6 2 7 2" xfId="16562" xr:uid="{00000000-0005-0000-0000-0000C43C0000}"/>
    <cellStyle name="Normal 3 2 2 2 6 2 8" xfId="16563" xr:uid="{00000000-0005-0000-0000-0000C53C0000}"/>
    <cellStyle name="Normal 3 2 2 2 6 2 8 2" xfId="16564" xr:uid="{00000000-0005-0000-0000-0000C63C0000}"/>
    <cellStyle name="Normal 3 2 2 2 6 2 9" xfId="16565" xr:uid="{00000000-0005-0000-0000-0000C73C0000}"/>
    <cellStyle name="Normal 3 2 2 2 6 3" xfId="16566" xr:uid="{00000000-0005-0000-0000-0000C83C0000}"/>
    <cellStyle name="Normal 3 2 2 2 6 3 2" xfId="16567" xr:uid="{00000000-0005-0000-0000-0000C93C0000}"/>
    <cellStyle name="Normal 3 2 2 2 6 3 2 2" xfId="16568" xr:uid="{00000000-0005-0000-0000-0000CA3C0000}"/>
    <cellStyle name="Normal 3 2 2 2 6 3 2 2 2" xfId="16569" xr:uid="{00000000-0005-0000-0000-0000CB3C0000}"/>
    <cellStyle name="Normal 3 2 2 2 6 3 2 2 2 2" xfId="16570" xr:uid="{00000000-0005-0000-0000-0000CC3C0000}"/>
    <cellStyle name="Normal 3 2 2 2 6 3 2 2 2 2 2" xfId="16571" xr:uid="{00000000-0005-0000-0000-0000CD3C0000}"/>
    <cellStyle name="Normal 3 2 2 2 6 3 2 2 2 3" xfId="16572" xr:uid="{00000000-0005-0000-0000-0000CE3C0000}"/>
    <cellStyle name="Normal 3 2 2 2 6 3 2 2 3" xfId="16573" xr:uid="{00000000-0005-0000-0000-0000CF3C0000}"/>
    <cellStyle name="Normal 3 2 2 2 6 3 2 2 3 2" xfId="16574" xr:uid="{00000000-0005-0000-0000-0000D03C0000}"/>
    <cellStyle name="Normal 3 2 2 2 6 3 2 2 4" xfId="16575" xr:uid="{00000000-0005-0000-0000-0000D13C0000}"/>
    <cellStyle name="Normal 3 2 2 2 6 3 2 3" xfId="16576" xr:uid="{00000000-0005-0000-0000-0000D23C0000}"/>
    <cellStyle name="Normal 3 2 2 2 6 3 2 3 2" xfId="16577" xr:uid="{00000000-0005-0000-0000-0000D33C0000}"/>
    <cellStyle name="Normal 3 2 2 2 6 3 2 3 2 2" xfId="16578" xr:uid="{00000000-0005-0000-0000-0000D43C0000}"/>
    <cellStyle name="Normal 3 2 2 2 6 3 2 3 3" xfId="16579" xr:uid="{00000000-0005-0000-0000-0000D53C0000}"/>
    <cellStyle name="Normal 3 2 2 2 6 3 2 4" xfId="16580" xr:uid="{00000000-0005-0000-0000-0000D63C0000}"/>
    <cellStyle name="Normal 3 2 2 2 6 3 2 4 2" xfId="16581" xr:uid="{00000000-0005-0000-0000-0000D73C0000}"/>
    <cellStyle name="Normal 3 2 2 2 6 3 2 5" xfId="16582" xr:uid="{00000000-0005-0000-0000-0000D83C0000}"/>
    <cellStyle name="Normal 3 2 2 2 6 3 3" xfId="16583" xr:uid="{00000000-0005-0000-0000-0000D93C0000}"/>
    <cellStyle name="Normal 3 2 2 2 6 3 3 2" xfId="16584" xr:uid="{00000000-0005-0000-0000-0000DA3C0000}"/>
    <cellStyle name="Normal 3 2 2 2 6 3 3 2 2" xfId="16585" xr:uid="{00000000-0005-0000-0000-0000DB3C0000}"/>
    <cellStyle name="Normal 3 2 2 2 6 3 3 2 2 2" xfId="16586" xr:uid="{00000000-0005-0000-0000-0000DC3C0000}"/>
    <cellStyle name="Normal 3 2 2 2 6 3 3 2 3" xfId="16587" xr:uid="{00000000-0005-0000-0000-0000DD3C0000}"/>
    <cellStyle name="Normal 3 2 2 2 6 3 3 3" xfId="16588" xr:uid="{00000000-0005-0000-0000-0000DE3C0000}"/>
    <cellStyle name="Normal 3 2 2 2 6 3 3 3 2" xfId="16589" xr:uid="{00000000-0005-0000-0000-0000DF3C0000}"/>
    <cellStyle name="Normal 3 2 2 2 6 3 3 4" xfId="16590" xr:uid="{00000000-0005-0000-0000-0000E03C0000}"/>
    <cellStyle name="Normal 3 2 2 2 6 3 4" xfId="16591" xr:uid="{00000000-0005-0000-0000-0000E13C0000}"/>
    <cellStyle name="Normal 3 2 2 2 6 3 4 2" xfId="16592" xr:uid="{00000000-0005-0000-0000-0000E23C0000}"/>
    <cellStyle name="Normal 3 2 2 2 6 3 4 2 2" xfId="16593" xr:uid="{00000000-0005-0000-0000-0000E33C0000}"/>
    <cellStyle name="Normal 3 2 2 2 6 3 4 2 2 2" xfId="16594" xr:uid="{00000000-0005-0000-0000-0000E43C0000}"/>
    <cellStyle name="Normal 3 2 2 2 6 3 4 2 3" xfId="16595" xr:uid="{00000000-0005-0000-0000-0000E53C0000}"/>
    <cellStyle name="Normal 3 2 2 2 6 3 4 3" xfId="16596" xr:uid="{00000000-0005-0000-0000-0000E63C0000}"/>
    <cellStyle name="Normal 3 2 2 2 6 3 4 3 2" xfId="16597" xr:uid="{00000000-0005-0000-0000-0000E73C0000}"/>
    <cellStyle name="Normal 3 2 2 2 6 3 4 4" xfId="16598" xr:uid="{00000000-0005-0000-0000-0000E83C0000}"/>
    <cellStyle name="Normal 3 2 2 2 6 3 5" xfId="16599" xr:uid="{00000000-0005-0000-0000-0000E93C0000}"/>
    <cellStyle name="Normal 3 2 2 2 6 3 5 2" xfId="16600" xr:uid="{00000000-0005-0000-0000-0000EA3C0000}"/>
    <cellStyle name="Normal 3 2 2 2 6 3 5 2 2" xfId="16601" xr:uid="{00000000-0005-0000-0000-0000EB3C0000}"/>
    <cellStyle name="Normal 3 2 2 2 6 3 5 3" xfId="16602" xr:uid="{00000000-0005-0000-0000-0000EC3C0000}"/>
    <cellStyle name="Normal 3 2 2 2 6 3 6" xfId="16603" xr:uid="{00000000-0005-0000-0000-0000ED3C0000}"/>
    <cellStyle name="Normal 3 2 2 2 6 3 6 2" xfId="16604" xr:uid="{00000000-0005-0000-0000-0000EE3C0000}"/>
    <cellStyle name="Normal 3 2 2 2 6 3 7" xfId="16605" xr:uid="{00000000-0005-0000-0000-0000EF3C0000}"/>
    <cellStyle name="Normal 3 2 2 2 6 3 7 2" xfId="16606" xr:uid="{00000000-0005-0000-0000-0000F03C0000}"/>
    <cellStyle name="Normal 3 2 2 2 6 3 8" xfId="16607" xr:uid="{00000000-0005-0000-0000-0000F13C0000}"/>
    <cellStyle name="Normal 3 2 2 2 6 4" xfId="16608" xr:uid="{00000000-0005-0000-0000-0000F23C0000}"/>
    <cellStyle name="Normal 3 2 2 2 6 4 2" xfId="16609" xr:uid="{00000000-0005-0000-0000-0000F33C0000}"/>
    <cellStyle name="Normal 3 2 2 2 6 4 2 2" xfId="16610" xr:uid="{00000000-0005-0000-0000-0000F43C0000}"/>
    <cellStyle name="Normal 3 2 2 2 6 4 2 2 2" xfId="16611" xr:uid="{00000000-0005-0000-0000-0000F53C0000}"/>
    <cellStyle name="Normal 3 2 2 2 6 4 2 2 2 2" xfId="16612" xr:uid="{00000000-0005-0000-0000-0000F63C0000}"/>
    <cellStyle name="Normal 3 2 2 2 6 4 2 2 3" xfId="16613" xr:uid="{00000000-0005-0000-0000-0000F73C0000}"/>
    <cellStyle name="Normal 3 2 2 2 6 4 2 3" xfId="16614" xr:uid="{00000000-0005-0000-0000-0000F83C0000}"/>
    <cellStyle name="Normal 3 2 2 2 6 4 2 3 2" xfId="16615" xr:uid="{00000000-0005-0000-0000-0000F93C0000}"/>
    <cellStyle name="Normal 3 2 2 2 6 4 2 4" xfId="16616" xr:uid="{00000000-0005-0000-0000-0000FA3C0000}"/>
    <cellStyle name="Normal 3 2 2 2 6 4 3" xfId="16617" xr:uid="{00000000-0005-0000-0000-0000FB3C0000}"/>
    <cellStyle name="Normal 3 2 2 2 6 4 3 2" xfId="16618" xr:uid="{00000000-0005-0000-0000-0000FC3C0000}"/>
    <cellStyle name="Normal 3 2 2 2 6 4 3 2 2" xfId="16619" xr:uid="{00000000-0005-0000-0000-0000FD3C0000}"/>
    <cellStyle name="Normal 3 2 2 2 6 4 3 3" xfId="16620" xr:uid="{00000000-0005-0000-0000-0000FE3C0000}"/>
    <cellStyle name="Normal 3 2 2 2 6 4 4" xfId="16621" xr:uid="{00000000-0005-0000-0000-0000FF3C0000}"/>
    <cellStyle name="Normal 3 2 2 2 6 4 4 2" xfId="16622" xr:uid="{00000000-0005-0000-0000-0000003D0000}"/>
    <cellStyle name="Normal 3 2 2 2 6 4 5" xfId="16623" xr:uid="{00000000-0005-0000-0000-0000013D0000}"/>
    <cellStyle name="Normal 3 2 2 2 6 5" xfId="16624" xr:uid="{00000000-0005-0000-0000-0000023D0000}"/>
    <cellStyle name="Normal 3 2 2 2 6 5 2" xfId="16625" xr:uid="{00000000-0005-0000-0000-0000033D0000}"/>
    <cellStyle name="Normal 3 2 2 2 6 5 2 2" xfId="16626" xr:uid="{00000000-0005-0000-0000-0000043D0000}"/>
    <cellStyle name="Normal 3 2 2 2 6 5 2 2 2" xfId="16627" xr:uid="{00000000-0005-0000-0000-0000053D0000}"/>
    <cellStyle name="Normal 3 2 2 2 6 5 2 3" xfId="16628" xr:uid="{00000000-0005-0000-0000-0000063D0000}"/>
    <cellStyle name="Normal 3 2 2 2 6 5 3" xfId="16629" xr:uid="{00000000-0005-0000-0000-0000073D0000}"/>
    <cellStyle name="Normal 3 2 2 2 6 5 3 2" xfId="16630" xr:uid="{00000000-0005-0000-0000-0000083D0000}"/>
    <cellStyle name="Normal 3 2 2 2 6 5 4" xfId="16631" xr:uid="{00000000-0005-0000-0000-0000093D0000}"/>
    <cellStyle name="Normal 3 2 2 2 6 6" xfId="16632" xr:uid="{00000000-0005-0000-0000-00000A3D0000}"/>
    <cellStyle name="Normal 3 2 2 2 6 6 2" xfId="16633" xr:uid="{00000000-0005-0000-0000-00000B3D0000}"/>
    <cellStyle name="Normal 3 2 2 2 6 6 2 2" xfId="16634" xr:uid="{00000000-0005-0000-0000-00000C3D0000}"/>
    <cellStyle name="Normal 3 2 2 2 6 6 2 2 2" xfId="16635" xr:uid="{00000000-0005-0000-0000-00000D3D0000}"/>
    <cellStyle name="Normal 3 2 2 2 6 6 2 3" xfId="16636" xr:uid="{00000000-0005-0000-0000-00000E3D0000}"/>
    <cellStyle name="Normal 3 2 2 2 6 6 3" xfId="16637" xr:uid="{00000000-0005-0000-0000-00000F3D0000}"/>
    <cellStyle name="Normal 3 2 2 2 6 6 3 2" xfId="16638" xr:uid="{00000000-0005-0000-0000-0000103D0000}"/>
    <cellStyle name="Normal 3 2 2 2 6 6 4" xfId="16639" xr:uid="{00000000-0005-0000-0000-0000113D0000}"/>
    <cellStyle name="Normal 3 2 2 2 6 7" xfId="16640" xr:uid="{00000000-0005-0000-0000-0000123D0000}"/>
    <cellStyle name="Normal 3 2 2 2 6 7 2" xfId="16641" xr:uid="{00000000-0005-0000-0000-0000133D0000}"/>
    <cellStyle name="Normal 3 2 2 2 6 7 2 2" xfId="16642" xr:uid="{00000000-0005-0000-0000-0000143D0000}"/>
    <cellStyle name="Normal 3 2 2 2 6 7 3" xfId="16643" xr:uid="{00000000-0005-0000-0000-0000153D0000}"/>
    <cellStyle name="Normal 3 2 2 2 6 8" xfId="16644" xr:uid="{00000000-0005-0000-0000-0000163D0000}"/>
    <cellStyle name="Normal 3 2 2 2 6 8 2" xfId="16645" xr:uid="{00000000-0005-0000-0000-0000173D0000}"/>
    <cellStyle name="Normal 3 2 2 2 6 9" xfId="16646" xr:uid="{00000000-0005-0000-0000-0000183D0000}"/>
    <cellStyle name="Normal 3 2 2 2 6 9 2" xfId="16647" xr:uid="{00000000-0005-0000-0000-0000193D0000}"/>
    <cellStyle name="Normal 3 2 2 2 7" xfId="16648" xr:uid="{00000000-0005-0000-0000-00001A3D0000}"/>
    <cellStyle name="Normal 3 2 2 2 7 2" xfId="16649" xr:uid="{00000000-0005-0000-0000-00001B3D0000}"/>
    <cellStyle name="Normal 3 2 2 2 7 2 2" xfId="16650" xr:uid="{00000000-0005-0000-0000-00001C3D0000}"/>
    <cellStyle name="Normal 3 2 2 2 7 2 2 2" xfId="16651" xr:uid="{00000000-0005-0000-0000-00001D3D0000}"/>
    <cellStyle name="Normal 3 2 2 2 7 2 2 2 2" xfId="16652" xr:uid="{00000000-0005-0000-0000-00001E3D0000}"/>
    <cellStyle name="Normal 3 2 2 2 7 2 2 2 2 2" xfId="16653" xr:uid="{00000000-0005-0000-0000-00001F3D0000}"/>
    <cellStyle name="Normal 3 2 2 2 7 2 2 2 2 2 2" xfId="16654" xr:uid="{00000000-0005-0000-0000-0000203D0000}"/>
    <cellStyle name="Normal 3 2 2 2 7 2 2 2 2 3" xfId="16655" xr:uid="{00000000-0005-0000-0000-0000213D0000}"/>
    <cellStyle name="Normal 3 2 2 2 7 2 2 2 3" xfId="16656" xr:uid="{00000000-0005-0000-0000-0000223D0000}"/>
    <cellStyle name="Normal 3 2 2 2 7 2 2 2 3 2" xfId="16657" xr:uid="{00000000-0005-0000-0000-0000233D0000}"/>
    <cellStyle name="Normal 3 2 2 2 7 2 2 2 4" xfId="16658" xr:uid="{00000000-0005-0000-0000-0000243D0000}"/>
    <cellStyle name="Normal 3 2 2 2 7 2 2 3" xfId="16659" xr:uid="{00000000-0005-0000-0000-0000253D0000}"/>
    <cellStyle name="Normal 3 2 2 2 7 2 2 3 2" xfId="16660" xr:uid="{00000000-0005-0000-0000-0000263D0000}"/>
    <cellStyle name="Normal 3 2 2 2 7 2 2 3 2 2" xfId="16661" xr:uid="{00000000-0005-0000-0000-0000273D0000}"/>
    <cellStyle name="Normal 3 2 2 2 7 2 2 3 3" xfId="16662" xr:uid="{00000000-0005-0000-0000-0000283D0000}"/>
    <cellStyle name="Normal 3 2 2 2 7 2 2 4" xfId="16663" xr:uid="{00000000-0005-0000-0000-0000293D0000}"/>
    <cellStyle name="Normal 3 2 2 2 7 2 2 4 2" xfId="16664" xr:uid="{00000000-0005-0000-0000-00002A3D0000}"/>
    <cellStyle name="Normal 3 2 2 2 7 2 2 5" xfId="16665" xr:uid="{00000000-0005-0000-0000-00002B3D0000}"/>
    <cellStyle name="Normal 3 2 2 2 7 2 3" xfId="16666" xr:uid="{00000000-0005-0000-0000-00002C3D0000}"/>
    <cellStyle name="Normal 3 2 2 2 7 2 3 2" xfId="16667" xr:uid="{00000000-0005-0000-0000-00002D3D0000}"/>
    <cellStyle name="Normal 3 2 2 2 7 2 3 2 2" xfId="16668" xr:uid="{00000000-0005-0000-0000-00002E3D0000}"/>
    <cellStyle name="Normal 3 2 2 2 7 2 3 2 2 2" xfId="16669" xr:uid="{00000000-0005-0000-0000-00002F3D0000}"/>
    <cellStyle name="Normal 3 2 2 2 7 2 3 2 3" xfId="16670" xr:uid="{00000000-0005-0000-0000-0000303D0000}"/>
    <cellStyle name="Normal 3 2 2 2 7 2 3 3" xfId="16671" xr:uid="{00000000-0005-0000-0000-0000313D0000}"/>
    <cellStyle name="Normal 3 2 2 2 7 2 3 3 2" xfId="16672" xr:uid="{00000000-0005-0000-0000-0000323D0000}"/>
    <cellStyle name="Normal 3 2 2 2 7 2 3 4" xfId="16673" xr:uid="{00000000-0005-0000-0000-0000333D0000}"/>
    <cellStyle name="Normal 3 2 2 2 7 2 4" xfId="16674" xr:uid="{00000000-0005-0000-0000-0000343D0000}"/>
    <cellStyle name="Normal 3 2 2 2 7 2 4 2" xfId="16675" xr:uid="{00000000-0005-0000-0000-0000353D0000}"/>
    <cellStyle name="Normal 3 2 2 2 7 2 4 2 2" xfId="16676" xr:uid="{00000000-0005-0000-0000-0000363D0000}"/>
    <cellStyle name="Normal 3 2 2 2 7 2 4 2 2 2" xfId="16677" xr:uid="{00000000-0005-0000-0000-0000373D0000}"/>
    <cellStyle name="Normal 3 2 2 2 7 2 4 2 3" xfId="16678" xr:uid="{00000000-0005-0000-0000-0000383D0000}"/>
    <cellStyle name="Normal 3 2 2 2 7 2 4 3" xfId="16679" xr:uid="{00000000-0005-0000-0000-0000393D0000}"/>
    <cellStyle name="Normal 3 2 2 2 7 2 4 3 2" xfId="16680" xr:uid="{00000000-0005-0000-0000-00003A3D0000}"/>
    <cellStyle name="Normal 3 2 2 2 7 2 4 4" xfId="16681" xr:uid="{00000000-0005-0000-0000-00003B3D0000}"/>
    <cellStyle name="Normal 3 2 2 2 7 2 5" xfId="16682" xr:uid="{00000000-0005-0000-0000-00003C3D0000}"/>
    <cellStyle name="Normal 3 2 2 2 7 2 5 2" xfId="16683" xr:uid="{00000000-0005-0000-0000-00003D3D0000}"/>
    <cellStyle name="Normal 3 2 2 2 7 2 5 2 2" xfId="16684" xr:uid="{00000000-0005-0000-0000-00003E3D0000}"/>
    <cellStyle name="Normal 3 2 2 2 7 2 5 3" xfId="16685" xr:uid="{00000000-0005-0000-0000-00003F3D0000}"/>
    <cellStyle name="Normal 3 2 2 2 7 2 6" xfId="16686" xr:uid="{00000000-0005-0000-0000-0000403D0000}"/>
    <cellStyle name="Normal 3 2 2 2 7 2 6 2" xfId="16687" xr:uid="{00000000-0005-0000-0000-0000413D0000}"/>
    <cellStyle name="Normal 3 2 2 2 7 2 7" xfId="16688" xr:uid="{00000000-0005-0000-0000-0000423D0000}"/>
    <cellStyle name="Normal 3 2 2 2 7 2 7 2" xfId="16689" xr:uid="{00000000-0005-0000-0000-0000433D0000}"/>
    <cellStyle name="Normal 3 2 2 2 7 2 8" xfId="16690" xr:uid="{00000000-0005-0000-0000-0000443D0000}"/>
    <cellStyle name="Normal 3 2 2 2 7 3" xfId="16691" xr:uid="{00000000-0005-0000-0000-0000453D0000}"/>
    <cellStyle name="Normal 3 2 2 2 7 3 2" xfId="16692" xr:uid="{00000000-0005-0000-0000-0000463D0000}"/>
    <cellStyle name="Normal 3 2 2 2 7 3 2 2" xfId="16693" xr:uid="{00000000-0005-0000-0000-0000473D0000}"/>
    <cellStyle name="Normal 3 2 2 2 7 3 2 2 2" xfId="16694" xr:uid="{00000000-0005-0000-0000-0000483D0000}"/>
    <cellStyle name="Normal 3 2 2 2 7 3 2 2 2 2" xfId="16695" xr:uid="{00000000-0005-0000-0000-0000493D0000}"/>
    <cellStyle name="Normal 3 2 2 2 7 3 2 2 3" xfId="16696" xr:uid="{00000000-0005-0000-0000-00004A3D0000}"/>
    <cellStyle name="Normal 3 2 2 2 7 3 2 3" xfId="16697" xr:uid="{00000000-0005-0000-0000-00004B3D0000}"/>
    <cellStyle name="Normal 3 2 2 2 7 3 2 3 2" xfId="16698" xr:uid="{00000000-0005-0000-0000-00004C3D0000}"/>
    <cellStyle name="Normal 3 2 2 2 7 3 2 4" xfId="16699" xr:uid="{00000000-0005-0000-0000-00004D3D0000}"/>
    <cellStyle name="Normal 3 2 2 2 7 3 3" xfId="16700" xr:uid="{00000000-0005-0000-0000-00004E3D0000}"/>
    <cellStyle name="Normal 3 2 2 2 7 3 3 2" xfId="16701" xr:uid="{00000000-0005-0000-0000-00004F3D0000}"/>
    <cellStyle name="Normal 3 2 2 2 7 3 3 2 2" xfId="16702" xr:uid="{00000000-0005-0000-0000-0000503D0000}"/>
    <cellStyle name="Normal 3 2 2 2 7 3 3 3" xfId="16703" xr:uid="{00000000-0005-0000-0000-0000513D0000}"/>
    <cellStyle name="Normal 3 2 2 2 7 3 4" xfId="16704" xr:uid="{00000000-0005-0000-0000-0000523D0000}"/>
    <cellStyle name="Normal 3 2 2 2 7 3 4 2" xfId="16705" xr:uid="{00000000-0005-0000-0000-0000533D0000}"/>
    <cellStyle name="Normal 3 2 2 2 7 3 5" xfId="16706" xr:uid="{00000000-0005-0000-0000-0000543D0000}"/>
    <cellStyle name="Normal 3 2 2 2 7 4" xfId="16707" xr:uid="{00000000-0005-0000-0000-0000553D0000}"/>
    <cellStyle name="Normal 3 2 2 2 7 4 2" xfId="16708" xr:uid="{00000000-0005-0000-0000-0000563D0000}"/>
    <cellStyle name="Normal 3 2 2 2 7 4 2 2" xfId="16709" xr:uid="{00000000-0005-0000-0000-0000573D0000}"/>
    <cellStyle name="Normal 3 2 2 2 7 4 2 2 2" xfId="16710" xr:uid="{00000000-0005-0000-0000-0000583D0000}"/>
    <cellStyle name="Normal 3 2 2 2 7 4 2 3" xfId="16711" xr:uid="{00000000-0005-0000-0000-0000593D0000}"/>
    <cellStyle name="Normal 3 2 2 2 7 4 3" xfId="16712" xr:uid="{00000000-0005-0000-0000-00005A3D0000}"/>
    <cellStyle name="Normal 3 2 2 2 7 4 3 2" xfId="16713" xr:uid="{00000000-0005-0000-0000-00005B3D0000}"/>
    <cellStyle name="Normal 3 2 2 2 7 4 4" xfId="16714" xr:uid="{00000000-0005-0000-0000-00005C3D0000}"/>
    <cellStyle name="Normal 3 2 2 2 7 5" xfId="16715" xr:uid="{00000000-0005-0000-0000-00005D3D0000}"/>
    <cellStyle name="Normal 3 2 2 2 7 5 2" xfId="16716" xr:uid="{00000000-0005-0000-0000-00005E3D0000}"/>
    <cellStyle name="Normal 3 2 2 2 7 5 2 2" xfId="16717" xr:uid="{00000000-0005-0000-0000-00005F3D0000}"/>
    <cellStyle name="Normal 3 2 2 2 7 5 2 2 2" xfId="16718" xr:uid="{00000000-0005-0000-0000-0000603D0000}"/>
    <cellStyle name="Normal 3 2 2 2 7 5 2 3" xfId="16719" xr:uid="{00000000-0005-0000-0000-0000613D0000}"/>
    <cellStyle name="Normal 3 2 2 2 7 5 3" xfId="16720" xr:uid="{00000000-0005-0000-0000-0000623D0000}"/>
    <cellStyle name="Normal 3 2 2 2 7 5 3 2" xfId="16721" xr:uid="{00000000-0005-0000-0000-0000633D0000}"/>
    <cellStyle name="Normal 3 2 2 2 7 5 4" xfId="16722" xr:uid="{00000000-0005-0000-0000-0000643D0000}"/>
    <cellStyle name="Normal 3 2 2 2 7 6" xfId="16723" xr:uid="{00000000-0005-0000-0000-0000653D0000}"/>
    <cellStyle name="Normal 3 2 2 2 7 6 2" xfId="16724" xr:uid="{00000000-0005-0000-0000-0000663D0000}"/>
    <cellStyle name="Normal 3 2 2 2 7 6 2 2" xfId="16725" xr:uid="{00000000-0005-0000-0000-0000673D0000}"/>
    <cellStyle name="Normal 3 2 2 2 7 6 3" xfId="16726" xr:uid="{00000000-0005-0000-0000-0000683D0000}"/>
    <cellStyle name="Normal 3 2 2 2 7 7" xfId="16727" xr:uid="{00000000-0005-0000-0000-0000693D0000}"/>
    <cellStyle name="Normal 3 2 2 2 7 7 2" xfId="16728" xr:uid="{00000000-0005-0000-0000-00006A3D0000}"/>
    <cellStyle name="Normal 3 2 2 2 7 8" xfId="16729" xr:uid="{00000000-0005-0000-0000-00006B3D0000}"/>
    <cellStyle name="Normal 3 2 2 2 7 8 2" xfId="16730" xr:uid="{00000000-0005-0000-0000-00006C3D0000}"/>
    <cellStyle name="Normal 3 2 2 2 7 9" xfId="16731" xr:uid="{00000000-0005-0000-0000-00006D3D0000}"/>
    <cellStyle name="Normal 3 2 2 2 8" xfId="16732" xr:uid="{00000000-0005-0000-0000-00006E3D0000}"/>
    <cellStyle name="Normal 3 2 2 2 8 2" xfId="16733" xr:uid="{00000000-0005-0000-0000-00006F3D0000}"/>
    <cellStyle name="Normal 3 2 2 2 8 2 2" xfId="16734" xr:uid="{00000000-0005-0000-0000-0000703D0000}"/>
    <cellStyle name="Normal 3 2 2 2 8 2 2 2" xfId="16735" xr:uid="{00000000-0005-0000-0000-0000713D0000}"/>
    <cellStyle name="Normal 3 2 2 2 8 2 2 2 2" xfId="16736" xr:uid="{00000000-0005-0000-0000-0000723D0000}"/>
    <cellStyle name="Normal 3 2 2 2 8 2 2 2 2 2" xfId="16737" xr:uid="{00000000-0005-0000-0000-0000733D0000}"/>
    <cellStyle name="Normal 3 2 2 2 8 2 2 2 3" xfId="16738" xr:uid="{00000000-0005-0000-0000-0000743D0000}"/>
    <cellStyle name="Normal 3 2 2 2 8 2 2 3" xfId="16739" xr:uid="{00000000-0005-0000-0000-0000753D0000}"/>
    <cellStyle name="Normal 3 2 2 2 8 2 2 3 2" xfId="16740" xr:uid="{00000000-0005-0000-0000-0000763D0000}"/>
    <cellStyle name="Normal 3 2 2 2 8 2 2 4" xfId="16741" xr:uid="{00000000-0005-0000-0000-0000773D0000}"/>
    <cellStyle name="Normal 3 2 2 2 8 2 3" xfId="16742" xr:uid="{00000000-0005-0000-0000-0000783D0000}"/>
    <cellStyle name="Normal 3 2 2 2 8 2 3 2" xfId="16743" xr:uid="{00000000-0005-0000-0000-0000793D0000}"/>
    <cellStyle name="Normal 3 2 2 2 8 2 3 2 2" xfId="16744" xr:uid="{00000000-0005-0000-0000-00007A3D0000}"/>
    <cellStyle name="Normal 3 2 2 2 8 2 3 3" xfId="16745" xr:uid="{00000000-0005-0000-0000-00007B3D0000}"/>
    <cellStyle name="Normal 3 2 2 2 8 2 4" xfId="16746" xr:uid="{00000000-0005-0000-0000-00007C3D0000}"/>
    <cellStyle name="Normal 3 2 2 2 8 2 4 2" xfId="16747" xr:uid="{00000000-0005-0000-0000-00007D3D0000}"/>
    <cellStyle name="Normal 3 2 2 2 8 2 5" xfId="16748" xr:uid="{00000000-0005-0000-0000-00007E3D0000}"/>
    <cellStyle name="Normal 3 2 2 2 8 3" xfId="16749" xr:uid="{00000000-0005-0000-0000-00007F3D0000}"/>
    <cellStyle name="Normal 3 2 2 2 8 3 2" xfId="16750" xr:uid="{00000000-0005-0000-0000-0000803D0000}"/>
    <cellStyle name="Normal 3 2 2 2 8 3 2 2" xfId="16751" xr:uid="{00000000-0005-0000-0000-0000813D0000}"/>
    <cellStyle name="Normal 3 2 2 2 8 3 2 2 2" xfId="16752" xr:uid="{00000000-0005-0000-0000-0000823D0000}"/>
    <cellStyle name="Normal 3 2 2 2 8 3 2 3" xfId="16753" xr:uid="{00000000-0005-0000-0000-0000833D0000}"/>
    <cellStyle name="Normal 3 2 2 2 8 3 3" xfId="16754" xr:uid="{00000000-0005-0000-0000-0000843D0000}"/>
    <cellStyle name="Normal 3 2 2 2 8 3 3 2" xfId="16755" xr:uid="{00000000-0005-0000-0000-0000853D0000}"/>
    <cellStyle name="Normal 3 2 2 2 8 3 4" xfId="16756" xr:uid="{00000000-0005-0000-0000-0000863D0000}"/>
    <cellStyle name="Normal 3 2 2 2 8 4" xfId="16757" xr:uid="{00000000-0005-0000-0000-0000873D0000}"/>
    <cellStyle name="Normal 3 2 2 2 8 4 2" xfId="16758" xr:uid="{00000000-0005-0000-0000-0000883D0000}"/>
    <cellStyle name="Normal 3 2 2 2 8 4 2 2" xfId="16759" xr:uid="{00000000-0005-0000-0000-0000893D0000}"/>
    <cellStyle name="Normal 3 2 2 2 8 4 2 2 2" xfId="16760" xr:uid="{00000000-0005-0000-0000-00008A3D0000}"/>
    <cellStyle name="Normal 3 2 2 2 8 4 2 3" xfId="16761" xr:uid="{00000000-0005-0000-0000-00008B3D0000}"/>
    <cellStyle name="Normal 3 2 2 2 8 4 3" xfId="16762" xr:uid="{00000000-0005-0000-0000-00008C3D0000}"/>
    <cellStyle name="Normal 3 2 2 2 8 4 3 2" xfId="16763" xr:uid="{00000000-0005-0000-0000-00008D3D0000}"/>
    <cellStyle name="Normal 3 2 2 2 8 4 4" xfId="16764" xr:uid="{00000000-0005-0000-0000-00008E3D0000}"/>
    <cellStyle name="Normal 3 2 2 2 8 5" xfId="16765" xr:uid="{00000000-0005-0000-0000-00008F3D0000}"/>
    <cellStyle name="Normal 3 2 2 2 8 5 2" xfId="16766" xr:uid="{00000000-0005-0000-0000-0000903D0000}"/>
    <cellStyle name="Normal 3 2 2 2 8 5 2 2" xfId="16767" xr:uid="{00000000-0005-0000-0000-0000913D0000}"/>
    <cellStyle name="Normal 3 2 2 2 8 5 3" xfId="16768" xr:uid="{00000000-0005-0000-0000-0000923D0000}"/>
    <cellStyle name="Normal 3 2 2 2 8 6" xfId="16769" xr:uid="{00000000-0005-0000-0000-0000933D0000}"/>
    <cellStyle name="Normal 3 2 2 2 8 6 2" xfId="16770" xr:uid="{00000000-0005-0000-0000-0000943D0000}"/>
    <cellStyle name="Normal 3 2 2 2 8 7" xfId="16771" xr:uid="{00000000-0005-0000-0000-0000953D0000}"/>
    <cellStyle name="Normal 3 2 2 2 8 7 2" xfId="16772" xr:uid="{00000000-0005-0000-0000-0000963D0000}"/>
    <cellStyle name="Normal 3 2 2 2 8 8" xfId="16773" xr:uid="{00000000-0005-0000-0000-0000973D0000}"/>
    <cellStyle name="Normal 3 2 2 2 9" xfId="16774" xr:uid="{00000000-0005-0000-0000-0000983D0000}"/>
    <cellStyle name="Normal 3 2 2 2 9 2" xfId="16775" xr:uid="{00000000-0005-0000-0000-0000993D0000}"/>
    <cellStyle name="Normal 3 2 2 2 9 2 2" xfId="16776" xr:uid="{00000000-0005-0000-0000-00009A3D0000}"/>
    <cellStyle name="Normal 3 2 2 2 9 2 2 2" xfId="16777" xr:uid="{00000000-0005-0000-0000-00009B3D0000}"/>
    <cellStyle name="Normal 3 2 2 2 9 2 2 2 2" xfId="16778" xr:uid="{00000000-0005-0000-0000-00009C3D0000}"/>
    <cellStyle name="Normal 3 2 2 2 9 2 2 2 2 2" xfId="16779" xr:uid="{00000000-0005-0000-0000-00009D3D0000}"/>
    <cellStyle name="Normal 3 2 2 2 9 2 2 2 3" xfId="16780" xr:uid="{00000000-0005-0000-0000-00009E3D0000}"/>
    <cellStyle name="Normal 3 2 2 2 9 2 2 3" xfId="16781" xr:uid="{00000000-0005-0000-0000-00009F3D0000}"/>
    <cellStyle name="Normal 3 2 2 2 9 2 2 3 2" xfId="16782" xr:uid="{00000000-0005-0000-0000-0000A03D0000}"/>
    <cellStyle name="Normal 3 2 2 2 9 2 2 4" xfId="16783" xr:uid="{00000000-0005-0000-0000-0000A13D0000}"/>
    <cellStyle name="Normal 3 2 2 2 9 2 3" xfId="16784" xr:uid="{00000000-0005-0000-0000-0000A23D0000}"/>
    <cellStyle name="Normal 3 2 2 2 9 2 3 2" xfId="16785" xr:uid="{00000000-0005-0000-0000-0000A33D0000}"/>
    <cellStyle name="Normal 3 2 2 2 9 2 3 2 2" xfId="16786" xr:uid="{00000000-0005-0000-0000-0000A43D0000}"/>
    <cellStyle name="Normal 3 2 2 2 9 2 3 3" xfId="16787" xr:uid="{00000000-0005-0000-0000-0000A53D0000}"/>
    <cellStyle name="Normal 3 2 2 2 9 2 4" xfId="16788" xr:uid="{00000000-0005-0000-0000-0000A63D0000}"/>
    <cellStyle name="Normal 3 2 2 2 9 2 4 2" xfId="16789" xr:uid="{00000000-0005-0000-0000-0000A73D0000}"/>
    <cellStyle name="Normal 3 2 2 2 9 2 5" xfId="16790" xr:uid="{00000000-0005-0000-0000-0000A83D0000}"/>
    <cellStyle name="Normal 3 2 2 2 9 3" xfId="16791" xr:uid="{00000000-0005-0000-0000-0000A93D0000}"/>
    <cellStyle name="Normal 3 2 2 2 9 3 2" xfId="16792" xr:uid="{00000000-0005-0000-0000-0000AA3D0000}"/>
    <cellStyle name="Normal 3 2 2 2 9 3 2 2" xfId="16793" xr:uid="{00000000-0005-0000-0000-0000AB3D0000}"/>
    <cellStyle name="Normal 3 2 2 2 9 3 2 2 2" xfId="16794" xr:uid="{00000000-0005-0000-0000-0000AC3D0000}"/>
    <cellStyle name="Normal 3 2 2 2 9 3 2 3" xfId="16795" xr:uid="{00000000-0005-0000-0000-0000AD3D0000}"/>
    <cellStyle name="Normal 3 2 2 2 9 3 3" xfId="16796" xr:uid="{00000000-0005-0000-0000-0000AE3D0000}"/>
    <cellStyle name="Normal 3 2 2 2 9 3 3 2" xfId="16797" xr:uid="{00000000-0005-0000-0000-0000AF3D0000}"/>
    <cellStyle name="Normal 3 2 2 2 9 3 4" xfId="16798" xr:uid="{00000000-0005-0000-0000-0000B03D0000}"/>
    <cellStyle name="Normal 3 2 2 2 9 4" xfId="16799" xr:uid="{00000000-0005-0000-0000-0000B13D0000}"/>
    <cellStyle name="Normal 3 2 2 2 9 4 2" xfId="16800" xr:uid="{00000000-0005-0000-0000-0000B23D0000}"/>
    <cellStyle name="Normal 3 2 2 2 9 4 2 2" xfId="16801" xr:uid="{00000000-0005-0000-0000-0000B33D0000}"/>
    <cellStyle name="Normal 3 2 2 2 9 4 2 2 2" xfId="16802" xr:uid="{00000000-0005-0000-0000-0000B43D0000}"/>
    <cellStyle name="Normal 3 2 2 2 9 4 2 3" xfId="16803" xr:uid="{00000000-0005-0000-0000-0000B53D0000}"/>
    <cellStyle name="Normal 3 2 2 2 9 4 3" xfId="16804" xr:uid="{00000000-0005-0000-0000-0000B63D0000}"/>
    <cellStyle name="Normal 3 2 2 2 9 4 3 2" xfId="16805" xr:uid="{00000000-0005-0000-0000-0000B73D0000}"/>
    <cellStyle name="Normal 3 2 2 2 9 4 4" xfId="16806" xr:uid="{00000000-0005-0000-0000-0000B83D0000}"/>
    <cellStyle name="Normal 3 2 2 2 9 5" xfId="16807" xr:uid="{00000000-0005-0000-0000-0000B93D0000}"/>
    <cellStyle name="Normal 3 2 2 2 9 5 2" xfId="16808" xr:uid="{00000000-0005-0000-0000-0000BA3D0000}"/>
    <cellStyle name="Normal 3 2 2 2 9 5 2 2" xfId="16809" xr:uid="{00000000-0005-0000-0000-0000BB3D0000}"/>
    <cellStyle name="Normal 3 2 2 2 9 5 3" xfId="16810" xr:uid="{00000000-0005-0000-0000-0000BC3D0000}"/>
    <cellStyle name="Normal 3 2 2 2 9 6" xfId="16811" xr:uid="{00000000-0005-0000-0000-0000BD3D0000}"/>
    <cellStyle name="Normal 3 2 2 2 9 6 2" xfId="16812" xr:uid="{00000000-0005-0000-0000-0000BE3D0000}"/>
    <cellStyle name="Normal 3 2 2 2 9 7" xfId="16813" xr:uid="{00000000-0005-0000-0000-0000BF3D0000}"/>
    <cellStyle name="Normal 3 2 2 2 9 7 2" xfId="16814" xr:uid="{00000000-0005-0000-0000-0000C03D0000}"/>
    <cellStyle name="Normal 3 2 2 2 9 8" xfId="16815" xr:uid="{00000000-0005-0000-0000-0000C13D0000}"/>
    <cellStyle name="Normal 3 2 2 2_Sheet1" xfId="16816" xr:uid="{00000000-0005-0000-0000-0000C23D0000}"/>
    <cellStyle name="Normal 3 2 2 20" xfId="16817" xr:uid="{00000000-0005-0000-0000-0000C33D0000}"/>
    <cellStyle name="Normal 3 2 2 3" xfId="16818" xr:uid="{00000000-0005-0000-0000-0000C43D0000}"/>
    <cellStyle name="Normal 3 2 2 3 10" xfId="16819" xr:uid="{00000000-0005-0000-0000-0000C53D0000}"/>
    <cellStyle name="Normal 3 2 2 3 10 2" xfId="16820" xr:uid="{00000000-0005-0000-0000-0000C63D0000}"/>
    <cellStyle name="Normal 3 2 2 3 10 2 2" xfId="16821" xr:uid="{00000000-0005-0000-0000-0000C73D0000}"/>
    <cellStyle name="Normal 3 2 2 3 10 2 2 2" xfId="16822" xr:uid="{00000000-0005-0000-0000-0000C83D0000}"/>
    <cellStyle name="Normal 3 2 2 3 10 2 2 2 2" xfId="16823" xr:uid="{00000000-0005-0000-0000-0000C93D0000}"/>
    <cellStyle name="Normal 3 2 2 3 10 2 2 2 2 2" xfId="16824" xr:uid="{00000000-0005-0000-0000-0000CA3D0000}"/>
    <cellStyle name="Normal 3 2 2 3 10 2 2 2 3" xfId="16825" xr:uid="{00000000-0005-0000-0000-0000CB3D0000}"/>
    <cellStyle name="Normal 3 2 2 3 10 2 2 3" xfId="16826" xr:uid="{00000000-0005-0000-0000-0000CC3D0000}"/>
    <cellStyle name="Normal 3 2 2 3 10 2 2 3 2" xfId="16827" xr:uid="{00000000-0005-0000-0000-0000CD3D0000}"/>
    <cellStyle name="Normal 3 2 2 3 10 2 2 4" xfId="16828" xr:uid="{00000000-0005-0000-0000-0000CE3D0000}"/>
    <cellStyle name="Normal 3 2 2 3 10 2 3" xfId="16829" xr:uid="{00000000-0005-0000-0000-0000CF3D0000}"/>
    <cellStyle name="Normal 3 2 2 3 10 2 3 2" xfId="16830" xr:uid="{00000000-0005-0000-0000-0000D03D0000}"/>
    <cellStyle name="Normal 3 2 2 3 10 2 3 2 2" xfId="16831" xr:uid="{00000000-0005-0000-0000-0000D13D0000}"/>
    <cellStyle name="Normal 3 2 2 3 10 2 3 3" xfId="16832" xr:uid="{00000000-0005-0000-0000-0000D23D0000}"/>
    <cellStyle name="Normal 3 2 2 3 10 2 4" xfId="16833" xr:uid="{00000000-0005-0000-0000-0000D33D0000}"/>
    <cellStyle name="Normal 3 2 2 3 10 2 4 2" xfId="16834" xr:uid="{00000000-0005-0000-0000-0000D43D0000}"/>
    <cellStyle name="Normal 3 2 2 3 10 2 5" xfId="16835" xr:uid="{00000000-0005-0000-0000-0000D53D0000}"/>
    <cellStyle name="Normal 3 2 2 3 10 3" xfId="16836" xr:uid="{00000000-0005-0000-0000-0000D63D0000}"/>
    <cellStyle name="Normal 3 2 2 3 10 3 2" xfId="16837" xr:uid="{00000000-0005-0000-0000-0000D73D0000}"/>
    <cellStyle name="Normal 3 2 2 3 10 3 2 2" xfId="16838" xr:uid="{00000000-0005-0000-0000-0000D83D0000}"/>
    <cellStyle name="Normal 3 2 2 3 10 3 2 2 2" xfId="16839" xr:uid="{00000000-0005-0000-0000-0000D93D0000}"/>
    <cellStyle name="Normal 3 2 2 3 10 3 2 3" xfId="16840" xr:uid="{00000000-0005-0000-0000-0000DA3D0000}"/>
    <cellStyle name="Normal 3 2 2 3 10 3 3" xfId="16841" xr:uid="{00000000-0005-0000-0000-0000DB3D0000}"/>
    <cellStyle name="Normal 3 2 2 3 10 3 3 2" xfId="16842" xr:uid="{00000000-0005-0000-0000-0000DC3D0000}"/>
    <cellStyle name="Normal 3 2 2 3 10 3 4" xfId="16843" xr:uid="{00000000-0005-0000-0000-0000DD3D0000}"/>
    <cellStyle name="Normal 3 2 2 3 10 4" xfId="16844" xr:uid="{00000000-0005-0000-0000-0000DE3D0000}"/>
    <cellStyle name="Normal 3 2 2 3 10 4 2" xfId="16845" xr:uid="{00000000-0005-0000-0000-0000DF3D0000}"/>
    <cellStyle name="Normal 3 2 2 3 10 4 2 2" xfId="16846" xr:uid="{00000000-0005-0000-0000-0000E03D0000}"/>
    <cellStyle name="Normal 3 2 2 3 10 4 3" xfId="16847" xr:uid="{00000000-0005-0000-0000-0000E13D0000}"/>
    <cellStyle name="Normal 3 2 2 3 10 5" xfId="16848" xr:uid="{00000000-0005-0000-0000-0000E23D0000}"/>
    <cellStyle name="Normal 3 2 2 3 10 5 2" xfId="16849" xr:uid="{00000000-0005-0000-0000-0000E33D0000}"/>
    <cellStyle name="Normal 3 2 2 3 10 6" xfId="16850" xr:uid="{00000000-0005-0000-0000-0000E43D0000}"/>
    <cellStyle name="Normal 3 2 2 3 11" xfId="16851" xr:uid="{00000000-0005-0000-0000-0000E53D0000}"/>
    <cellStyle name="Normal 3 2 2 3 11 2" xfId="16852" xr:uid="{00000000-0005-0000-0000-0000E63D0000}"/>
    <cellStyle name="Normal 3 2 2 3 11 2 2" xfId="16853" xr:uid="{00000000-0005-0000-0000-0000E73D0000}"/>
    <cellStyle name="Normal 3 2 2 3 11 2 2 2" xfId="16854" xr:uid="{00000000-0005-0000-0000-0000E83D0000}"/>
    <cellStyle name="Normal 3 2 2 3 11 2 2 2 2" xfId="16855" xr:uid="{00000000-0005-0000-0000-0000E93D0000}"/>
    <cellStyle name="Normal 3 2 2 3 11 2 2 3" xfId="16856" xr:uid="{00000000-0005-0000-0000-0000EA3D0000}"/>
    <cellStyle name="Normal 3 2 2 3 11 2 3" xfId="16857" xr:uid="{00000000-0005-0000-0000-0000EB3D0000}"/>
    <cellStyle name="Normal 3 2 2 3 11 2 3 2" xfId="16858" xr:uid="{00000000-0005-0000-0000-0000EC3D0000}"/>
    <cellStyle name="Normal 3 2 2 3 11 2 4" xfId="16859" xr:uid="{00000000-0005-0000-0000-0000ED3D0000}"/>
    <cellStyle name="Normal 3 2 2 3 11 3" xfId="16860" xr:uid="{00000000-0005-0000-0000-0000EE3D0000}"/>
    <cellStyle name="Normal 3 2 2 3 11 3 2" xfId="16861" xr:uid="{00000000-0005-0000-0000-0000EF3D0000}"/>
    <cellStyle name="Normal 3 2 2 3 11 3 2 2" xfId="16862" xr:uid="{00000000-0005-0000-0000-0000F03D0000}"/>
    <cellStyle name="Normal 3 2 2 3 11 3 3" xfId="16863" xr:uid="{00000000-0005-0000-0000-0000F13D0000}"/>
    <cellStyle name="Normal 3 2 2 3 11 4" xfId="16864" xr:uid="{00000000-0005-0000-0000-0000F23D0000}"/>
    <cellStyle name="Normal 3 2 2 3 11 4 2" xfId="16865" xr:uid="{00000000-0005-0000-0000-0000F33D0000}"/>
    <cellStyle name="Normal 3 2 2 3 11 5" xfId="16866" xr:uid="{00000000-0005-0000-0000-0000F43D0000}"/>
    <cellStyle name="Normal 3 2 2 3 12" xfId="16867" xr:uid="{00000000-0005-0000-0000-0000F53D0000}"/>
    <cellStyle name="Normal 3 2 2 3 12 2" xfId="16868" xr:uid="{00000000-0005-0000-0000-0000F63D0000}"/>
    <cellStyle name="Normal 3 2 2 3 12 2 2" xfId="16869" xr:uid="{00000000-0005-0000-0000-0000F73D0000}"/>
    <cellStyle name="Normal 3 2 2 3 12 2 2 2" xfId="16870" xr:uid="{00000000-0005-0000-0000-0000F83D0000}"/>
    <cellStyle name="Normal 3 2 2 3 12 2 3" xfId="16871" xr:uid="{00000000-0005-0000-0000-0000F93D0000}"/>
    <cellStyle name="Normal 3 2 2 3 12 3" xfId="16872" xr:uid="{00000000-0005-0000-0000-0000FA3D0000}"/>
    <cellStyle name="Normal 3 2 2 3 12 3 2" xfId="16873" xr:uid="{00000000-0005-0000-0000-0000FB3D0000}"/>
    <cellStyle name="Normal 3 2 2 3 12 4" xfId="16874" xr:uid="{00000000-0005-0000-0000-0000FC3D0000}"/>
    <cellStyle name="Normal 3 2 2 3 13" xfId="16875" xr:uid="{00000000-0005-0000-0000-0000FD3D0000}"/>
    <cellStyle name="Normal 3 2 2 3 13 2" xfId="16876" xr:uid="{00000000-0005-0000-0000-0000FE3D0000}"/>
    <cellStyle name="Normal 3 2 2 3 13 2 2" xfId="16877" xr:uid="{00000000-0005-0000-0000-0000FF3D0000}"/>
    <cellStyle name="Normal 3 2 2 3 13 2 2 2" xfId="16878" xr:uid="{00000000-0005-0000-0000-0000003E0000}"/>
    <cellStyle name="Normal 3 2 2 3 13 2 3" xfId="16879" xr:uid="{00000000-0005-0000-0000-0000013E0000}"/>
    <cellStyle name="Normal 3 2 2 3 13 3" xfId="16880" xr:uid="{00000000-0005-0000-0000-0000023E0000}"/>
    <cellStyle name="Normal 3 2 2 3 13 3 2" xfId="16881" xr:uid="{00000000-0005-0000-0000-0000033E0000}"/>
    <cellStyle name="Normal 3 2 2 3 13 4" xfId="16882" xr:uid="{00000000-0005-0000-0000-0000043E0000}"/>
    <cellStyle name="Normal 3 2 2 3 14" xfId="16883" xr:uid="{00000000-0005-0000-0000-0000053E0000}"/>
    <cellStyle name="Normal 3 2 2 3 14 2" xfId="16884" xr:uid="{00000000-0005-0000-0000-0000063E0000}"/>
    <cellStyle name="Normal 3 2 2 3 14 2 2" xfId="16885" xr:uid="{00000000-0005-0000-0000-0000073E0000}"/>
    <cellStyle name="Normal 3 2 2 3 14 2 2 2" xfId="16886" xr:uid="{00000000-0005-0000-0000-0000083E0000}"/>
    <cellStyle name="Normal 3 2 2 3 14 2 3" xfId="16887" xr:uid="{00000000-0005-0000-0000-0000093E0000}"/>
    <cellStyle name="Normal 3 2 2 3 14 3" xfId="16888" xr:uid="{00000000-0005-0000-0000-00000A3E0000}"/>
    <cellStyle name="Normal 3 2 2 3 14 3 2" xfId="16889" xr:uid="{00000000-0005-0000-0000-00000B3E0000}"/>
    <cellStyle name="Normal 3 2 2 3 14 4" xfId="16890" xr:uid="{00000000-0005-0000-0000-00000C3E0000}"/>
    <cellStyle name="Normal 3 2 2 3 15" xfId="16891" xr:uid="{00000000-0005-0000-0000-00000D3E0000}"/>
    <cellStyle name="Normal 3 2 2 3 15 2" xfId="16892" xr:uid="{00000000-0005-0000-0000-00000E3E0000}"/>
    <cellStyle name="Normal 3 2 2 3 15 2 2" xfId="16893" xr:uid="{00000000-0005-0000-0000-00000F3E0000}"/>
    <cellStyle name="Normal 3 2 2 3 15 3" xfId="16894" xr:uid="{00000000-0005-0000-0000-0000103E0000}"/>
    <cellStyle name="Normal 3 2 2 3 16" xfId="16895" xr:uid="{00000000-0005-0000-0000-0000113E0000}"/>
    <cellStyle name="Normal 3 2 2 3 16 2" xfId="16896" xr:uid="{00000000-0005-0000-0000-0000123E0000}"/>
    <cellStyle name="Normal 3 2 2 3 17" xfId="16897" xr:uid="{00000000-0005-0000-0000-0000133E0000}"/>
    <cellStyle name="Normal 3 2 2 3 17 2" xfId="16898" xr:uid="{00000000-0005-0000-0000-0000143E0000}"/>
    <cellStyle name="Normal 3 2 2 3 18" xfId="16899" xr:uid="{00000000-0005-0000-0000-0000153E0000}"/>
    <cellStyle name="Normal 3 2 2 3 2" xfId="16900" xr:uid="{00000000-0005-0000-0000-0000163E0000}"/>
    <cellStyle name="Normal 3 2 2 3 2 10" xfId="16901" xr:uid="{00000000-0005-0000-0000-0000173E0000}"/>
    <cellStyle name="Normal 3 2 2 3 2 10 2" xfId="16902" xr:uid="{00000000-0005-0000-0000-0000183E0000}"/>
    <cellStyle name="Normal 3 2 2 3 2 10 2 2" xfId="16903" xr:uid="{00000000-0005-0000-0000-0000193E0000}"/>
    <cellStyle name="Normal 3 2 2 3 2 10 2 2 2" xfId="16904" xr:uid="{00000000-0005-0000-0000-00001A3E0000}"/>
    <cellStyle name="Normal 3 2 2 3 2 10 2 3" xfId="16905" xr:uid="{00000000-0005-0000-0000-00001B3E0000}"/>
    <cellStyle name="Normal 3 2 2 3 2 10 3" xfId="16906" xr:uid="{00000000-0005-0000-0000-00001C3E0000}"/>
    <cellStyle name="Normal 3 2 2 3 2 10 3 2" xfId="16907" xr:uid="{00000000-0005-0000-0000-00001D3E0000}"/>
    <cellStyle name="Normal 3 2 2 3 2 10 4" xfId="16908" xr:uid="{00000000-0005-0000-0000-00001E3E0000}"/>
    <cellStyle name="Normal 3 2 2 3 2 11" xfId="16909" xr:uid="{00000000-0005-0000-0000-00001F3E0000}"/>
    <cellStyle name="Normal 3 2 2 3 2 11 2" xfId="16910" xr:uid="{00000000-0005-0000-0000-0000203E0000}"/>
    <cellStyle name="Normal 3 2 2 3 2 11 2 2" xfId="16911" xr:uid="{00000000-0005-0000-0000-0000213E0000}"/>
    <cellStyle name="Normal 3 2 2 3 2 11 2 2 2" xfId="16912" xr:uid="{00000000-0005-0000-0000-0000223E0000}"/>
    <cellStyle name="Normal 3 2 2 3 2 11 2 3" xfId="16913" xr:uid="{00000000-0005-0000-0000-0000233E0000}"/>
    <cellStyle name="Normal 3 2 2 3 2 11 3" xfId="16914" xr:uid="{00000000-0005-0000-0000-0000243E0000}"/>
    <cellStyle name="Normal 3 2 2 3 2 11 3 2" xfId="16915" xr:uid="{00000000-0005-0000-0000-0000253E0000}"/>
    <cellStyle name="Normal 3 2 2 3 2 11 4" xfId="16916" xr:uid="{00000000-0005-0000-0000-0000263E0000}"/>
    <cellStyle name="Normal 3 2 2 3 2 12" xfId="16917" xr:uid="{00000000-0005-0000-0000-0000273E0000}"/>
    <cellStyle name="Normal 3 2 2 3 2 12 2" xfId="16918" xr:uid="{00000000-0005-0000-0000-0000283E0000}"/>
    <cellStyle name="Normal 3 2 2 3 2 12 2 2" xfId="16919" xr:uid="{00000000-0005-0000-0000-0000293E0000}"/>
    <cellStyle name="Normal 3 2 2 3 2 12 2 2 2" xfId="16920" xr:uid="{00000000-0005-0000-0000-00002A3E0000}"/>
    <cellStyle name="Normal 3 2 2 3 2 12 2 3" xfId="16921" xr:uid="{00000000-0005-0000-0000-00002B3E0000}"/>
    <cellStyle name="Normal 3 2 2 3 2 12 3" xfId="16922" xr:uid="{00000000-0005-0000-0000-00002C3E0000}"/>
    <cellStyle name="Normal 3 2 2 3 2 12 3 2" xfId="16923" xr:uid="{00000000-0005-0000-0000-00002D3E0000}"/>
    <cellStyle name="Normal 3 2 2 3 2 12 4" xfId="16924" xr:uid="{00000000-0005-0000-0000-00002E3E0000}"/>
    <cellStyle name="Normal 3 2 2 3 2 13" xfId="16925" xr:uid="{00000000-0005-0000-0000-00002F3E0000}"/>
    <cellStyle name="Normal 3 2 2 3 2 13 2" xfId="16926" xr:uid="{00000000-0005-0000-0000-0000303E0000}"/>
    <cellStyle name="Normal 3 2 2 3 2 13 2 2" xfId="16927" xr:uid="{00000000-0005-0000-0000-0000313E0000}"/>
    <cellStyle name="Normal 3 2 2 3 2 13 3" xfId="16928" xr:uid="{00000000-0005-0000-0000-0000323E0000}"/>
    <cellStyle name="Normal 3 2 2 3 2 14" xfId="16929" xr:uid="{00000000-0005-0000-0000-0000333E0000}"/>
    <cellStyle name="Normal 3 2 2 3 2 14 2" xfId="16930" xr:uid="{00000000-0005-0000-0000-0000343E0000}"/>
    <cellStyle name="Normal 3 2 2 3 2 15" xfId="16931" xr:uid="{00000000-0005-0000-0000-0000353E0000}"/>
    <cellStyle name="Normal 3 2 2 3 2 15 2" xfId="16932" xr:uid="{00000000-0005-0000-0000-0000363E0000}"/>
    <cellStyle name="Normal 3 2 2 3 2 16" xfId="16933" xr:uid="{00000000-0005-0000-0000-0000373E0000}"/>
    <cellStyle name="Normal 3 2 2 3 2 2" xfId="16934" xr:uid="{00000000-0005-0000-0000-0000383E0000}"/>
    <cellStyle name="Normal 3 2 2 3 2 2 10" xfId="16935" xr:uid="{00000000-0005-0000-0000-0000393E0000}"/>
    <cellStyle name="Normal 3 2 2 3 2 2 2" xfId="16936" xr:uid="{00000000-0005-0000-0000-00003A3E0000}"/>
    <cellStyle name="Normal 3 2 2 3 2 2 2 2" xfId="16937" xr:uid="{00000000-0005-0000-0000-00003B3E0000}"/>
    <cellStyle name="Normal 3 2 2 3 2 2 2 2 2" xfId="16938" xr:uid="{00000000-0005-0000-0000-00003C3E0000}"/>
    <cellStyle name="Normal 3 2 2 3 2 2 2 2 2 2" xfId="16939" xr:uid="{00000000-0005-0000-0000-00003D3E0000}"/>
    <cellStyle name="Normal 3 2 2 3 2 2 2 2 2 2 2" xfId="16940" xr:uid="{00000000-0005-0000-0000-00003E3E0000}"/>
    <cellStyle name="Normal 3 2 2 3 2 2 2 2 2 2 2 2" xfId="16941" xr:uid="{00000000-0005-0000-0000-00003F3E0000}"/>
    <cellStyle name="Normal 3 2 2 3 2 2 2 2 2 2 2 2 2" xfId="16942" xr:uid="{00000000-0005-0000-0000-0000403E0000}"/>
    <cellStyle name="Normal 3 2 2 3 2 2 2 2 2 2 2 3" xfId="16943" xr:uid="{00000000-0005-0000-0000-0000413E0000}"/>
    <cellStyle name="Normal 3 2 2 3 2 2 2 2 2 2 3" xfId="16944" xr:uid="{00000000-0005-0000-0000-0000423E0000}"/>
    <cellStyle name="Normal 3 2 2 3 2 2 2 2 2 2 3 2" xfId="16945" xr:uid="{00000000-0005-0000-0000-0000433E0000}"/>
    <cellStyle name="Normal 3 2 2 3 2 2 2 2 2 2 4" xfId="16946" xr:uid="{00000000-0005-0000-0000-0000443E0000}"/>
    <cellStyle name="Normal 3 2 2 3 2 2 2 2 2 3" xfId="16947" xr:uid="{00000000-0005-0000-0000-0000453E0000}"/>
    <cellStyle name="Normal 3 2 2 3 2 2 2 2 2 3 2" xfId="16948" xr:uid="{00000000-0005-0000-0000-0000463E0000}"/>
    <cellStyle name="Normal 3 2 2 3 2 2 2 2 2 3 2 2" xfId="16949" xr:uid="{00000000-0005-0000-0000-0000473E0000}"/>
    <cellStyle name="Normal 3 2 2 3 2 2 2 2 2 3 3" xfId="16950" xr:uid="{00000000-0005-0000-0000-0000483E0000}"/>
    <cellStyle name="Normal 3 2 2 3 2 2 2 2 2 4" xfId="16951" xr:uid="{00000000-0005-0000-0000-0000493E0000}"/>
    <cellStyle name="Normal 3 2 2 3 2 2 2 2 2 4 2" xfId="16952" xr:uid="{00000000-0005-0000-0000-00004A3E0000}"/>
    <cellStyle name="Normal 3 2 2 3 2 2 2 2 2 5" xfId="16953" xr:uid="{00000000-0005-0000-0000-00004B3E0000}"/>
    <cellStyle name="Normal 3 2 2 3 2 2 2 2 3" xfId="16954" xr:uid="{00000000-0005-0000-0000-00004C3E0000}"/>
    <cellStyle name="Normal 3 2 2 3 2 2 2 2 3 2" xfId="16955" xr:uid="{00000000-0005-0000-0000-00004D3E0000}"/>
    <cellStyle name="Normal 3 2 2 3 2 2 2 2 3 2 2" xfId="16956" xr:uid="{00000000-0005-0000-0000-00004E3E0000}"/>
    <cellStyle name="Normal 3 2 2 3 2 2 2 2 3 2 2 2" xfId="16957" xr:uid="{00000000-0005-0000-0000-00004F3E0000}"/>
    <cellStyle name="Normal 3 2 2 3 2 2 2 2 3 2 3" xfId="16958" xr:uid="{00000000-0005-0000-0000-0000503E0000}"/>
    <cellStyle name="Normal 3 2 2 3 2 2 2 2 3 3" xfId="16959" xr:uid="{00000000-0005-0000-0000-0000513E0000}"/>
    <cellStyle name="Normal 3 2 2 3 2 2 2 2 3 3 2" xfId="16960" xr:uid="{00000000-0005-0000-0000-0000523E0000}"/>
    <cellStyle name="Normal 3 2 2 3 2 2 2 2 3 4" xfId="16961" xr:uid="{00000000-0005-0000-0000-0000533E0000}"/>
    <cellStyle name="Normal 3 2 2 3 2 2 2 2 4" xfId="16962" xr:uid="{00000000-0005-0000-0000-0000543E0000}"/>
    <cellStyle name="Normal 3 2 2 3 2 2 2 2 4 2" xfId="16963" xr:uid="{00000000-0005-0000-0000-0000553E0000}"/>
    <cellStyle name="Normal 3 2 2 3 2 2 2 2 4 2 2" xfId="16964" xr:uid="{00000000-0005-0000-0000-0000563E0000}"/>
    <cellStyle name="Normal 3 2 2 3 2 2 2 2 4 2 2 2" xfId="16965" xr:uid="{00000000-0005-0000-0000-0000573E0000}"/>
    <cellStyle name="Normal 3 2 2 3 2 2 2 2 4 2 3" xfId="16966" xr:uid="{00000000-0005-0000-0000-0000583E0000}"/>
    <cellStyle name="Normal 3 2 2 3 2 2 2 2 4 3" xfId="16967" xr:uid="{00000000-0005-0000-0000-0000593E0000}"/>
    <cellStyle name="Normal 3 2 2 3 2 2 2 2 4 3 2" xfId="16968" xr:uid="{00000000-0005-0000-0000-00005A3E0000}"/>
    <cellStyle name="Normal 3 2 2 3 2 2 2 2 4 4" xfId="16969" xr:uid="{00000000-0005-0000-0000-00005B3E0000}"/>
    <cellStyle name="Normal 3 2 2 3 2 2 2 2 5" xfId="16970" xr:uid="{00000000-0005-0000-0000-00005C3E0000}"/>
    <cellStyle name="Normal 3 2 2 3 2 2 2 2 5 2" xfId="16971" xr:uid="{00000000-0005-0000-0000-00005D3E0000}"/>
    <cellStyle name="Normal 3 2 2 3 2 2 2 2 5 2 2" xfId="16972" xr:uid="{00000000-0005-0000-0000-00005E3E0000}"/>
    <cellStyle name="Normal 3 2 2 3 2 2 2 2 5 3" xfId="16973" xr:uid="{00000000-0005-0000-0000-00005F3E0000}"/>
    <cellStyle name="Normal 3 2 2 3 2 2 2 2 6" xfId="16974" xr:uid="{00000000-0005-0000-0000-0000603E0000}"/>
    <cellStyle name="Normal 3 2 2 3 2 2 2 2 6 2" xfId="16975" xr:uid="{00000000-0005-0000-0000-0000613E0000}"/>
    <cellStyle name="Normal 3 2 2 3 2 2 2 2 7" xfId="16976" xr:uid="{00000000-0005-0000-0000-0000623E0000}"/>
    <cellStyle name="Normal 3 2 2 3 2 2 2 2 7 2" xfId="16977" xr:uid="{00000000-0005-0000-0000-0000633E0000}"/>
    <cellStyle name="Normal 3 2 2 3 2 2 2 2 8" xfId="16978" xr:uid="{00000000-0005-0000-0000-0000643E0000}"/>
    <cellStyle name="Normal 3 2 2 3 2 2 2 3" xfId="16979" xr:uid="{00000000-0005-0000-0000-0000653E0000}"/>
    <cellStyle name="Normal 3 2 2 3 2 2 2 3 2" xfId="16980" xr:uid="{00000000-0005-0000-0000-0000663E0000}"/>
    <cellStyle name="Normal 3 2 2 3 2 2 2 3 2 2" xfId="16981" xr:uid="{00000000-0005-0000-0000-0000673E0000}"/>
    <cellStyle name="Normal 3 2 2 3 2 2 2 3 2 2 2" xfId="16982" xr:uid="{00000000-0005-0000-0000-0000683E0000}"/>
    <cellStyle name="Normal 3 2 2 3 2 2 2 3 2 2 2 2" xfId="16983" xr:uid="{00000000-0005-0000-0000-0000693E0000}"/>
    <cellStyle name="Normal 3 2 2 3 2 2 2 3 2 2 3" xfId="16984" xr:uid="{00000000-0005-0000-0000-00006A3E0000}"/>
    <cellStyle name="Normal 3 2 2 3 2 2 2 3 2 3" xfId="16985" xr:uid="{00000000-0005-0000-0000-00006B3E0000}"/>
    <cellStyle name="Normal 3 2 2 3 2 2 2 3 2 3 2" xfId="16986" xr:uid="{00000000-0005-0000-0000-00006C3E0000}"/>
    <cellStyle name="Normal 3 2 2 3 2 2 2 3 2 4" xfId="16987" xr:uid="{00000000-0005-0000-0000-00006D3E0000}"/>
    <cellStyle name="Normal 3 2 2 3 2 2 2 3 3" xfId="16988" xr:uid="{00000000-0005-0000-0000-00006E3E0000}"/>
    <cellStyle name="Normal 3 2 2 3 2 2 2 3 3 2" xfId="16989" xr:uid="{00000000-0005-0000-0000-00006F3E0000}"/>
    <cellStyle name="Normal 3 2 2 3 2 2 2 3 3 2 2" xfId="16990" xr:uid="{00000000-0005-0000-0000-0000703E0000}"/>
    <cellStyle name="Normal 3 2 2 3 2 2 2 3 3 3" xfId="16991" xr:uid="{00000000-0005-0000-0000-0000713E0000}"/>
    <cellStyle name="Normal 3 2 2 3 2 2 2 3 4" xfId="16992" xr:uid="{00000000-0005-0000-0000-0000723E0000}"/>
    <cellStyle name="Normal 3 2 2 3 2 2 2 3 4 2" xfId="16993" xr:uid="{00000000-0005-0000-0000-0000733E0000}"/>
    <cellStyle name="Normal 3 2 2 3 2 2 2 3 5" xfId="16994" xr:uid="{00000000-0005-0000-0000-0000743E0000}"/>
    <cellStyle name="Normal 3 2 2 3 2 2 2 4" xfId="16995" xr:uid="{00000000-0005-0000-0000-0000753E0000}"/>
    <cellStyle name="Normal 3 2 2 3 2 2 2 4 2" xfId="16996" xr:uid="{00000000-0005-0000-0000-0000763E0000}"/>
    <cellStyle name="Normal 3 2 2 3 2 2 2 4 2 2" xfId="16997" xr:uid="{00000000-0005-0000-0000-0000773E0000}"/>
    <cellStyle name="Normal 3 2 2 3 2 2 2 4 2 2 2" xfId="16998" xr:uid="{00000000-0005-0000-0000-0000783E0000}"/>
    <cellStyle name="Normal 3 2 2 3 2 2 2 4 2 3" xfId="16999" xr:uid="{00000000-0005-0000-0000-0000793E0000}"/>
    <cellStyle name="Normal 3 2 2 3 2 2 2 4 3" xfId="17000" xr:uid="{00000000-0005-0000-0000-00007A3E0000}"/>
    <cellStyle name="Normal 3 2 2 3 2 2 2 4 3 2" xfId="17001" xr:uid="{00000000-0005-0000-0000-00007B3E0000}"/>
    <cellStyle name="Normal 3 2 2 3 2 2 2 4 4" xfId="17002" xr:uid="{00000000-0005-0000-0000-00007C3E0000}"/>
    <cellStyle name="Normal 3 2 2 3 2 2 2 5" xfId="17003" xr:uid="{00000000-0005-0000-0000-00007D3E0000}"/>
    <cellStyle name="Normal 3 2 2 3 2 2 2 5 2" xfId="17004" xr:uid="{00000000-0005-0000-0000-00007E3E0000}"/>
    <cellStyle name="Normal 3 2 2 3 2 2 2 5 2 2" xfId="17005" xr:uid="{00000000-0005-0000-0000-00007F3E0000}"/>
    <cellStyle name="Normal 3 2 2 3 2 2 2 5 2 2 2" xfId="17006" xr:uid="{00000000-0005-0000-0000-0000803E0000}"/>
    <cellStyle name="Normal 3 2 2 3 2 2 2 5 2 3" xfId="17007" xr:uid="{00000000-0005-0000-0000-0000813E0000}"/>
    <cellStyle name="Normal 3 2 2 3 2 2 2 5 3" xfId="17008" xr:uid="{00000000-0005-0000-0000-0000823E0000}"/>
    <cellStyle name="Normal 3 2 2 3 2 2 2 5 3 2" xfId="17009" xr:uid="{00000000-0005-0000-0000-0000833E0000}"/>
    <cellStyle name="Normal 3 2 2 3 2 2 2 5 4" xfId="17010" xr:uid="{00000000-0005-0000-0000-0000843E0000}"/>
    <cellStyle name="Normal 3 2 2 3 2 2 2 6" xfId="17011" xr:uid="{00000000-0005-0000-0000-0000853E0000}"/>
    <cellStyle name="Normal 3 2 2 3 2 2 2 6 2" xfId="17012" xr:uid="{00000000-0005-0000-0000-0000863E0000}"/>
    <cellStyle name="Normal 3 2 2 3 2 2 2 6 2 2" xfId="17013" xr:uid="{00000000-0005-0000-0000-0000873E0000}"/>
    <cellStyle name="Normal 3 2 2 3 2 2 2 6 3" xfId="17014" xr:uid="{00000000-0005-0000-0000-0000883E0000}"/>
    <cellStyle name="Normal 3 2 2 3 2 2 2 7" xfId="17015" xr:uid="{00000000-0005-0000-0000-0000893E0000}"/>
    <cellStyle name="Normal 3 2 2 3 2 2 2 7 2" xfId="17016" xr:uid="{00000000-0005-0000-0000-00008A3E0000}"/>
    <cellStyle name="Normal 3 2 2 3 2 2 2 8" xfId="17017" xr:uid="{00000000-0005-0000-0000-00008B3E0000}"/>
    <cellStyle name="Normal 3 2 2 3 2 2 2 8 2" xfId="17018" xr:uid="{00000000-0005-0000-0000-00008C3E0000}"/>
    <cellStyle name="Normal 3 2 2 3 2 2 2 9" xfId="17019" xr:uid="{00000000-0005-0000-0000-00008D3E0000}"/>
    <cellStyle name="Normal 3 2 2 3 2 2 3" xfId="17020" xr:uid="{00000000-0005-0000-0000-00008E3E0000}"/>
    <cellStyle name="Normal 3 2 2 3 2 2 3 2" xfId="17021" xr:uid="{00000000-0005-0000-0000-00008F3E0000}"/>
    <cellStyle name="Normal 3 2 2 3 2 2 3 2 2" xfId="17022" xr:uid="{00000000-0005-0000-0000-0000903E0000}"/>
    <cellStyle name="Normal 3 2 2 3 2 2 3 2 2 2" xfId="17023" xr:uid="{00000000-0005-0000-0000-0000913E0000}"/>
    <cellStyle name="Normal 3 2 2 3 2 2 3 2 2 2 2" xfId="17024" xr:uid="{00000000-0005-0000-0000-0000923E0000}"/>
    <cellStyle name="Normal 3 2 2 3 2 2 3 2 2 2 2 2" xfId="17025" xr:uid="{00000000-0005-0000-0000-0000933E0000}"/>
    <cellStyle name="Normal 3 2 2 3 2 2 3 2 2 2 3" xfId="17026" xr:uid="{00000000-0005-0000-0000-0000943E0000}"/>
    <cellStyle name="Normal 3 2 2 3 2 2 3 2 2 3" xfId="17027" xr:uid="{00000000-0005-0000-0000-0000953E0000}"/>
    <cellStyle name="Normal 3 2 2 3 2 2 3 2 2 3 2" xfId="17028" xr:uid="{00000000-0005-0000-0000-0000963E0000}"/>
    <cellStyle name="Normal 3 2 2 3 2 2 3 2 2 4" xfId="17029" xr:uid="{00000000-0005-0000-0000-0000973E0000}"/>
    <cellStyle name="Normal 3 2 2 3 2 2 3 2 3" xfId="17030" xr:uid="{00000000-0005-0000-0000-0000983E0000}"/>
    <cellStyle name="Normal 3 2 2 3 2 2 3 2 3 2" xfId="17031" xr:uid="{00000000-0005-0000-0000-0000993E0000}"/>
    <cellStyle name="Normal 3 2 2 3 2 2 3 2 3 2 2" xfId="17032" xr:uid="{00000000-0005-0000-0000-00009A3E0000}"/>
    <cellStyle name="Normal 3 2 2 3 2 2 3 2 3 3" xfId="17033" xr:uid="{00000000-0005-0000-0000-00009B3E0000}"/>
    <cellStyle name="Normal 3 2 2 3 2 2 3 2 4" xfId="17034" xr:uid="{00000000-0005-0000-0000-00009C3E0000}"/>
    <cellStyle name="Normal 3 2 2 3 2 2 3 2 4 2" xfId="17035" xr:uid="{00000000-0005-0000-0000-00009D3E0000}"/>
    <cellStyle name="Normal 3 2 2 3 2 2 3 2 5" xfId="17036" xr:uid="{00000000-0005-0000-0000-00009E3E0000}"/>
    <cellStyle name="Normal 3 2 2 3 2 2 3 3" xfId="17037" xr:uid="{00000000-0005-0000-0000-00009F3E0000}"/>
    <cellStyle name="Normal 3 2 2 3 2 2 3 3 2" xfId="17038" xr:uid="{00000000-0005-0000-0000-0000A03E0000}"/>
    <cellStyle name="Normal 3 2 2 3 2 2 3 3 2 2" xfId="17039" xr:uid="{00000000-0005-0000-0000-0000A13E0000}"/>
    <cellStyle name="Normal 3 2 2 3 2 2 3 3 2 2 2" xfId="17040" xr:uid="{00000000-0005-0000-0000-0000A23E0000}"/>
    <cellStyle name="Normal 3 2 2 3 2 2 3 3 2 3" xfId="17041" xr:uid="{00000000-0005-0000-0000-0000A33E0000}"/>
    <cellStyle name="Normal 3 2 2 3 2 2 3 3 3" xfId="17042" xr:uid="{00000000-0005-0000-0000-0000A43E0000}"/>
    <cellStyle name="Normal 3 2 2 3 2 2 3 3 3 2" xfId="17043" xr:uid="{00000000-0005-0000-0000-0000A53E0000}"/>
    <cellStyle name="Normal 3 2 2 3 2 2 3 3 4" xfId="17044" xr:uid="{00000000-0005-0000-0000-0000A63E0000}"/>
    <cellStyle name="Normal 3 2 2 3 2 2 3 4" xfId="17045" xr:uid="{00000000-0005-0000-0000-0000A73E0000}"/>
    <cellStyle name="Normal 3 2 2 3 2 2 3 4 2" xfId="17046" xr:uid="{00000000-0005-0000-0000-0000A83E0000}"/>
    <cellStyle name="Normal 3 2 2 3 2 2 3 4 2 2" xfId="17047" xr:uid="{00000000-0005-0000-0000-0000A93E0000}"/>
    <cellStyle name="Normal 3 2 2 3 2 2 3 4 2 2 2" xfId="17048" xr:uid="{00000000-0005-0000-0000-0000AA3E0000}"/>
    <cellStyle name="Normal 3 2 2 3 2 2 3 4 2 3" xfId="17049" xr:uid="{00000000-0005-0000-0000-0000AB3E0000}"/>
    <cellStyle name="Normal 3 2 2 3 2 2 3 4 3" xfId="17050" xr:uid="{00000000-0005-0000-0000-0000AC3E0000}"/>
    <cellStyle name="Normal 3 2 2 3 2 2 3 4 3 2" xfId="17051" xr:uid="{00000000-0005-0000-0000-0000AD3E0000}"/>
    <cellStyle name="Normal 3 2 2 3 2 2 3 4 4" xfId="17052" xr:uid="{00000000-0005-0000-0000-0000AE3E0000}"/>
    <cellStyle name="Normal 3 2 2 3 2 2 3 5" xfId="17053" xr:uid="{00000000-0005-0000-0000-0000AF3E0000}"/>
    <cellStyle name="Normal 3 2 2 3 2 2 3 5 2" xfId="17054" xr:uid="{00000000-0005-0000-0000-0000B03E0000}"/>
    <cellStyle name="Normal 3 2 2 3 2 2 3 5 2 2" xfId="17055" xr:uid="{00000000-0005-0000-0000-0000B13E0000}"/>
    <cellStyle name="Normal 3 2 2 3 2 2 3 5 3" xfId="17056" xr:uid="{00000000-0005-0000-0000-0000B23E0000}"/>
    <cellStyle name="Normal 3 2 2 3 2 2 3 6" xfId="17057" xr:uid="{00000000-0005-0000-0000-0000B33E0000}"/>
    <cellStyle name="Normal 3 2 2 3 2 2 3 6 2" xfId="17058" xr:uid="{00000000-0005-0000-0000-0000B43E0000}"/>
    <cellStyle name="Normal 3 2 2 3 2 2 3 7" xfId="17059" xr:uid="{00000000-0005-0000-0000-0000B53E0000}"/>
    <cellStyle name="Normal 3 2 2 3 2 2 3 7 2" xfId="17060" xr:uid="{00000000-0005-0000-0000-0000B63E0000}"/>
    <cellStyle name="Normal 3 2 2 3 2 2 3 8" xfId="17061" xr:uid="{00000000-0005-0000-0000-0000B73E0000}"/>
    <cellStyle name="Normal 3 2 2 3 2 2 4" xfId="17062" xr:uid="{00000000-0005-0000-0000-0000B83E0000}"/>
    <cellStyle name="Normal 3 2 2 3 2 2 4 2" xfId="17063" xr:uid="{00000000-0005-0000-0000-0000B93E0000}"/>
    <cellStyle name="Normal 3 2 2 3 2 2 4 2 2" xfId="17064" xr:uid="{00000000-0005-0000-0000-0000BA3E0000}"/>
    <cellStyle name="Normal 3 2 2 3 2 2 4 2 2 2" xfId="17065" xr:uid="{00000000-0005-0000-0000-0000BB3E0000}"/>
    <cellStyle name="Normal 3 2 2 3 2 2 4 2 2 2 2" xfId="17066" xr:uid="{00000000-0005-0000-0000-0000BC3E0000}"/>
    <cellStyle name="Normal 3 2 2 3 2 2 4 2 2 3" xfId="17067" xr:uid="{00000000-0005-0000-0000-0000BD3E0000}"/>
    <cellStyle name="Normal 3 2 2 3 2 2 4 2 3" xfId="17068" xr:uid="{00000000-0005-0000-0000-0000BE3E0000}"/>
    <cellStyle name="Normal 3 2 2 3 2 2 4 2 3 2" xfId="17069" xr:uid="{00000000-0005-0000-0000-0000BF3E0000}"/>
    <cellStyle name="Normal 3 2 2 3 2 2 4 2 4" xfId="17070" xr:uid="{00000000-0005-0000-0000-0000C03E0000}"/>
    <cellStyle name="Normal 3 2 2 3 2 2 4 3" xfId="17071" xr:uid="{00000000-0005-0000-0000-0000C13E0000}"/>
    <cellStyle name="Normal 3 2 2 3 2 2 4 3 2" xfId="17072" xr:uid="{00000000-0005-0000-0000-0000C23E0000}"/>
    <cellStyle name="Normal 3 2 2 3 2 2 4 3 2 2" xfId="17073" xr:uid="{00000000-0005-0000-0000-0000C33E0000}"/>
    <cellStyle name="Normal 3 2 2 3 2 2 4 3 3" xfId="17074" xr:uid="{00000000-0005-0000-0000-0000C43E0000}"/>
    <cellStyle name="Normal 3 2 2 3 2 2 4 4" xfId="17075" xr:uid="{00000000-0005-0000-0000-0000C53E0000}"/>
    <cellStyle name="Normal 3 2 2 3 2 2 4 4 2" xfId="17076" xr:uid="{00000000-0005-0000-0000-0000C63E0000}"/>
    <cellStyle name="Normal 3 2 2 3 2 2 4 5" xfId="17077" xr:uid="{00000000-0005-0000-0000-0000C73E0000}"/>
    <cellStyle name="Normal 3 2 2 3 2 2 5" xfId="17078" xr:uid="{00000000-0005-0000-0000-0000C83E0000}"/>
    <cellStyle name="Normal 3 2 2 3 2 2 5 2" xfId="17079" xr:uid="{00000000-0005-0000-0000-0000C93E0000}"/>
    <cellStyle name="Normal 3 2 2 3 2 2 5 2 2" xfId="17080" xr:uid="{00000000-0005-0000-0000-0000CA3E0000}"/>
    <cellStyle name="Normal 3 2 2 3 2 2 5 2 2 2" xfId="17081" xr:uid="{00000000-0005-0000-0000-0000CB3E0000}"/>
    <cellStyle name="Normal 3 2 2 3 2 2 5 2 3" xfId="17082" xr:uid="{00000000-0005-0000-0000-0000CC3E0000}"/>
    <cellStyle name="Normal 3 2 2 3 2 2 5 3" xfId="17083" xr:uid="{00000000-0005-0000-0000-0000CD3E0000}"/>
    <cellStyle name="Normal 3 2 2 3 2 2 5 3 2" xfId="17084" xr:uid="{00000000-0005-0000-0000-0000CE3E0000}"/>
    <cellStyle name="Normal 3 2 2 3 2 2 5 4" xfId="17085" xr:uid="{00000000-0005-0000-0000-0000CF3E0000}"/>
    <cellStyle name="Normal 3 2 2 3 2 2 6" xfId="17086" xr:uid="{00000000-0005-0000-0000-0000D03E0000}"/>
    <cellStyle name="Normal 3 2 2 3 2 2 6 2" xfId="17087" xr:uid="{00000000-0005-0000-0000-0000D13E0000}"/>
    <cellStyle name="Normal 3 2 2 3 2 2 6 2 2" xfId="17088" xr:uid="{00000000-0005-0000-0000-0000D23E0000}"/>
    <cellStyle name="Normal 3 2 2 3 2 2 6 2 2 2" xfId="17089" xr:uid="{00000000-0005-0000-0000-0000D33E0000}"/>
    <cellStyle name="Normal 3 2 2 3 2 2 6 2 3" xfId="17090" xr:uid="{00000000-0005-0000-0000-0000D43E0000}"/>
    <cellStyle name="Normal 3 2 2 3 2 2 6 3" xfId="17091" xr:uid="{00000000-0005-0000-0000-0000D53E0000}"/>
    <cellStyle name="Normal 3 2 2 3 2 2 6 3 2" xfId="17092" xr:uid="{00000000-0005-0000-0000-0000D63E0000}"/>
    <cellStyle name="Normal 3 2 2 3 2 2 6 4" xfId="17093" xr:uid="{00000000-0005-0000-0000-0000D73E0000}"/>
    <cellStyle name="Normal 3 2 2 3 2 2 7" xfId="17094" xr:uid="{00000000-0005-0000-0000-0000D83E0000}"/>
    <cellStyle name="Normal 3 2 2 3 2 2 7 2" xfId="17095" xr:uid="{00000000-0005-0000-0000-0000D93E0000}"/>
    <cellStyle name="Normal 3 2 2 3 2 2 7 2 2" xfId="17096" xr:uid="{00000000-0005-0000-0000-0000DA3E0000}"/>
    <cellStyle name="Normal 3 2 2 3 2 2 7 3" xfId="17097" xr:uid="{00000000-0005-0000-0000-0000DB3E0000}"/>
    <cellStyle name="Normal 3 2 2 3 2 2 8" xfId="17098" xr:uid="{00000000-0005-0000-0000-0000DC3E0000}"/>
    <cellStyle name="Normal 3 2 2 3 2 2 8 2" xfId="17099" xr:uid="{00000000-0005-0000-0000-0000DD3E0000}"/>
    <cellStyle name="Normal 3 2 2 3 2 2 9" xfId="17100" xr:uid="{00000000-0005-0000-0000-0000DE3E0000}"/>
    <cellStyle name="Normal 3 2 2 3 2 2 9 2" xfId="17101" xr:uid="{00000000-0005-0000-0000-0000DF3E0000}"/>
    <cellStyle name="Normal 3 2 2 3 2 3" xfId="17102" xr:uid="{00000000-0005-0000-0000-0000E03E0000}"/>
    <cellStyle name="Normal 3 2 2 3 2 3 10" xfId="17103" xr:uid="{00000000-0005-0000-0000-0000E13E0000}"/>
    <cellStyle name="Normal 3 2 2 3 2 3 2" xfId="17104" xr:uid="{00000000-0005-0000-0000-0000E23E0000}"/>
    <cellStyle name="Normal 3 2 2 3 2 3 2 2" xfId="17105" xr:uid="{00000000-0005-0000-0000-0000E33E0000}"/>
    <cellStyle name="Normal 3 2 2 3 2 3 2 2 2" xfId="17106" xr:uid="{00000000-0005-0000-0000-0000E43E0000}"/>
    <cellStyle name="Normal 3 2 2 3 2 3 2 2 2 2" xfId="17107" xr:uid="{00000000-0005-0000-0000-0000E53E0000}"/>
    <cellStyle name="Normal 3 2 2 3 2 3 2 2 2 2 2" xfId="17108" xr:uid="{00000000-0005-0000-0000-0000E63E0000}"/>
    <cellStyle name="Normal 3 2 2 3 2 3 2 2 2 2 2 2" xfId="17109" xr:uid="{00000000-0005-0000-0000-0000E73E0000}"/>
    <cellStyle name="Normal 3 2 2 3 2 3 2 2 2 2 2 2 2" xfId="17110" xr:uid="{00000000-0005-0000-0000-0000E83E0000}"/>
    <cellStyle name="Normal 3 2 2 3 2 3 2 2 2 2 2 3" xfId="17111" xr:uid="{00000000-0005-0000-0000-0000E93E0000}"/>
    <cellStyle name="Normal 3 2 2 3 2 3 2 2 2 2 3" xfId="17112" xr:uid="{00000000-0005-0000-0000-0000EA3E0000}"/>
    <cellStyle name="Normal 3 2 2 3 2 3 2 2 2 2 3 2" xfId="17113" xr:uid="{00000000-0005-0000-0000-0000EB3E0000}"/>
    <cellStyle name="Normal 3 2 2 3 2 3 2 2 2 2 4" xfId="17114" xr:uid="{00000000-0005-0000-0000-0000EC3E0000}"/>
    <cellStyle name="Normal 3 2 2 3 2 3 2 2 2 3" xfId="17115" xr:uid="{00000000-0005-0000-0000-0000ED3E0000}"/>
    <cellStyle name="Normal 3 2 2 3 2 3 2 2 2 3 2" xfId="17116" xr:uid="{00000000-0005-0000-0000-0000EE3E0000}"/>
    <cellStyle name="Normal 3 2 2 3 2 3 2 2 2 3 2 2" xfId="17117" xr:uid="{00000000-0005-0000-0000-0000EF3E0000}"/>
    <cellStyle name="Normal 3 2 2 3 2 3 2 2 2 3 3" xfId="17118" xr:uid="{00000000-0005-0000-0000-0000F03E0000}"/>
    <cellStyle name="Normal 3 2 2 3 2 3 2 2 2 4" xfId="17119" xr:uid="{00000000-0005-0000-0000-0000F13E0000}"/>
    <cellStyle name="Normal 3 2 2 3 2 3 2 2 2 4 2" xfId="17120" xr:uid="{00000000-0005-0000-0000-0000F23E0000}"/>
    <cellStyle name="Normal 3 2 2 3 2 3 2 2 2 5" xfId="17121" xr:uid="{00000000-0005-0000-0000-0000F33E0000}"/>
    <cellStyle name="Normal 3 2 2 3 2 3 2 2 3" xfId="17122" xr:uid="{00000000-0005-0000-0000-0000F43E0000}"/>
    <cellStyle name="Normal 3 2 2 3 2 3 2 2 3 2" xfId="17123" xr:uid="{00000000-0005-0000-0000-0000F53E0000}"/>
    <cellStyle name="Normal 3 2 2 3 2 3 2 2 3 2 2" xfId="17124" xr:uid="{00000000-0005-0000-0000-0000F63E0000}"/>
    <cellStyle name="Normal 3 2 2 3 2 3 2 2 3 2 2 2" xfId="17125" xr:uid="{00000000-0005-0000-0000-0000F73E0000}"/>
    <cellStyle name="Normal 3 2 2 3 2 3 2 2 3 2 3" xfId="17126" xr:uid="{00000000-0005-0000-0000-0000F83E0000}"/>
    <cellStyle name="Normal 3 2 2 3 2 3 2 2 3 3" xfId="17127" xr:uid="{00000000-0005-0000-0000-0000F93E0000}"/>
    <cellStyle name="Normal 3 2 2 3 2 3 2 2 3 3 2" xfId="17128" xr:uid="{00000000-0005-0000-0000-0000FA3E0000}"/>
    <cellStyle name="Normal 3 2 2 3 2 3 2 2 3 4" xfId="17129" xr:uid="{00000000-0005-0000-0000-0000FB3E0000}"/>
    <cellStyle name="Normal 3 2 2 3 2 3 2 2 4" xfId="17130" xr:uid="{00000000-0005-0000-0000-0000FC3E0000}"/>
    <cellStyle name="Normal 3 2 2 3 2 3 2 2 4 2" xfId="17131" xr:uid="{00000000-0005-0000-0000-0000FD3E0000}"/>
    <cellStyle name="Normal 3 2 2 3 2 3 2 2 4 2 2" xfId="17132" xr:uid="{00000000-0005-0000-0000-0000FE3E0000}"/>
    <cellStyle name="Normal 3 2 2 3 2 3 2 2 4 2 2 2" xfId="17133" xr:uid="{00000000-0005-0000-0000-0000FF3E0000}"/>
    <cellStyle name="Normal 3 2 2 3 2 3 2 2 4 2 3" xfId="17134" xr:uid="{00000000-0005-0000-0000-0000003F0000}"/>
    <cellStyle name="Normal 3 2 2 3 2 3 2 2 4 3" xfId="17135" xr:uid="{00000000-0005-0000-0000-0000013F0000}"/>
    <cellStyle name="Normal 3 2 2 3 2 3 2 2 4 3 2" xfId="17136" xr:uid="{00000000-0005-0000-0000-0000023F0000}"/>
    <cellStyle name="Normal 3 2 2 3 2 3 2 2 4 4" xfId="17137" xr:uid="{00000000-0005-0000-0000-0000033F0000}"/>
    <cellStyle name="Normal 3 2 2 3 2 3 2 2 5" xfId="17138" xr:uid="{00000000-0005-0000-0000-0000043F0000}"/>
    <cellStyle name="Normal 3 2 2 3 2 3 2 2 5 2" xfId="17139" xr:uid="{00000000-0005-0000-0000-0000053F0000}"/>
    <cellStyle name="Normal 3 2 2 3 2 3 2 2 5 2 2" xfId="17140" xr:uid="{00000000-0005-0000-0000-0000063F0000}"/>
    <cellStyle name="Normal 3 2 2 3 2 3 2 2 5 3" xfId="17141" xr:uid="{00000000-0005-0000-0000-0000073F0000}"/>
    <cellStyle name="Normal 3 2 2 3 2 3 2 2 6" xfId="17142" xr:uid="{00000000-0005-0000-0000-0000083F0000}"/>
    <cellStyle name="Normal 3 2 2 3 2 3 2 2 6 2" xfId="17143" xr:uid="{00000000-0005-0000-0000-0000093F0000}"/>
    <cellStyle name="Normal 3 2 2 3 2 3 2 2 7" xfId="17144" xr:uid="{00000000-0005-0000-0000-00000A3F0000}"/>
    <cellStyle name="Normal 3 2 2 3 2 3 2 2 7 2" xfId="17145" xr:uid="{00000000-0005-0000-0000-00000B3F0000}"/>
    <cellStyle name="Normal 3 2 2 3 2 3 2 2 8" xfId="17146" xr:uid="{00000000-0005-0000-0000-00000C3F0000}"/>
    <cellStyle name="Normal 3 2 2 3 2 3 2 3" xfId="17147" xr:uid="{00000000-0005-0000-0000-00000D3F0000}"/>
    <cellStyle name="Normal 3 2 2 3 2 3 2 3 2" xfId="17148" xr:uid="{00000000-0005-0000-0000-00000E3F0000}"/>
    <cellStyle name="Normal 3 2 2 3 2 3 2 3 2 2" xfId="17149" xr:uid="{00000000-0005-0000-0000-00000F3F0000}"/>
    <cellStyle name="Normal 3 2 2 3 2 3 2 3 2 2 2" xfId="17150" xr:uid="{00000000-0005-0000-0000-0000103F0000}"/>
    <cellStyle name="Normal 3 2 2 3 2 3 2 3 2 2 2 2" xfId="17151" xr:uid="{00000000-0005-0000-0000-0000113F0000}"/>
    <cellStyle name="Normal 3 2 2 3 2 3 2 3 2 2 3" xfId="17152" xr:uid="{00000000-0005-0000-0000-0000123F0000}"/>
    <cellStyle name="Normal 3 2 2 3 2 3 2 3 2 3" xfId="17153" xr:uid="{00000000-0005-0000-0000-0000133F0000}"/>
    <cellStyle name="Normal 3 2 2 3 2 3 2 3 2 3 2" xfId="17154" xr:uid="{00000000-0005-0000-0000-0000143F0000}"/>
    <cellStyle name="Normal 3 2 2 3 2 3 2 3 2 4" xfId="17155" xr:uid="{00000000-0005-0000-0000-0000153F0000}"/>
    <cellStyle name="Normal 3 2 2 3 2 3 2 3 3" xfId="17156" xr:uid="{00000000-0005-0000-0000-0000163F0000}"/>
    <cellStyle name="Normal 3 2 2 3 2 3 2 3 3 2" xfId="17157" xr:uid="{00000000-0005-0000-0000-0000173F0000}"/>
    <cellStyle name="Normal 3 2 2 3 2 3 2 3 3 2 2" xfId="17158" xr:uid="{00000000-0005-0000-0000-0000183F0000}"/>
    <cellStyle name="Normal 3 2 2 3 2 3 2 3 3 3" xfId="17159" xr:uid="{00000000-0005-0000-0000-0000193F0000}"/>
    <cellStyle name="Normal 3 2 2 3 2 3 2 3 4" xfId="17160" xr:uid="{00000000-0005-0000-0000-00001A3F0000}"/>
    <cellStyle name="Normal 3 2 2 3 2 3 2 3 4 2" xfId="17161" xr:uid="{00000000-0005-0000-0000-00001B3F0000}"/>
    <cellStyle name="Normal 3 2 2 3 2 3 2 3 5" xfId="17162" xr:uid="{00000000-0005-0000-0000-00001C3F0000}"/>
    <cellStyle name="Normal 3 2 2 3 2 3 2 4" xfId="17163" xr:uid="{00000000-0005-0000-0000-00001D3F0000}"/>
    <cellStyle name="Normal 3 2 2 3 2 3 2 4 2" xfId="17164" xr:uid="{00000000-0005-0000-0000-00001E3F0000}"/>
    <cellStyle name="Normal 3 2 2 3 2 3 2 4 2 2" xfId="17165" xr:uid="{00000000-0005-0000-0000-00001F3F0000}"/>
    <cellStyle name="Normal 3 2 2 3 2 3 2 4 2 2 2" xfId="17166" xr:uid="{00000000-0005-0000-0000-0000203F0000}"/>
    <cellStyle name="Normal 3 2 2 3 2 3 2 4 2 3" xfId="17167" xr:uid="{00000000-0005-0000-0000-0000213F0000}"/>
    <cellStyle name="Normal 3 2 2 3 2 3 2 4 3" xfId="17168" xr:uid="{00000000-0005-0000-0000-0000223F0000}"/>
    <cellStyle name="Normal 3 2 2 3 2 3 2 4 3 2" xfId="17169" xr:uid="{00000000-0005-0000-0000-0000233F0000}"/>
    <cellStyle name="Normal 3 2 2 3 2 3 2 4 4" xfId="17170" xr:uid="{00000000-0005-0000-0000-0000243F0000}"/>
    <cellStyle name="Normal 3 2 2 3 2 3 2 5" xfId="17171" xr:uid="{00000000-0005-0000-0000-0000253F0000}"/>
    <cellStyle name="Normal 3 2 2 3 2 3 2 5 2" xfId="17172" xr:uid="{00000000-0005-0000-0000-0000263F0000}"/>
    <cellStyle name="Normal 3 2 2 3 2 3 2 5 2 2" xfId="17173" xr:uid="{00000000-0005-0000-0000-0000273F0000}"/>
    <cellStyle name="Normal 3 2 2 3 2 3 2 5 2 2 2" xfId="17174" xr:uid="{00000000-0005-0000-0000-0000283F0000}"/>
    <cellStyle name="Normal 3 2 2 3 2 3 2 5 2 3" xfId="17175" xr:uid="{00000000-0005-0000-0000-0000293F0000}"/>
    <cellStyle name="Normal 3 2 2 3 2 3 2 5 3" xfId="17176" xr:uid="{00000000-0005-0000-0000-00002A3F0000}"/>
    <cellStyle name="Normal 3 2 2 3 2 3 2 5 3 2" xfId="17177" xr:uid="{00000000-0005-0000-0000-00002B3F0000}"/>
    <cellStyle name="Normal 3 2 2 3 2 3 2 5 4" xfId="17178" xr:uid="{00000000-0005-0000-0000-00002C3F0000}"/>
    <cellStyle name="Normal 3 2 2 3 2 3 2 6" xfId="17179" xr:uid="{00000000-0005-0000-0000-00002D3F0000}"/>
    <cellStyle name="Normal 3 2 2 3 2 3 2 6 2" xfId="17180" xr:uid="{00000000-0005-0000-0000-00002E3F0000}"/>
    <cellStyle name="Normal 3 2 2 3 2 3 2 6 2 2" xfId="17181" xr:uid="{00000000-0005-0000-0000-00002F3F0000}"/>
    <cellStyle name="Normal 3 2 2 3 2 3 2 6 3" xfId="17182" xr:uid="{00000000-0005-0000-0000-0000303F0000}"/>
    <cellStyle name="Normal 3 2 2 3 2 3 2 7" xfId="17183" xr:uid="{00000000-0005-0000-0000-0000313F0000}"/>
    <cellStyle name="Normal 3 2 2 3 2 3 2 7 2" xfId="17184" xr:uid="{00000000-0005-0000-0000-0000323F0000}"/>
    <cellStyle name="Normal 3 2 2 3 2 3 2 8" xfId="17185" xr:uid="{00000000-0005-0000-0000-0000333F0000}"/>
    <cellStyle name="Normal 3 2 2 3 2 3 2 8 2" xfId="17186" xr:uid="{00000000-0005-0000-0000-0000343F0000}"/>
    <cellStyle name="Normal 3 2 2 3 2 3 2 9" xfId="17187" xr:uid="{00000000-0005-0000-0000-0000353F0000}"/>
    <cellStyle name="Normal 3 2 2 3 2 3 3" xfId="17188" xr:uid="{00000000-0005-0000-0000-0000363F0000}"/>
    <cellStyle name="Normal 3 2 2 3 2 3 3 2" xfId="17189" xr:uid="{00000000-0005-0000-0000-0000373F0000}"/>
    <cellStyle name="Normal 3 2 2 3 2 3 3 2 2" xfId="17190" xr:uid="{00000000-0005-0000-0000-0000383F0000}"/>
    <cellStyle name="Normal 3 2 2 3 2 3 3 2 2 2" xfId="17191" xr:uid="{00000000-0005-0000-0000-0000393F0000}"/>
    <cellStyle name="Normal 3 2 2 3 2 3 3 2 2 2 2" xfId="17192" xr:uid="{00000000-0005-0000-0000-00003A3F0000}"/>
    <cellStyle name="Normal 3 2 2 3 2 3 3 2 2 2 2 2" xfId="17193" xr:uid="{00000000-0005-0000-0000-00003B3F0000}"/>
    <cellStyle name="Normal 3 2 2 3 2 3 3 2 2 2 3" xfId="17194" xr:uid="{00000000-0005-0000-0000-00003C3F0000}"/>
    <cellStyle name="Normal 3 2 2 3 2 3 3 2 2 3" xfId="17195" xr:uid="{00000000-0005-0000-0000-00003D3F0000}"/>
    <cellStyle name="Normal 3 2 2 3 2 3 3 2 2 3 2" xfId="17196" xr:uid="{00000000-0005-0000-0000-00003E3F0000}"/>
    <cellStyle name="Normal 3 2 2 3 2 3 3 2 2 4" xfId="17197" xr:uid="{00000000-0005-0000-0000-00003F3F0000}"/>
    <cellStyle name="Normal 3 2 2 3 2 3 3 2 3" xfId="17198" xr:uid="{00000000-0005-0000-0000-0000403F0000}"/>
    <cellStyle name="Normal 3 2 2 3 2 3 3 2 3 2" xfId="17199" xr:uid="{00000000-0005-0000-0000-0000413F0000}"/>
    <cellStyle name="Normal 3 2 2 3 2 3 3 2 3 2 2" xfId="17200" xr:uid="{00000000-0005-0000-0000-0000423F0000}"/>
    <cellStyle name="Normal 3 2 2 3 2 3 3 2 3 3" xfId="17201" xr:uid="{00000000-0005-0000-0000-0000433F0000}"/>
    <cellStyle name="Normal 3 2 2 3 2 3 3 2 4" xfId="17202" xr:uid="{00000000-0005-0000-0000-0000443F0000}"/>
    <cellStyle name="Normal 3 2 2 3 2 3 3 2 4 2" xfId="17203" xr:uid="{00000000-0005-0000-0000-0000453F0000}"/>
    <cellStyle name="Normal 3 2 2 3 2 3 3 2 5" xfId="17204" xr:uid="{00000000-0005-0000-0000-0000463F0000}"/>
    <cellStyle name="Normal 3 2 2 3 2 3 3 3" xfId="17205" xr:uid="{00000000-0005-0000-0000-0000473F0000}"/>
    <cellStyle name="Normal 3 2 2 3 2 3 3 3 2" xfId="17206" xr:uid="{00000000-0005-0000-0000-0000483F0000}"/>
    <cellStyle name="Normal 3 2 2 3 2 3 3 3 2 2" xfId="17207" xr:uid="{00000000-0005-0000-0000-0000493F0000}"/>
    <cellStyle name="Normal 3 2 2 3 2 3 3 3 2 2 2" xfId="17208" xr:uid="{00000000-0005-0000-0000-00004A3F0000}"/>
    <cellStyle name="Normal 3 2 2 3 2 3 3 3 2 3" xfId="17209" xr:uid="{00000000-0005-0000-0000-00004B3F0000}"/>
    <cellStyle name="Normal 3 2 2 3 2 3 3 3 3" xfId="17210" xr:uid="{00000000-0005-0000-0000-00004C3F0000}"/>
    <cellStyle name="Normal 3 2 2 3 2 3 3 3 3 2" xfId="17211" xr:uid="{00000000-0005-0000-0000-00004D3F0000}"/>
    <cellStyle name="Normal 3 2 2 3 2 3 3 3 4" xfId="17212" xr:uid="{00000000-0005-0000-0000-00004E3F0000}"/>
    <cellStyle name="Normal 3 2 2 3 2 3 3 4" xfId="17213" xr:uid="{00000000-0005-0000-0000-00004F3F0000}"/>
    <cellStyle name="Normal 3 2 2 3 2 3 3 4 2" xfId="17214" xr:uid="{00000000-0005-0000-0000-0000503F0000}"/>
    <cellStyle name="Normal 3 2 2 3 2 3 3 4 2 2" xfId="17215" xr:uid="{00000000-0005-0000-0000-0000513F0000}"/>
    <cellStyle name="Normal 3 2 2 3 2 3 3 4 2 2 2" xfId="17216" xr:uid="{00000000-0005-0000-0000-0000523F0000}"/>
    <cellStyle name="Normal 3 2 2 3 2 3 3 4 2 3" xfId="17217" xr:uid="{00000000-0005-0000-0000-0000533F0000}"/>
    <cellStyle name="Normal 3 2 2 3 2 3 3 4 3" xfId="17218" xr:uid="{00000000-0005-0000-0000-0000543F0000}"/>
    <cellStyle name="Normal 3 2 2 3 2 3 3 4 3 2" xfId="17219" xr:uid="{00000000-0005-0000-0000-0000553F0000}"/>
    <cellStyle name="Normal 3 2 2 3 2 3 3 4 4" xfId="17220" xr:uid="{00000000-0005-0000-0000-0000563F0000}"/>
    <cellStyle name="Normal 3 2 2 3 2 3 3 5" xfId="17221" xr:uid="{00000000-0005-0000-0000-0000573F0000}"/>
    <cellStyle name="Normal 3 2 2 3 2 3 3 5 2" xfId="17222" xr:uid="{00000000-0005-0000-0000-0000583F0000}"/>
    <cellStyle name="Normal 3 2 2 3 2 3 3 5 2 2" xfId="17223" xr:uid="{00000000-0005-0000-0000-0000593F0000}"/>
    <cellStyle name="Normal 3 2 2 3 2 3 3 5 3" xfId="17224" xr:uid="{00000000-0005-0000-0000-00005A3F0000}"/>
    <cellStyle name="Normal 3 2 2 3 2 3 3 6" xfId="17225" xr:uid="{00000000-0005-0000-0000-00005B3F0000}"/>
    <cellStyle name="Normal 3 2 2 3 2 3 3 6 2" xfId="17226" xr:uid="{00000000-0005-0000-0000-00005C3F0000}"/>
    <cellStyle name="Normal 3 2 2 3 2 3 3 7" xfId="17227" xr:uid="{00000000-0005-0000-0000-00005D3F0000}"/>
    <cellStyle name="Normal 3 2 2 3 2 3 3 7 2" xfId="17228" xr:uid="{00000000-0005-0000-0000-00005E3F0000}"/>
    <cellStyle name="Normal 3 2 2 3 2 3 3 8" xfId="17229" xr:uid="{00000000-0005-0000-0000-00005F3F0000}"/>
    <cellStyle name="Normal 3 2 2 3 2 3 4" xfId="17230" xr:uid="{00000000-0005-0000-0000-0000603F0000}"/>
    <cellStyle name="Normal 3 2 2 3 2 3 4 2" xfId="17231" xr:uid="{00000000-0005-0000-0000-0000613F0000}"/>
    <cellStyle name="Normal 3 2 2 3 2 3 4 2 2" xfId="17232" xr:uid="{00000000-0005-0000-0000-0000623F0000}"/>
    <cellStyle name="Normal 3 2 2 3 2 3 4 2 2 2" xfId="17233" xr:uid="{00000000-0005-0000-0000-0000633F0000}"/>
    <cellStyle name="Normal 3 2 2 3 2 3 4 2 2 2 2" xfId="17234" xr:uid="{00000000-0005-0000-0000-0000643F0000}"/>
    <cellStyle name="Normal 3 2 2 3 2 3 4 2 2 3" xfId="17235" xr:uid="{00000000-0005-0000-0000-0000653F0000}"/>
    <cellStyle name="Normal 3 2 2 3 2 3 4 2 3" xfId="17236" xr:uid="{00000000-0005-0000-0000-0000663F0000}"/>
    <cellStyle name="Normal 3 2 2 3 2 3 4 2 3 2" xfId="17237" xr:uid="{00000000-0005-0000-0000-0000673F0000}"/>
    <cellStyle name="Normal 3 2 2 3 2 3 4 2 4" xfId="17238" xr:uid="{00000000-0005-0000-0000-0000683F0000}"/>
    <cellStyle name="Normal 3 2 2 3 2 3 4 3" xfId="17239" xr:uid="{00000000-0005-0000-0000-0000693F0000}"/>
    <cellStyle name="Normal 3 2 2 3 2 3 4 3 2" xfId="17240" xr:uid="{00000000-0005-0000-0000-00006A3F0000}"/>
    <cellStyle name="Normal 3 2 2 3 2 3 4 3 2 2" xfId="17241" xr:uid="{00000000-0005-0000-0000-00006B3F0000}"/>
    <cellStyle name="Normal 3 2 2 3 2 3 4 3 3" xfId="17242" xr:uid="{00000000-0005-0000-0000-00006C3F0000}"/>
    <cellStyle name="Normal 3 2 2 3 2 3 4 4" xfId="17243" xr:uid="{00000000-0005-0000-0000-00006D3F0000}"/>
    <cellStyle name="Normal 3 2 2 3 2 3 4 4 2" xfId="17244" xr:uid="{00000000-0005-0000-0000-00006E3F0000}"/>
    <cellStyle name="Normal 3 2 2 3 2 3 4 5" xfId="17245" xr:uid="{00000000-0005-0000-0000-00006F3F0000}"/>
    <cellStyle name="Normal 3 2 2 3 2 3 5" xfId="17246" xr:uid="{00000000-0005-0000-0000-0000703F0000}"/>
    <cellStyle name="Normal 3 2 2 3 2 3 5 2" xfId="17247" xr:uid="{00000000-0005-0000-0000-0000713F0000}"/>
    <cellStyle name="Normal 3 2 2 3 2 3 5 2 2" xfId="17248" xr:uid="{00000000-0005-0000-0000-0000723F0000}"/>
    <cellStyle name="Normal 3 2 2 3 2 3 5 2 2 2" xfId="17249" xr:uid="{00000000-0005-0000-0000-0000733F0000}"/>
    <cellStyle name="Normal 3 2 2 3 2 3 5 2 3" xfId="17250" xr:uid="{00000000-0005-0000-0000-0000743F0000}"/>
    <cellStyle name="Normal 3 2 2 3 2 3 5 3" xfId="17251" xr:uid="{00000000-0005-0000-0000-0000753F0000}"/>
    <cellStyle name="Normal 3 2 2 3 2 3 5 3 2" xfId="17252" xr:uid="{00000000-0005-0000-0000-0000763F0000}"/>
    <cellStyle name="Normal 3 2 2 3 2 3 5 4" xfId="17253" xr:uid="{00000000-0005-0000-0000-0000773F0000}"/>
    <cellStyle name="Normal 3 2 2 3 2 3 6" xfId="17254" xr:uid="{00000000-0005-0000-0000-0000783F0000}"/>
    <cellStyle name="Normal 3 2 2 3 2 3 6 2" xfId="17255" xr:uid="{00000000-0005-0000-0000-0000793F0000}"/>
    <cellStyle name="Normal 3 2 2 3 2 3 6 2 2" xfId="17256" xr:uid="{00000000-0005-0000-0000-00007A3F0000}"/>
    <cellStyle name="Normal 3 2 2 3 2 3 6 2 2 2" xfId="17257" xr:uid="{00000000-0005-0000-0000-00007B3F0000}"/>
    <cellStyle name="Normal 3 2 2 3 2 3 6 2 3" xfId="17258" xr:uid="{00000000-0005-0000-0000-00007C3F0000}"/>
    <cellStyle name="Normal 3 2 2 3 2 3 6 3" xfId="17259" xr:uid="{00000000-0005-0000-0000-00007D3F0000}"/>
    <cellStyle name="Normal 3 2 2 3 2 3 6 3 2" xfId="17260" xr:uid="{00000000-0005-0000-0000-00007E3F0000}"/>
    <cellStyle name="Normal 3 2 2 3 2 3 6 4" xfId="17261" xr:uid="{00000000-0005-0000-0000-00007F3F0000}"/>
    <cellStyle name="Normal 3 2 2 3 2 3 7" xfId="17262" xr:uid="{00000000-0005-0000-0000-0000803F0000}"/>
    <cellStyle name="Normal 3 2 2 3 2 3 7 2" xfId="17263" xr:uid="{00000000-0005-0000-0000-0000813F0000}"/>
    <cellStyle name="Normal 3 2 2 3 2 3 7 2 2" xfId="17264" xr:uid="{00000000-0005-0000-0000-0000823F0000}"/>
    <cellStyle name="Normal 3 2 2 3 2 3 7 3" xfId="17265" xr:uid="{00000000-0005-0000-0000-0000833F0000}"/>
    <cellStyle name="Normal 3 2 2 3 2 3 8" xfId="17266" xr:uid="{00000000-0005-0000-0000-0000843F0000}"/>
    <cellStyle name="Normal 3 2 2 3 2 3 8 2" xfId="17267" xr:uid="{00000000-0005-0000-0000-0000853F0000}"/>
    <cellStyle name="Normal 3 2 2 3 2 3 9" xfId="17268" xr:uid="{00000000-0005-0000-0000-0000863F0000}"/>
    <cellStyle name="Normal 3 2 2 3 2 3 9 2" xfId="17269" xr:uid="{00000000-0005-0000-0000-0000873F0000}"/>
    <cellStyle name="Normal 3 2 2 3 2 4" xfId="17270" xr:uid="{00000000-0005-0000-0000-0000883F0000}"/>
    <cellStyle name="Normal 3 2 2 3 2 4 10" xfId="17271" xr:uid="{00000000-0005-0000-0000-0000893F0000}"/>
    <cellStyle name="Normal 3 2 2 3 2 4 2" xfId="17272" xr:uid="{00000000-0005-0000-0000-00008A3F0000}"/>
    <cellStyle name="Normal 3 2 2 3 2 4 2 2" xfId="17273" xr:uid="{00000000-0005-0000-0000-00008B3F0000}"/>
    <cellStyle name="Normal 3 2 2 3 2 4 2 2 2" xfId="17274" xr:uid="{00000000-0005-0000-0000-00008C3F0000}"/>
    <cellStyle name="Normal 3 2 2 3 2 4 2 2 2 2" xfId="17275" xr:uid="{00000000-0005-0000-0000-00008D3F0000}"/>
    <cellStyle name="Normal 3 2 2 3 2 4 2 2 2 2 2" xfId="17276" xr:uid="{00000000-0005-0000-0000-00008E3F0000}"/>
    <cellStyle name="Normal 3 2 2 3 2 4 2 2 2 2 2 2" xfId="17277" xr:uid="{00000000-0005-0000-0000-00008F3F0000}"/>
    <cellStyle name="Normal 3 2 2 3 2 4 2 2 2 2 2 2 2" xfId="17278" xr:uid="{00000000-0005-0000-0000-0000903F0000}"/>
    <cellStyle name="Normal 3 2 2 3 2 4 2 2 2 2 2 3" xfId="17279" xr:uid="{00000000-0005-0000-0000-0000913F0000}"/>
    <cellStyle name="Normal 3 2 2 3 2 4 2 2 2 2 3" xfId="17280" xr:uid="{00000000-0005-0000-0000-0000923F0000}"/>
    <cellStyle name="Normal 3 2 2 3 2 4 2 2 2 2 3 2" xfId="17281" xr:uid="{00000000-0005-0000-0000-0000933F0000}"/>
    <cellStyle name="Normal 3 2 2 3 2 4 2 2 2 2 4" xfId="17282" xr:uid="{00000000-0005-0000-0000-0000943F0000}"/>
    <cellStyle name="Normal 3 2 2 3 2 4 2 2 2 3" xfId="17283" xr:uid="{00000000-0005-0000-0000-0000953F0000}"/>
    <cellStyle name="Normal 3 2 2 3 2 4 2 2 2 3 2" xfId="17284" xr:uid="{00000000-0005-0000-0000-0000963F0000}"/>
    <cellStyle name="Normal 3 2 2 3 2 4 2 2 2 3 2 2" xfId="17285" xr:uid="{00000000-0005-0000-0000-0000973F0000}"/>
    <cellStyle name="Normal 3 2 2 3 2 4 2 2 2 3 3" xfId="17286" xr:uid="{00000000-0005-0000-0000-0000983F0000}"/>
    <cellStyle name="Normal 3 2 2 3 2 4 2 2 2 4" xfId="17287" xr:uid="{00000000-0005-0000-0000-0000993F0000}"/>
    <cellStyle name="Normal 3 2 2 3 2 4 2 2 2 4 2" xfId="17288" xr:uid="{00000000-0005-0000-0000-00009A3F0000}"/>
    <cellStyle name="Normal 3 2 2 3 2 4 2 2 2 5" xfId="17289" xr:uid="{00000000-0005-0000-0000-00009B3F0000}"/>
    <cellStyle name="Normal 3 2 2 3 2 4 2 2 3" xfId="17290" xr:uid="{00000000-0005-0000-0000-00009C3F0000}"/>
    <cellStyle name="Normal 3 2 2 3 2 4 2 2 3 2" xfId="17291" xr:uid="{00000000-0005-0000-0000-00009D3F0000}"/>
    <cellStyle name="Normal 3 2 2 3 2 4 2 2 3 2 2" xfId="17292" xr:uid="{00000000-0005-0000-0000-00009E3F0000}"/>
    <cellStyle name="Normal 3 2 2 3 2 4 2 2 3 2 2 2" xfId="17293" xr:uid="{00000000-0005-0000-0000-00009F3F0000}"/>
    <cellStyle name="Normal 3 2 2 3 2 4 2 2 3 2 3" xfId="17294" xr:uid="{00000000-0005-0000-0000-0000A03F0000}"/>
    <cellStyle name="Normal 3 2 2 3 2 4 2 2 3 3" xfId="17295" xr:uid="{00000000-0005-0000-0000-0000A13F0000}"/>
    <cellStyle name="Normal 3 2 2 3 2 4 2 2 3 3 2" xfId="17296" xr:uid="{00000000-0005-0000-0000-0000A23F0000}"/>
    <cellStyle name="Normal 3 2 2 3 2 4 2 2 3 4" xfId="17297" xr:uid="{00000000-0005-0000-0000-0000A33F0000}"/>
    <cellStyle name="Normal 3 2 2 3 2 4 2 2 4" xfId="17298" xr:uid="{00000000-0005-0000-0000-0000A43F0000}"/>
    <cellStyle name="Normal 3 2 2 3 2 4 2 2 4 2" xfId="17299" xr:uid="{00000000-0005-0000-0000-0000A53F0000}"/>
    <cellStyle name="Normal 3 2 2 3 2 4 2 2 4 2 2" xfId="17300" xr:uid="{00000000-0005-0000-0000-0000A63F0000}"/>
    <cellStyle name="Normal 3 2 2 3 2 4 2 2 4 2 2 2" xfId="17301" xr:uid="{00000000-0005-0000-0000-0000A73F0000}"/>
    <cellStyle name="Normal 3 2 2 3 2 4 2 2 4 2 3" xfId="17302" xr:uid="{00000000-0005-0000-0000-0000A83F0000}"/>
    <cellStyle name="Normal 3 2 2 3 2 4 2 2 4 3" xfId="17303" xr:uid="{00000000-0005-0000-0000-0000A93F0000}"/>
    <cellStyle name="Normal 3 2 2 3 2 4 2 2 4 3 2" xfId="17304" xr:uid="{00000000-0005-0000-0000-0000AA3F0000}"/>
    <cellStyle name="Normal 3 2 2 3 2 4 2 2 4 4" xfId="17305" xr:uid="{00000000-0005-0000-0000-0000AB3F0000}"/>
    <cellStyle name="Normal 3 2 2 3 2 4 2 2 5" xfId="17306" xr:uid="{00000000-0005-0000-0000-0000AC3F0000}"/>
    <cellStyle name="Normal 3 2 2 3 2 4 2 2 5 2" xfId="17307" xr:uid="{00000000-0005-0000-0000-0000AD3F0000}"/>
    <cellStyle name="Normal 3 2 2 3 2 4 2 2 5 2 2" xfId="17308" xr:uid="{00000000-0005-0000-0000-0000AE3F0000}"/>
    <cellStyle name="Normal 3 2 2 3 2 4 2 2 5 3" xfId="17309" xr:uid="{00000000-0005-0000-0000-0000AF3F0000}"/>
    <cellStyle name="Normal 3 2 2 3 2 4 2 2 6" xfId="17310" xr:uid="{00000000-0005-0000-0000-0000B03F0000}"/>
    <cellStyle name="Normal 3 2 2 3 2 4 2 2 6 2" xfId="17311" xr:uid="{00000000-0005-0000-0000-0000B13F0000}"/>
    <cellStyle name="Normal 3 2 2 3 2 4 2 2 7" xfId="17312" xr:uid="{00000000-0005-0000-0000-0000B23F0000}"/>
    <cellStyle name="Normal 3 2 2 3 2 4 2 2 7 2" xfId="17313" xr:uid="{00000000-0005-0000-0000-0000B33F0000}"/>
    <cellStyle name="Normal 3 2 2 3 2 4 2 2 8" xfId="17314" xr:uid="{00000000-0005-0000-0000-0000B43F0000}"/>
    <cellStyle name="Normal 3 2 2 3 2 4 2 3" xfId="17315" xr:uid="{00000000-0005-0000-0000-0000B53F0000}"/>
    <cellStyle name="Normal 3 2 2 3 2 4 2 3 2" xfId="17316" xr:uid="{00000000-0005-0000-0000-0000B63F0000}"/>
    <cellStyle name="Normal 3 2 2 3 2 4 2 3 2 2" xfId="17317" xr:uid="{00000000-0005-0000-0000-0000B73F0000}"/>
    <cellStyle name="Normal 3 2 2 3 2 4 2 3 2 2 2" xfId="17318" xr:uid="{00000000-0005-0000-0000-0000B83F0000}"/>
    <cellStyle name="Normal 3 2 2 3 2 4 2 3 2 2 2 2" xfId="17319" xr:uid="{00000000-0005-0000-0000-0000B93F0000}"/>
    <cellStyle name="Normal 3 2 2 3 2 4 2 3 2 2 3" xfId="17320" xr:uid="{00000000-0005-0000-0000-0000BA3F0000}"/>
    <cellStyle name="Normal 3 2 2 3 2 4 2 3 2 3" xfId="17321" xr:uid="{00000000-0005-0000-0000-0000BB3F0000}"/>
    <cellStyle name="Normal 3 2 2 3 2 4 2 3 2 3 2" xfId="17322" xr:uid="{00000000-0005-0000-0000-0000BC3F0000}"/>
    <cellStyle name="Normal 3 2 2 3 2 4 2 3 2 4" xfId="17323" xr:uid="{00000000-0005-0000-0000-0000BD3F0000}"/>
    <cellStyle name="Normal 3 2 2 3 2 4 2 3 3" xfId="17324" xr:uid="{00000000-0005-0000-0000-0000BE3F0000}"/>
    <cellStyle name="Normal 3 2 2 3 2 4 2 3 3 2" xfId="17325" xr:uid="{00000000-0005-0000-0000-0000BF3F0000}"/>
    <cellStyle name="Normal 3 2 2 3 2 4 2 3 3 2 2" xfId="17326" xr:uid="{00000000-0005-0000-0000-0000C03F0000}"/>
    <cellStyle name="Normal 3 2 2 3 2 4 2 3 3 3" xfId="17327" xr:uid="{00000000-0005-0000-0000-0000C13F0000}"/>
    <cellStyle name="Normal 3 2 2 3 2 4 2 3 4" xfId="17328" xr:uid="{00000000-0005-0000-0000-0000C23F0000}"/>
    <cellStyle name="Normal 3 2 2 3 2 4 2 3 4 2" xfId="17329" xr:uid="{00000000-0005-0000-0000-0000C33F0000}"/>
    <cellStyle name="Normal 3 2 2 3 2 4 2 3 5" xfId="17330" xr:uid="{00000000-0005-0000-0000-0000C43F0000}"/>
    <cellStyle name="Normal 3 2 2 3 2 4 2 4" xfId="17331" xr:uid="{00000000-0005-0000-0000-0000C53F0000}"/>
    <cellStyle name="Normal 3 2 2 3 2 4 2 4 2" xfId="17332" xr:uid="{00000000-0005-0000-0000-0000C63F0000}"/>
    <cellStyle name="Normal 3 2 2 3 2 4 2 4 2 2" xfId="17333" xr:uid="{00000000-0005-0000-0000-0000C73F0000}"/>
    <cellStyle name="Normal 3 2 2 3 2 4 2 4 2 2 2" xfId="17334" xr:uid="{00000000-0005-0000-0000-0000C83F0000}"/>
    <cellStyle name="Normal 3 2 2 3 2 4 2 4 2 3" xfId="17335" xr:uid="{00000000-0005-0000-0000-0000C93F0000}"/>
    <cellStyle name="Normal 3 2 2 3 2 4 2 4 3" xfId="17336" xr:uid="{00000000-0005-0000-0000-0000CA3F0000}"/>
    <cellStyle name="Normal 3 2 2 3 2 4 2 4 3 2" xfId="17337" xr:uid="{00000000-0005-0000-0000-0000CB3F0000}"/>
    <cellStyle name="Normal 3 2 2 3 2 4 2 4 4" xfId="17338" xr:uid="{00000000-0005-0000-0000-0000CC3F0000}"/>
    <cellStyle name="Normal 3 2 2 3 2 4 2 5" xfId="17339" xr:uid="{00000000-0005-0000-0000-0000CD3F0000}"/>
    <cellStyle name="Normal 3 2 2 3 2 4 2 5 2" xfId="17340" xr:uid="{00000000-0005-0000-0000-0000CE3F0000}"/>
    <cellStyle name="Normal 3 2 2 3 2 4 2 5 2 2" xfId="17341" xr:uid="{00000000-0005-0000-0000-0000CF3F0000}"/>
    <cellStyle name="Normal 3 2 2 3 2 4 2 5 2 2 2" xfId="17342" xr:uid="{00000000-0005-0000-0000-0000D03F0000}"/>
    <cellStyle name="Normal 3 2 2 3 2 4 2 5 2 3" xfId="17343" xr:uid="{00000000-0005-0000-0000-0000D13F0000}"/>
    <cellStyle name="Normal 3 2 2 3 2 4 2 5 3" xfId="17344" xr:uid="{00000000-0005-0000-0000-0000D23F0000}"/>
    <cellStyle name="Normal 3 2 2 3 2 4 2 5 3 2" xfId="17345" xr:uid="{00000000-0005-0000-0000-0000D33F0000}"/>
    <cellStyle name="Normal 3 2 2 3 2 4 2 5 4" xfId="17346" xr:uid="{00000000-0005-0000-0000-0000D43F0000}"/>
    <cellStyle name="Normal 3 2 2 3 2 4 2 6" xfId="17347" xr:uid="{00000000-0005-0000-0000-0000D53F0000}"/>
    <cellStyle name="Normal 3 2 2 3 2 4 2 6 2" xfId="17348" xr:uid="{00000000-0005-0000-0000-0000D63F0000}"/>
    <cellStyle name="Normal 3 2 2 3 2 4 2 6 2 2" xfId="17349" xr:uid="{00000000-0005-0000-0000-0000D73F0000}"/>
    <cellStyle name="Normal 3 2 2 3 2 4 2 6 3" xfId="17350" xr:uid="{00000000-0005-0000-0000-0000D83F0000}"/>
    <cellStyle name="Normal 3 2 2 3 2 4 2 7" xfId="17351" xr:uid="{00000000-0005-0000-0000-0000D93F0000}"/>
    <cellStyle name="Normal 3 2 2 3 2 4 2 7 2" xfId="17352" xr:uid="{00000000-0005-0000-0000-0000DA3F0000}"/>
    <cellStyle name="Normal 3 2 2 3 2 4 2 8" xfId="17353" xr:uid="{00000000-0005-0000-0000-0000DB3F0000}"/>
    <cellStyle name="Normal 3 2 2 3 2 4 2 8 2" xfId="17354" xr:uid="{00000000-0005-0000-0000-0000DC3F0000}"/>
    <cellStyle name="Normal 3 2 2 3 2 4 2 9" xfId="17355" xr:uid="{00000000-0005-0000-0000-0000DD3F0000}"/>
    <cellStyle name="Normal 3 2 2 3 2 4 3" xfId="17356" xr:uid="{00000000-0005-0000-0000-0000DE3F0000}"/>
    <cellStyle name="Normal 3 2 2 3 2 4 3 2" xfId="17357" xr:uid="{00000000-0005-0000-0000-0000DF3F0000}"/>
    <cellStyle name="Normal 3 2 2 3 2 4 3 2 2" xfId="17358" xr:uid="{00000000-0005-0000-0000-0000E03F0000}"/>
    <cellStyle name="Normal 3 2 2 3 2 4 3 2 2 2" xfId="17359" xr:uid="{00000000-0005-0000-0000-0000E13F0000}"/>
    <cellStyle name="Normal 3 2 2 3 2 4 3 2 2 2 2" xfId="17360" xr:uid="{00000000-0005-0000-0000-0000E23F0000}"/>
    <cellStyle name="Normal 3 2 2 3 2 4 3 2 2 2 2 2" xfId="17361" xr:uid="{00000000-0005-0000-0000-0000E33F0000}"/>
    <cellStyle name="Normal 3 2 2 3 2 4 3 2 2 2 3" xfId="17362" xr:uid="{00000000-0005-0000-0000-0000E43F0000}"/>
    <cellStyle name="Normal 3 2 2 3 2 4 3 2 2 3" xfId="17363" xr:uid="{00000000-0005-0000-0000-0000E53F0000}"/>
    <cellStyle name="Normal 3 2 2 3 2 4 3 2 2 3 2" xfId="17364" xr:uid="{00000000-0005-0000-0000-0000E63F0000}"/>
    <cellStyle name="Normal 3 2 2 3 2 4 3 2 2 4" xfId="17365" xr:uid="{00000000-0005-0000-0000-0000E73F0000}"/>
    <cellStyle name="Normal 3 2 2 3 2 4 3 2 3" xfId="17366" xr:uid="{00000000-0005-0000-0000-0000E83F0000}"/>
    <cellStyle name="Normal 3 2 2 3 2 4 3 2 3 2" xfId="17367" xr:uid="{00000000-0005-0000-0000-0000E93F0000}"/>
    <cellStyle name="Normal 3 2 2 3 2 4 3 2 3 2 2" xfId="17368" xr:uid="{00000000-0005-0000-0000-0000EA3F0000}"/>
    <cellStyle name="Normal 3 2 2 3 2 4 3 2 3 3" xfId="17369" xr:uid="{00000000-0005-0000-0000-0000EB3F0000}"/>
    <cellStyle name="Normal 3 2 2 3 2 4 3 2 4" xfId="17370" xr:uid="{00000000-0005-0000-0000-0000EC3F0000}"/>
    <cellStyle name="Normal 3 2 2 3 2 4 3 2 4 2" xfId="17371" xr:uid="{00000000-0005-0000-0000-0000ED3F0000}"/>
    <cellStyle name="Normal 3 2 2 3 2 4 3 2 5" xfId="17372" xr:uid="{00000000-0005-0000-0000-0000EE3F0000}"/>
    <cellStyle name="Normal 3 2 2 3 2 4 3 3" xfId="17373" xr:uid="{00000000-0005-0000-0000-0000EF3F0000}"/>
    <cellStyle name="Normal 3 2 2 3 2 4 3 3 2" xfId="17374" xr:uid="{00000000-0005-0000-0000-0000F03F0000}"/>
    <cellStyle name="Normal 3 2 2 3 2 4 3 3 2 2" xfId="17375" xr:uid="{00000000-0005-0000-0000-0000F13F0000}"/>
    <cellStyle name="Normal 3 2 2 3 2 4 3 3 2 2 2" xfId="17376" xr:uid="{00000000-0005-0000-0000-0000F23F0000}"/>
    <cellStyle name="Normal 3 2 2 3 2 4 3 3 2 3" xfId="17377" xr:uid="{00000000-0005-0000-0000-0000F33F0000}"/>
    <cellStyle name="Normal 3 2 2 3 2 4 3 3 3" xfId="17378" xr:uid="{00000000-0005-0000-0000-0000F43F0000}"/>
    <cellStyle name="Normal 3 2 2 3 2 4 3 3 3 2" xfId="17379" xr:uid="{00000000-0005-0000-0000-0000F53F0000}"/>
    <cellStyle name="Normal 3 2 2 3 2 4 3 3 4" xfId="17380" xr:uid="{00000000-0005-0000-0000-0000F63F0000}"/>
    <cellStyle name="Normal 3 2 2 3 2 4 3 4" xfId="17381" xr:uid="{00000000-0005-0000-0000-0000F73F0000}"/>
    <cellStyle name="Normal 3 2 2 3 2 4 3 4 2" xfId="17382" xr:uid="{00000000-0005-0000-0000-0000F83F0000}"/>
    <cellStyle name="Normal 3 2 2 3 2 4 3 4 2 2" xfId="17383" xr:uid="{00000000-0005-0000-0000-0000F93F0000}"/>
    <cellStyle name="Normal 3 2 2 3 2 4 3 4 2 2 2" xfId="17384" xr:uid="{00000000-0005-0000-0000-0000FA3F0000}"/>
    <cellStyle name="Normal 3 2 2 3 2 4 3 4 2 3" xfId="17385" xr:uid="{00000000-0005-0000-0000-0000FB3F0000}"/>
    <cellStyle name="Normal 3 2 2 3 2 4 3 4 3" xfId="17386" xr:uid="{00000000-0005-0000-0000-0000FC3F0000}"/>
    <cellStyle name="Normal 3 2 2 3 2 4 3 4 3 2" xfId="17387" xr:uid="{00000000-0005-0000-0000-0000FD3F0000}"/>
    <cellStyle name="Normal 3 2 2 3 2 4 3 4 4" xfId="17388" xr:uid="{00000000-0005-0000-0000-0000FE3F0000}"/>
    <cellStyle name="Normal 3 2 2 3 2 4 3 5" xfId="17389" xr:uid="{00000000-0005-0000-0000-0000FF3F0000}"/>
    <cellStyle name="Normal 3 2 2 3 2 4 3 5 2" xfId="17390" xr:uid="{00000000-0005-0000-0000-000000400000}"/>
    <cellStyle name="Normal 3 2 2 3 2 4 3 5 2 2" xfId="17391" xr:uid="{00000000-0005-0000-0000-000001400000}"/>
    <cellStyle name="Normal 3 2 2 3 2 4 3 5 3" xfId="17392" xr:uid="{00000000-0005-0000-0000-000002400000}"/>
    <cellStyle name="Normal 3 2 2 3 2 4 3 6" xfId="17393" xr:uid="{00000000-0005-0000-0000-000003400000}"/>
    <cellStyle name="Normal 3 2 2 3 2 4 3 6 2" xfId="17394" xr:uid="{00000000-0005-0000-0000-000004400000}"/>
    <cellStyle name="Normal 3 2 2 3 2 4 3 7" xfId="17395" xr:uid="{00000000-0005-0000-0000-000005400000}"/>
    <cellStyle name="Normal 3 2 2 3 2 4 3 7 2" xfId="17396" xr:uid="{00000000-0005-0000-0000-000006400000}"/>
    <cellStyle name="Normal 3 2 2 3 2 4 3 8" xfId="17397" xr:uid="{00000000-0005-0000-0000-000007400000}"/>
    <cellStyle name="Normal 3 2 2 3 2 4 4" xfId="17398" xr:uid="{00000000-0005-0000-0000-000008400000}"/>
    <cellStyle name="Normal 3 2 2 3 2 4 4 2" xfId="17399" xr:uid="{00000000-0005-0000-0000-000009400000}"/>
    <cellStyle name="Normal 3 2 2 3 2 4 4 2 2" xfId="17400" xr:uid="{00000000-0005-0000-0000-00000A400000}"/>
    <cellStyle name="Normal 3 2 2 3 2 4 4 2 2 2" xfId="17401" xr:uid="{00000000-0005-0000-0000-00000B400000}"/>
    <cellStyle name="Normal 3 2 2 3 2 4 4 2 2 2 2" xfId="17402" xr:uid="{00000000-0005-0000-0000-00000C400000}"/>
    <cellStyle name="Normal 3 2 2 3 2 4 4 2 2 3" xfId="17403" xr:uid="{00000000-0005-0000-0000-00000D400000}"/>
    <cellStyle name="Normal 3 2 2 3 2 4 4 2 3" xfId="17404" xr:uid="{00000000-0005-0000-0000-00000E400000}"/>
    <cellStyle name="Normal 3 2 2 3 2 4 4 2 3 2" xfId="17405" xr:uid="{00000000-0005-0000-0000-00000F400000}"/>
    <cellStyle name="Normal 3 2 2 3 2 4 4 2 4" xfId="17406" xr:uid="{00000000-0005-0000-0000-000010400000}"/>
    <cellStyle name="Normal 3 2 2 3 2 4 4 3" xfId="17407" xr:uid="{00000000-0005-0000-0000-000011400000}"/>
    <cellStyle name="Normal 3 2 2 3 2 4 4 3 2" xfId="17408" xr:uid="{00000000-0005-0000-0000-000012400000}"/>
    <cellStyle name="Normal 3 2 2 3 2 4 4 3 2 2" xfId="17409" xr:uid="{00000000-0005-0000-0000-000013400000}"/>
    <cellStyle name="Normal 3 2 2 3 2 4 4 3 3" xfId="17410" xr:uid="{00000000-0005-0000-0000-000014400000}"/>
    <cellStyle name="Normal 3 2 2 3 2 4 4 4" xfId="17411" xr:uid="{00000000-0005-0000-0000-000015400000}"/>
    <cellStyle name="Normal 3 2 2 3 2 4 4 4 2" xfId="17412" xr:uid="{00000000-0005-0000-0000-000016400000}"/>
    <cellStyle name="Normal 3 2 2 3 2 4 4 5" xfId="17413" xr:uid="{00000000-0005-0000-0000-000017400000}"/>
    <cellStyle name="Normal 3 2 2 3 2 4 5" xfId="17414" xr:uid="{00000000-0005-0000-0000-000018400000}"/>
    <cellStyle name="Normal 3 2 2 3 2 4 5 2" xfId="17415" xr:uid="{00000000-0005-0000-0000-000019400000}"/>
    <cellStyle name="Normal 3 2 2 3 2 4 5 2 2" xfId="17416" xr:uid="{00000000-0005-0000-0000-00001A400000}"/>
    <cellStyle name="Normal 3 2 2 3 2 4 5 2 2 2" xfId="17417" xr:uid="{00000000-0005-0000-0000-00001B400000}"/>
    <cellStyle name="Normal 3 2 2 3 2 4 5 2 3" xfId="17418" xr:uid="{00000000-0005-0000-0000-00001C400000}"/>
    <cellStyle name="Normal 3 2 2 3 2 4 5 3" xfId="17419" xr:uid="{00000000-0005-0000-0000-00001D400000}"/>
    <cellStyle name="Normal 3 2 2 3 2 4 5 3 2" xfId="17420" xr:uid="{00000000-0005-0000-0000-00001E400000}"/>
    <cellStyle name="Normal 3 2 2 3 2 4 5 4" xfId="17421" xr:uid="{00000000-0005-0000-0000-00001F400000}"/>
    <cellStyle name="Normal 3 2 2 3 2 4 6" xfId="17422" xr:uid="{00000000-0005-0000-0000-000020400000}"/>
    <cellStyle name="Normal 3 2 2 3 2 4 6 2" xfId="17423" xr:uid="{00000000-0005-0000-0000-000021400000}"/>
    <cellStyle name="Normal 3 2 2 3 2 4 6 2 2" xfId="17424" xr:uid="{00000000-0005-0000-0000-000022400000}"/>
    <cellStyle name="Normal 3 2 2 3 2 4 6 2 2 2" xfId="17425" xr:uid="{00000000-0005-0000-0000-000023400000}"/>
    <cellStyle name="Normal 3 2 2 3 2 4 6 2 3" xfId="17426" xr:uid="{00000000-0005-0000-0000-000024400000}"/>
    <cellStyle name="Normal 3 2 2 3 2 4 6 3" xfId="17427" xr:uid="{00000000-0005-0000-0000-000025400000}"/>
    <cellStyle name="Normal 3 2 2 3 2 4 6 3 2" xfId="17428" xr:uid="{00000000-0005-0000-0000-000026400000}"/>
    <cellStyle name="Normal 3 2 2 3 2 4 6 4" xfId="17429" xr:uid="{00000000-0005-0000-0000-000027400000}"/>
    <cellStyle name="Normal 3 2 2 3 2 4 7" xfId="17430" xr:uid="{00000000-0005-0000-0000-000028400000}"/>
    <cellStyle name="Normal 3 2 2 3 2 4 7 2" xfId="17431" xr:uid="{00000000-0005-0000-0000-000029400000}"/>
    <cellStyle name="Normal 3 2 2 3 2 4 7 2 2" xfId="17432" xr:uid="{00000000-0005-0000-0000-00002A400000}"/>
    <cellStyle name="Normal 3 2 2 3 2 4 7 3" xfId="17433" xr:uid="{00000000-0005-0000-0000-00002B400000}"/>
    <cellStyle name="Normal 3 2 2 3 2 4 8" xfId="17434" xr:uid="{00000000-0005-0000-0000-00002C400000}"/>
    <cellStyle name="Normal 3 2 2 3 2 4 8 2" xfId="17435" xr:uid="{00000000-0005-0000-0000-00002D400000}"/>
    <cellStyle name="Normal 3 2 2 3 2 4 9" xfId="17436" xr:uid="{00000000-0005-0000-0000-00002E400000}"/>
    <cellStyle name="Normal 3 2 2 3 2 4 9 2" xfId="17437" xr:uid="{00000000-0005-0000-0000-00002F400000}"/>
    <cellStyle name="Normal 3 2 2 3 2 5" xfId="17438" xr:uid="{00000000-0005-0000-0000-000030400000}"/>
    <cellStyle name="Normal 3 2 2 3 2 5 2" xfId="17439" xr:uid="{00000000-0005-0000-0000-000031400000}"/>
    <cellStyle name="Normal 3 2 2 3 2 5 2 2" xfId="17440" xr:uid="{00000000-0005-0000-0000-000032400000}"/>
    <cellStyle name="Normal 3 2 2 3 2 5 2 2 2" xfId="17441" xr:uid="{00000000-0005-0000-0000-000033400000}"/>
    <cellStyle name="Normal 3 2 2 3 2 5 2 2 2 2" xfId="17442" xr:uid="{00000000-0005-0000-0000-000034400000}"/>
    <cellStyle name="Normal 3 2 2 3 2 5 2 2 2 2 2" xfId="17443" xr:uid="{00000000-0005-0000-0000-000035400000}"/>
    <cellStyle name="Normal 3 2 2 3 2 5 2 2 2 2 2 2" xfId="17444" xr:uid="{00000000-0005-0000-0000-000036400000}"/>
    <cellStyle name="Normal 3 2 2 3 2 5 2 2 2 2 3" xfId="17445" xr:uid="{00000000-0005-0000-0000-000037400000}"/>
    <cellStyle name="Normal 3 2 2 3 2 5 2 2 2 3" xfId="17446" xr:uid="{00000000-0005-0000-0000-000038400000}"/>
    <cellStyle name="Normal 3 2 2 3 2 5 2 2 2 3 2" xfId="17447" xr:uid="{00000000-0005-0000-0000-000039400000}"/>
    <cellStyle name="Normal 3 2 2 3 2 5 2 2 2 4" xfId="17448" xr:uid="{00000000-0005-0000-0000-00003A400000}"/>
    <cellStyle name="Normal 3 2 2 3 2 5 2 2 3" xfId="17449" xr:uid="{00000000-0005-0000-0000-00003B400000}"/>
    <cellStyle name="Normal 3 2 2 3 2 5 2 2 3 2" xfId="17450" xr:uid="{00000000-0005-0000-0000-00003C400000}"/>
    <cellStyle name="Normal 3 2 2 3 2 5 2 2 3 2 2" xfId="17451" xr:uid="{00000000-0005-0000-0000-00003D400000}"/>
    <cellStyle name="Normal 3 2 2 3 2 5 2 2 3 3" xfId="17452" xr:uid="{00000000-0005-0000-0000-00003E400000}"/>
    <cellStyle name="Normal 3 2 2 3 2 5 2 2 4" xfId="17453" xr:uid="{00000000-0005-0000-0000-00003F400000}"/>
    <cellStyle name="Normal 3 2 2 3 2 5 2 2 4 2" xfId="17454" xr:uid="{00000000-0005-0000-0000-000040400000}"/>
    <cellStyle name="Normal 3 2 2 3 2 5 2 2 5" xfId="17455" xr:uid="{00000000-0005-0000-0000-000041400000}"/>
    <cellStyle name="Normal 3 2 2 3 2 5 2 3" xfId="17456" xr:uid="{00000000-0005-0000-0000-000042400000}"/>
    <cellStyle name="Normal 3 2 2 3 2 5 2 3 2" xfId="17457" xr:uid="{00000000-0005-0000-0000-000043400000}"/>
    <cellStyle name="Normal 3 2 2 3 2 5 2 3 2 2" xfId="17458" xr:uid="{00000000-0005-0000-0000-000044400000}"/>
    <cellStyle name="Normal 3 2 2 3 2 5 2 3 2 2 2" xfId="17459" xr:uid="{00000000-0005-0000-0000-000045400000}"/>
    <cellStyle name="Normal 3 2 2 3 2 5 2 3 2 3" xfId="17460" xr:uid="{00000000-0005-0000-0000-000046400000}"/>
    <cellStyle name="Normal 3 2 2 3 2 5 2 3 3" xfId="17461" xr:uid="{00000000-0005-0000-0000-000047400000}"/>
    <cellStyle name="Normal 3 2 2 3 2 5 2 3 3 2" xfId="17462" xr:uid="{00000000-0005-0000-0000-000048400000}"/>
    <cellStyle name="Normal 3 2 2 3 2 5 2 3 4" xfId="17463" xr:uid="{00000000-0005-0000-0000-000049400000}"/>
    <cellStyle name="Normal 3 2 2 3 2 5 2 4" xfId="17464" xr:uid="{00000000-0005-0000-0000-00004A400000}"/>
    <cellStyle name="Normal 3 2 2 3 2 5 2 4 2" xfId="17465" xr:uid="{00000000-0005-0000-0000-00004B400000}"/>
    <cellStyle name="Normal 3 2 2 3 2 5 2 4 2 2" xfId="17466" xr:uid="{00000000-0005-0000-0000-00004C400000}"/>
    <cellStyle name="Normal 3 2 2 3 2 5 2 4 2 2 2" xfId="17467" xr:uid="{00000000-0005-0000-0000-00004D400000}"/>
    <cellStyle name="Normal 3 2 2 3 2 5 2 4 2 3" xfId="17468" xr:uid="{00000000-0005-0000-0000-00004E400000}"/>
    <cellStyle name="Normal 3 2 2 3 2 5 2 4 3" xfId="17469" xr:uid="{00000000-0005-0000-0000-00004F400000}"/>
    <cellStyle name="Normal 3 2 2 3 2 5 2 4 3 2" xfId="17470" xr:uid="{00000000-0005-0000-0000-000050400000}"/>
    <cellStyle name="Normal 3 2 2 3 2 5 2 4 4" xfId="17471" xr:uid="{00000000-0005-0000-0000-000051400000}"/>
    <cellStyle name="Normal 3 2 2 3 2 5 2 5" xfId="17472" xr:uid="{00000000-0005-0000-0000-000052400000}"/>
    <cellStyle name="Normal 3 2 2 3 2 5 2 5 2" xfId="17473" xr:uid="{00000000-0005-0000-0000-000053400000}"/>
    <cellStyle name="Normal 3 2 2 3 2 5 2 5 2 2" xfId="17474" xr:uid="{00000000-0005-0000-0000-000054400000}"/>
    <cellStyle name="Normal 3 2 2 3 2 5 2 5 3" xfId="17475" xr:uid="{00000000-0005-0000-0000-000055400000}"/>
    <cellStyle name="Normal 3 2 2 3 2 5 2 6" xfId="17476" xr:uid="{00000000-0005-0000-0000-000056400000}"/>
    <cellStyle name="Normal 3 2 2 3 2 5 2 6 2" xfId="17477" xr:uid="{00000000-0005-0000-0000-000057400000}"/>
    <cellStyle name="Normal 3 2 2 3 2 5 2 7" xfId="17478" xr:uid="{00000000-0005-0000-0000-000058400000}"/>
    <cellStyle name="Normal 3 2 2 3 2 5 2 7 2" xfId="17479" xr:uid="{00000000-0005-0000-0000-000059400000}"/>
    <cellStyle name="Normal 3 2 2 3 2 5 2 8" xfId="17480" xr:uid="{00000000-0005-0000-0000-00005A400000}"/>
    <cellStyle name="Normal 3 2 2 3 2 5 3" xfId="17481" xr:uid="{00000000-0005-0000-0000-00005B400000}"/>
    <cellStyle name="Normal 3 2 2 3 2 5 3 2" xfId="17482" xr:uid="{00000000-0005-0000-0000-00005C400000}"/>
    <cellStyle name="Normal 3 2 2 3 2 5 3 2 2" xfId="17483" xr:uid="{00000000-0005-0000-0000-00005D400000}"/>
    <cellStyle name="Normal 3 2 2 3 2 5 3 2 2 2" xfId="17484" xr:uid="{00000000-0005-0000-0000-00005E400000}"/>
    <cellStyle name="Normal 3 2 2 3 2 5 3 2 2 2 2" xfId="17485" xr:uid="{00000000-0005-0000-0000-00005F400000}"/>
    <cellStyle name="Normal 3 2 2 3 2 5 3 2 2 3" xfId="17486" xr:uid="{00000000-0005-0000-0000-000060400000}"/>
    <cellStyle name="Normal 3 2 2 3 2 5 3 2 3" xfId="17487" xr:uid="{00000000-0005-0000-0000-000061400000}"/>
    <cellStyle name="Normal 3 2 2 3 2 5 3 2 3 2" xfId="17488" xr:uid="{00000000-0005-0000-0000-000062400000}"/>
    <cellStyle name="Normal 3 2 2 3 2 5 3 2 4" xfId="17489" xr:uid="{00000000-0005-0000-0000-000063400000}"/>
    <cellStyle name="Normal 3 2 2 3 2 5 3 3" xfId="17490" xr:uid="{00000000-0005-0000-0000-000064400000}"/>
    <cellStyle name="Normal 3 2 2 3 2 5 3 3 2" xfId="17491" xr:uid="{00000000-0005-0000-0000-000065400000}"/>
    <cellStyle name="Normal 3 2 2 3 2 5 3 3 2 2" xfId="17492" xr:uid="{00000000-0005-0000-0000-000066400000}"/>
    <cellStyle name="Normal 3 2 2 3 2 5 3 3 3" xfId="17493" xr:uid="{00000000-0005-0000-0000-000067400000}"/>
    <cellStyle name="Normal 3 2 2 3 2 5 3 4" xfId="17494" xr:uid="{00000000-0005-0000-0000-000068400000}"/>
    <cellStyle name="Normal 3 2 2 3 2 5 3 4 2" xfId="17495" xr:uid="{00000000-0005-0000-0000-000069400000}"/>
    <cellStyle name="Normal 3 2 2 3 2 5 3 5" xfId="17496" xr:uid="{00000000-0005-0000-0000-00006A400000}"/>
    <cellStyle name="Normal 3 2 2 3 2 5 4" xfId="17497" xr:uid="{00000000-0005-0000-0000-00006B400000}"/>
    <cellStyle name="Normal 3 2 2 3 2 5 4 2" xfId="17498" xr:uid="{00000000-0005-0000-0000-00006C400000}"/>
    <cellStyle name="Normal 3 2 2 3 2 5 4 2 2" xfId="17499" xr:uid="{00000000-0005-0000-0000-00006D400000}"/>
    <cellStyle name="Normal 3 2 2 3 2 5 4 2 2 2" xfId="17500" xr:uid="{00000000-0005-0000-0000-00006E400000}"/>
    <cellStyle name="Normal 3 2 2 3 2 5 4 2 3" xfId="17501" xr:uid="{00000000-0005-0000-0000-00006F400000}"/>
    <cellStyle name="Normal 3 2 2 3 2 5 4 3" xfId="17502" xr:uid="{00000000-0005-0000-0000-000070400000}"/>
    <cellStyle name="Normal 3 2 2 3 2 5 4 3 2" xfId="17503" xr:uid="{00000000-0005-0000-0000-000071400000}"/>
    <cellStyle name="Normal 3 2 2 3 2 5 4 4" xfId="17504" xr:uid="{00000000-0005-0000-0000-000072400000}"/>
    <cellStyle name="Normal 3 2 2 3 2 5 5" xfId="17505" xr:uid="{00000000-0005-0000-0000-000073400000}"/>
    <cellStyle name="Normal 3 2 2 3 2 5 5 2" xfId="17506" xr:uid="{00000000-0005-0000-0000-000074400000}"/>
    <cellStyle name="Normal 3 2 2 3 2 5 5 2 2" xfId="17507" xr:uid="{00000000-0005-0000-0000-000075400000}"/>
    <cellStyle name="Normal 3 2 2 3 2 5 5 2 2 2" xfId="17508" xr:uid="{00000000-0005-0000-0000-000076400000}"/>
    <cellStyle name="Normal 3 2 2 3 2 5 5 2 3" xfId="17509" xr:uid="{00000000-0005-0000-0000-000077400000}"/>
    <cellStyle name="Normal 3 2 2 3 2 5 5 3" xfId="17510" xr:uid="{00000000-0005-0000-0000-000078400000}"/>
    <cellStyle name="Normal 3 2 2 3 2 5 5 3 2" xfId="17511" xr:uid="{00000000-0005-0000-0000-000079400000}"/>
    <cellStyle name="Normal 3 2 2 3 2 5 5 4" xfId="17512" xr:uid="{00000000-0005-0000-0000-00007A400000}"/>
    <cellStyle name="Normal 3 2 2 3 2 5 6" xfId="17513" xr:uid="{00000000-0005-0000-0000-00007B400000}"/>
    <cellStyle name="Normal 3 2 2 3 2 5 6 2" xfId="17514" xr:uid="{00000000-0005-0000-0000-00007C400000}"/>
    <cellStyle name="Normal 3 2 2 3 2 5 6 2 2" xfId="17515" xr:uid="{00000000-0005-0000-0000-00007D400000}"/>
    <cellStyle name="Normal 3 2 2 3 2 5 6 3" xfId="17516" xr:uid="{00000000-0005-0000-0000-00007E400000}"/>
    <cellStyle name="Normal 3 2 2 3 2 5 7" xfId="17517" xr:uid="{00000000-0005-0000-0000-00007F400000}"/>
    <cellStyle name="Normal 3 2 2 3 2 5 7 2" xfId="17518" xr:uid="{00000000-0005-0000-0000-000080400000}"/>
    <cellStyle name="Normal 3 2 2 3 2 5 8" xfId="17519" xr:uid="{00000000-0005-0000-0000-000081400000}"/>
    <cellStyle name="Normal 3 2 2 3 2 5 8 2" xfId="17520" xr:uid="{00000000-0005-0000-0000-000082400000}"/>
    <cellStyle name="Normal 3 2 2 3 2 5 9" xfId="17521" xr:uid="{00000000-0005-0000-0000-000083400000}"/>
    <cellStyle name="Normal 3 2 2 3 2 6" xfId="17522" xr:uid="{00000000-0005-0000-0000-000084400000}"/>
    <cellStyle name="Normal 3 2 2 3 2 6 2" xfId="17523" xr:uid="{00000000-0005-0000-0000-000085400000}"/>
    <cellStyle name="Normal 3 2 2 3 2 6 2 2" xfId="17524" xr:uid="{00000000-0005-0000-0000-000086400000}"/>
    <cellStyle name="Normal 3 2 2 3 2 6 2 2 2" xfId="17525" xr:uid="{00000000-0005-0000-0000-000087400000}"/>
    <cellStyle name="Normal 3 2 2 3 2 6 2 2 2 2" xfId="17526" xr:uid="{00000000-0005-0000-0000-000088400000}"/>
    <cellStyle name="Normal 3 2 2 3 2 6 2 2 2 2 2" xfId="17527" xr:uid="{00000000-0005-0000-0000-000089400000}"/>
    <cellStyle name="Normal 3 2 2 3 2 6 2 2 2 3" xfId="17528" xr:uid="{00000000-0005-0000-0000-00008A400000}"/>
    <cellStyle name="Normal 3 2 2 3 2 6 2 2 3" xfId="17529" xr:uid="{00000000-0005-0000-0000-00008B400000}"/>
    <cellStyle name="Normal 3 2 2 3 2 6 2 2 3 2" xfId="17530" xr:uid="{00000000-0005-0000-0000-00008C400000}"/>
    <cellStyle name="Normal 3 2 2 3 2 6 2 2 4" xfId="17531" xr:uid="{00000000-0005-0000-0000-00008D400000}"/>
    <cellStyle name="Normal 3 2 2 3 2 6 2 3" xfId="17532" xr:uid="{00000000-0005-0000-0000-00008E400000}"/>
    <cellStyle name="Normal 3 2 2 3 2 6 2 3 2" xfId="17533" xr:uid="{00000000-0005-0000-0000-00008F400000}"/>
    <cellStyle name="Normal 3 2 2 3 2 6 2 3 2 2" xfId="17534" xr:uid="{00000000-0005-0000-0000-000090400000}"/>
    <cellStyle name="Normal 3 2 2 3 2 6 2 3 3" xfId="17535" xr:uid="{00000000-0005-0000-0000-000091400000}"/>
    <cellStyle name="Normal 3 2 2 3 2 6 2 4" xfId="17536" xr:uid="{00000000-0005-0000-0000-000092400000}"/>
    <cellStyle name="Normal 3 2 2 3 2 6 2 4 2" xfId="17537" xr:uid="{00000000-0005-0000-0000-000093400000}"/>
    <cellStyle name="Normal 3 2 2 3 2 6 2 5" xfId="17538" xr:uid="{00000000-0005-0000-0000-000094400000}"/>
    <cellStyle name="Normal 3 2 2 3 2 6 3" xfId="17539" xr:uid="{00000000-0005-0000-0000-000095400000}"/>
    <cellStyle name="Normal 3 2 2 3 2 6 3 2" xfId="17540" xr:uid="{00000000-0005-0000-0000-000096400000}"/>
    <cellStyle name="Normal 3 2 2 3 2 6 3 2 2" xfId="17541" xr:uid="{00000000-0005-0000-0000-000097400000}"/>
    <cellStyle name="Normal 3 2 2 3 2 6 3 2 2 2" xfId="17542" xr:uid="{00000000-0005-0000-0000-000098400000}"/>
    <cellStyle name="Normal 3 2 2 3 2 6 3 2 3" xfId="17543" xr:uid="{00000000-0005-0000-0000-000099400000}"/>
    <cellStyle name="Normal 3 2 2 3 2 6 3 3" xfId="17544" xr:uid="{00000000-0005-0000-0000-00009A400000}"/>
    <cellStyle name="Normal 3 2 2 3 2 6 3 3 2" xfId="17545" xr:uid="{00000000-0005-0000-0000-00009B400000}"/>
    <cellStyle name="Normal 3 2 2 3 2 6 3 4" xfId="17546" xr:uid="{00000000-0005-0000-0000-00009C400000}"/>
    <cellStyle name="Normal 3 2 2 3 2 6 4" xfId="17547" xr:uid="{00000000-0005-0000-0000-00009D400000}"/>
    <cellStyle name="Normal 3 2 2 3 2 6 4 2" xfId="17548" xr:uid="{00000000-0005-0000-0000-00009E400000}"/>
    <cellStyle name="Normal 3 2 2 3 2 6 4 2 2" xfId="17549" xr:uid="{00000000-0005-0000-0000-00009F400000}"/>
    <cellStyle name="Normal 3 2 2 3 2 6 4 2 2 2" xfId="17550" xr:uid="{00000000-0005-0000-0000-0000A0400000}"/>
    <cellStyle name="Normal 3 2 2 3 2 6 4 2 3" xfId="17551" xr:uid="{00000000-0005-0000-0000-0000A1400000}"/>
    <cellStyle name="Normal 3 2 2 3 2 6 4 3" xfId="17552" xr:uid="{00000000-0005-0000-0000-0000A2400000}"/>
    <cellStyle name="Normal 3 2 2 3 2 6 4 3 2" xfId="17553" xr:uid="{00000000-0005-0000-0000-0000A3400000}"/>
    <cellStyle name="Normal 3 2 2 3 2 6 4 4" xfId="17554" xr:uid="{00000000-0005-0000-0000-0000A4400000}"/>
    <cellStyle name="Normal 3 2 2 3 2 6 5" xfId="17555" xr:uid="{00000000-0005-0000-0000-0000A5400000}"/>
    <cellStyle name="Normal 3 2 2 3 2 6 5 2" xfId="17556" xr:uid="{00000000-0005-0000-0000-0000A6400000}"/>
    <cellStyle name="Normal 3 2 2 3 2 6 5 2 2" xfId="17557" xr:uid="{00000000-0005-0000-0000-0000A7400000}"/>
    <cellStyle name="Normal 3 2 2 3 2 6 5 3" xfId="17558" xr:uid="{00000000-0005-0000-0000-0000A8400000}"/>
    <cellStyle name="Normal 3 2 2 3 2 6 6" xfId="17559" xr:uid="{00000000-0005-0000-0000-0000A9400000}"/>
    <cellStyle name="Normal 3 2 2 3 2 6 6 2" xfId="17560" xr:uid="{00000000-0005-0000-0000-0000AA400000}"/>
    <cellStyle name="Normal 3 2 2 3 2 6 7" xfId="17561" xr:uid="{00000000-0005-0000-0000-0000AB400000}"/>
    <cellStyle name="Normal 3 2 2 3 2 6 7 2" xfId="17562" xr:uid="{00000000-0005-0000-0000-0000AC400000}"/>
    <cellStyle name="Normal 3 2 2 3 2 6 8" xfId="17563" xr:uid="{00000000-0005-0000-0000-0000AD400000}"/>
    <cellStyle name="Normal 3 2 2 3 2 7" xfId="17564" xr:uid="{00000000-0005-0000-0000-0000AE400000}"/>
    <cellStyle name="Normal 3 2 2 3 2 7 2" xfId="17565" xr:uid="{00000000-0005-0000-0000-0000AF400000}"/>
    <cellStyle name="Normal 3 2 2 3 2 7 2 2" xfId="17566" xr:uid="{00000000-0005-0000-0000-0000B0400000}"/>
    <cellStyle name="Normal 3 2 2 3 2 7 2 2 2" xfId="17567" xr:uid="{00000000-0005-0000-0000-0000B1400000}"/>
    <cellStyle name="Normal 3 2 2 3 2 7 2 2 2 2" xfId="17568" xr:uid="{00000000-0005-0000-0000-0000B2400000}"/>
    <cellStyle name="Normal 3 2 2 3 2 7 2 2 2 2 2" xfId="17569" xr:uid="{00000000-0005-0000-0000-0000B3400000}"/>
    <cellStyle name="Normal 3 2 2 3 2 7 2 2 2 3" xfId="17570" xr:uid="{00000000-0005-0000-0000-0000B4400000}"/>
    <cellStyle name="Normal 3 2 2 3 2 7 2 2 3" xfId="17571" xr:uid="{00000000-0005-0000-0000-0000B5400000}"/>
    <cellStyle name="Normal 3 2 2 3 2 7 2 2 3 2" xfId="17572" xr:uid="{00000000-0005-0000-0000-0000B6400000}"/>
    <cellStyle name="Normal 3 2 2 3 2 7 2 2 4" xfId="17573" xr:uid="{00000000-0005-0000-0000-0000B7400000}"/>
    <cellStyle name="Normal 3 2 2 3 2 7 2 3" xfId="17574" xr:uid="{00000000-0005-0000-0000-0000B8400000}"/>
    <cellStyle name="Normal 3 2 2 3 2 7 2 3 2" xfId="17575" xr:uid="{00000000-0005-0000-0000-0000B9400000}"/>
    <cellStyle name="Normal 3 2 2 3 2 7 2 3 2 2" xfId="17576" xr:uid="{00000000-0005-0000-0000-0000BA400000}"/>
    <cellStyle name="Normal 3 2 2 3 2 7 2 3 3" xfId="17577" xr:uid="{00000000-0005-0000-0000-0000BB400000}"/>
    <cellStyle name="Normal 3 2 2 3 2 7 2 4" xfId="17578" xr:uid="{00000000-0005-0000-0000-0000BC400000}"/>
    <cellStyle name="Normal 3 2 2 3 2 7 2 4 2" xfId="17579" xr:uid="{00000000-0005-0000-0000-0000BD400000}"/>
    <cellStyle name="Normal 3 2 2 3 2 7 2 5" xfId="17580" xr:uid="{00000000-0005-0000-0000-0000BE400000}"/>
    <cellStyle name="Normal 3 2 2 3 2 7 3" xfId="17581" xr:uid="{00000000-0005-0000-0000-0000BF400000}"/>
    <cellStyle name="Normal 3 2 2 3 2 7 3 2" xfId="17582" xr:uid="{00000000-0005-0000-0000-0000C0400000}"/>
    <cellStyle name="Normal 3 2 2 3 2 7 3 2 2" xfId="17583" xr:uid="{00000000-0005-0000-0000-0000C1400000}"/>
    <cellStyle name="Normal 3 2 2 3 2 7 3 2 2 2" xfId="17584" xr:uid="{00000000-0005-0000-0000-0000C2400000}"/>
    <cellStyle name="Normal 3 2 2 3 2 7 3 2 3" xfId="17585" xr:uid="{00000000-0005-0000-0000-0000C3400000}"/>
    <cellStyle name="Normal 3 2 2 3 2 7 3 3" xfId="17586" xr:uid="{00000000-0005-0000-0000-0000C4400000}"/>
    <cellStyle name="Normal 3 2 2 3 2 7 3 3 2" xfId="17587" xr:uid="{00000000-0005-0000-0000-0000C5400000}"/>
    <cellStyle name="Normal 3 2 2 3 2 7 3 4" xfId="17588" xr:uid="{00000000-0005-0000-0000-0000C6400000}"/>
    <cellStyle name="Normal 3 2 2 3 2 7 4" xfId="17589" xr:uid="{00000000-0005-0000-0000-0000C7400000}"/>
    <cellStyle name="Normal 3 2 2 3 2 7 4 2" xfId="17590" xr:uid="{00000000-0005-0000-0000-0000C8400000}"/>
    <cellStyle name="Normal 3 2 2 3 2 7 4 2 2" xfId="17591" xr:uid="{00000000-0005-0000-0000-0000C9400000}"/>
    <cellStyle name="Normal 3 2 2 3 2 7 4 3" xfId="17592" xr:uid="{00000000-0005-0000-0000-0000CA400000}"/>
    <cellStyle name="Normal 3 2 2 3 2 7 5" xfId="17593" xr:uid="{00000000-0005-0000-0000-0000CB400000}"/>
    <cellStyle name="Normal 3 2 2 3 2 7 5 2" xfId="17594" xr:uid="{00000000-0005-0000-0000-0000CC400000}"/>
    <cellStyle name="Normal 3 2 2 3 2 7 6" xfId="17595" xr:uid="{00000000-0005-0000-0000-0000CD400000}"/>
    <cellStyle name="Normal 3 2 2 3 2 8" xfId="17596" xr:uid="{00000000-0005-0000-0000-0000CE400000}"/>
    <cellStyle name="Normal 3 2 2 3 2 8 2" xfId="17597" xr:uid="{00000000-0005-0000-0000-0000CF400000}"/>
    <cellStyle name="Normal 3 2 2 3 2 8 2 2" xfId="17598" xr:uid="{00000000-0005-0000-0000-0000D0400000}"/>
    <cellStyle name="Normal 3 2 2 3 2 8 2 2 2" xfId="17599" xr:uid="{00000000-0005-0000-0000-0000D1400000}"/>
    <cellStyle name="Normal 3 2 2 3 2 8 2 2 2 2" xfId="17600" xr:uid="{00000000-0005-0000-0000-0000D2400000}"/>
    <cellStyle name="Normal 3 2 2 3 2 8 2 2 2 2 2" xfId="17601" xr:uid="{00000000-0005-0000-0000-0000D3400000}"/>
    <cellStyle name="Normal 3 2 2 3 2 8 2 2 2 3" xfId="17602" xr:uid="{00000000-0005-0000-0000-0000D4400000}"/>
    <cellStyle name="Normal 3 2 2 3 2 8 2 2 3" xfId="17603" xr:uid="{00000000-0005-0000-0000-0000D5400000}"/>
    <cellStyle name="Normal 3 2 2 3 2 8 2 2 3 2" xfId="17604" xr:uid="{00000000-0005-0000-0000-0000D6400000}"/>
    <cellStyle name="Normal 3 2 2 3 2 8 2 2 4" xfId="17605" xr:uid="{00000000-0005-0000-0000-0000D7400000}"/>
    <cellStyle name="Normal 3 2 2 3 2 8 2 3" xfId="17606" xr:uid="{00000000-0005-0000-0000-0000D8400000}"/>
    <cellStyle name="Normal 3 2 2 3 2 8 2 3 2" xfId="17607" xr:uid="{00000000-0005-0000-0000-0000D9400000}"/>
    <cellStyle name="Normal 3 2 2 3 2 8 2 3 2 2" xfId="17608" xr:uid="{00000000-0005-0000-0000-0000DA400000}"/>
    <cellStyle name="Normal 3 2 2 3 2 8 2 3 3" xfId="17609" xr:uid="{00000000-0005-0000-0000-0000DB400000}"/>
    <cellStyle name="Normal 3 2 2 3 2 8 2 4" xfId="17610" xr:uid="{00000000-0005-0000-0000-0000DC400000}"/>
    <cellStyle name="Normal 3 2 2 3 2 8 2 4 2" xfId="17611" xr:uid="{00000000-0005-0000-0000-0000DD400000}"/>
    <cellStyle name="Normal 3 2 2 3 2 8 2 5" xfId="17612" xr:uid="{00000000-0005-0000-0000-0000DE400000}"/>
    <cellStyle name="Normal 3 2 2 3 2 8 3" xfId="17613" xr:uid="{00000000-0005-0000-0000-0000DF400000}"/>
    <cellStyle name="Normal 3 2 2 3 2 8 3 2" xfId="17614" xr:uid="{00000000-0005-0000-0000-0000E0400000}"/>
    <cellStyle name="Normal 3 2 2 3 2 8 3 2 2" xfId="17615" xr:uid="{00000000-0005-0000-0000-0000E1400000}"/>
    <cellStyle name="Normal 3 2 2 3 2 8 3 2 2 2" xfId="17616" xr:uid="{00000000-0005-0000-0000-0000E2400000}"/>
    <cellStyle name="Normal 3 2 2 3 2 8 3 2 3" xfId="17617" xr:uid="{00000000-0005-0000-0000-0000E3400000}"/>
    <cellStyle name="Normal 3 2 2 3 2 8 3 3" xfId="17618" xr:uid="{00000000-0005-0000-0000-0000E4400000}"/>
    <cellStyle name="Normal 3 2 2 3 2 8 3 3 2" xfId="17619" xr:uid="{00000000-0005-0000-0000-0000E5400000}"/>
    <cellStyle name="Normal 3 2 2 3 2 8 3 4" xfId="17620" xr:uid="{00000000-0005-0000-0000-0000E6400000}"/>
    <cellStyle name="Normal 3 2 2 3 2 8 4" xfId="17621" xr:uid="{00000000-0005-0000-0000-0000E7400000}"/>
    <cellStyle name="Normal 3 2 2 3 2 8 4 2" xfId="17622" xr:uid="{00000000-0005-0000-0000-0000E8400000}"/>
    <cellStyle name="Normal 3 2 2 3 2 8 4 2 2" xfId="17623" xr:uid="{00000000-0005-0000-0000-0000E9400000}"/>
    <cellStyle name="Normal 3 2 2 3 2 8 4 3" xfId="17624" xr:uid="{00000000-0005-0000-0000-0000EA400000}"/>
    <cellStyle name="Normal 3 2 2 3 2 8 5" xfId="17625" xr:uid="{00000000-0005-0000-0000-0000EB400000}"/>
    <cellStyle name="Normal 3 2 2 3 2 8 5 2" xfId="17626" xr:uid="{00000000-0005-0000-0000-0000EC400000}"/>
    <cellStyle name="Normal 3 2 2 3 2 8 6" xfId="17627" xr:uid="{00000000-0005-0000-0000-0000ED400000}"/>
    <cellStyle name="Normal 3 2 2 3 2 9" xfId="17628" xr:uid="{00000000-0005-0000-0000-0000EE400000}"/>
    <cellStyle name="Normal 3 2 2 3 2 9 2" xfId="17629" xr:uid="{00000000-0005-0000-0000-0000EF400000}"/>
    <cellStyle name="Normal 3 2 2 3 2 9 2 2" xfId="17630" xr:uid="{00000000-0005-0000-0000-0000F0400000}"/>
    <cellStyle name="Normal 3 2 2 3 2 9 2 2 2" xfId="17631" xr:uid="{00000000-0005-0000-0000-0000F1400000}"/>
    <cellStyle name="Normal 3 2 2 3 2 9 2 2 2 2" xfId="17632" xr:uid="{00000000-0005-0000-0000-0000F2400000}"/>
    <cellStyle name="Normal 3 2 2 3 2 9 2 2 3" xfId="17633" xr:uid="{00000000-0005-0000-0000-0000F3400000}"/>
    <cellStyle name="Normal 3 2 2 3 2 9 2 3" xfId="17634" xr:uid="{00000000-0005-0000-0000-0000F4400000}"/>
    <cellStyle name="Normal 3 2 2 3 2 9 2 3 2" xfId="17635" xr:uid="{00000000-0005-0000-0000-0000F5400000}"/>
    <cellStyle name="Normal 3 2 2 3 2 9 2 4" xfId="17636" xr:uid="{00000000-0005-0000-0000-0000F6400000}"/>
    <cellStyle name="Normal 3 2 2 3 2 9 3" xfId="17637" xr:uid="{00000000-0005-0000-0000-0000F7400000}"/>
    <cellStyle name="Normal 3 2 2 3 2 9 3 2" xfId="17638" xr:uid="{00000000-0005-0000-0000-0000F8400000}"/>
    <cellStyle name="Normal 3 2 2 3 2 9 3 2 2" xfId="17639" xr:uid="{00000000-0005-0000-0000-0000F9400000}"/>
    <cellStyle name="Normal 3 2 2 3 2 9 3 3" xfId="17640" xr:uid="{00000000-0005-0000-0000-0000FA400000}"/>
    <cellStyle name="Normal 3 2 2 3 2 9 4" xfId="17641" xr:uid="{00000000-0005-0000-0000-0000FB400000}"/>
    <cellStyle name="Normal 3 2 2 3 2 9 4 2" xfId="17642" xr:uid="{00000000-0005-0000-0000-0000FC400000}"/>
    <cellStyle name="Normal 3 2 2 3 2 9 5" xfId="17643" xr:uid="{00000000-0005-0000-0000-0000FD400000}"/>
    <cellStyle name="Normal 3 2 2 3 3" xfId="17644" xr:uid="{00000000-0005-0000-0000-0000FE400000}"/>
    <cellStyle name="Normal 3 2 2 3 3 10" xfId="17645" xr:uid="{00000000-0005-0000-0000-0000FF400000}"/>
    <cellStyle name="Normal 3 2 2 3 3 2" xfId="17646" xr:uid="{00000000-0005-0000-0000-000000410000}"/>
    <cellStyle name="Normal 3 2 2 3 3 2 2" xfId="17647" xr:uid="{00000000-0005-0000-0000-000001410000}"/>
    <cellStyle name="Normal 3 2 2 3 3 2 2 2" xfId="17648" xr:uid="{00000000-0005-0000-0000-000002410000}"/>
    <cellStyle name="Normal 3 2 2 3 3 2 2 2 2" xfId="17649" xr:uid="{00000000-0005-0000-0000-000003410000}"/>
    <cellStyle name="Normal 3 2 2 3 3 2 2 2 2 2" xfId="17650" xr:uid="{00000000-0005-0000-0000-000004410000}"/>
    <cellStyle name="Normal 3 2 2 3 3 2 2 2 2 2 2" xfId="17651" xr:uid="{00000000-0005-0000-0000-000005410000}"/>
    <cellStyle name="Normal 3 2 2 3 3 2 2 2 2 2 2 2" xfId="17652" xr:uid="{00000000-0005-0000-0000-000006410000}"/>
    <cellStyle name="Normal 3 2 2 3 3 2 2 2 2 2 3" xfId="17653" xr:uid="{00000000-0005-0000-0000-000007410000}"/>
    <cellStyle name="Normal 3 2 2 3 3 2 2 2 2 3" xfId="17654" xr:uid="{00000000-0005-0000-0000-000008410000}"/>
    <cellStyle name="Normal 3 2 2 3 3 2 2 2 2 3 2" xfId="17655" xr:uid="{00000000-0005-0000-0000-000009410000}"/>
    <cellStyle name="Normal 3 2 2 3 3 2 2 2 2 4" xfId="17656" xr:uid="{00000000-0005-0000-0000-00000A410000}"/>
    <cellStyle name="Normal 3 2 2 3 3 2 2 2 3" xfId="17657" xr:uid="{00000000-0005-0000-0000-00000B410000}"/>
    <cellStyle name="Normal 3 2 2 3 3 2 2 2 3 2" xfId="17658" xr:uid="{00000000-0005-0000-0000-00000C410000}"/>
    <cellStyle name="Normal 3 2 2 3 3 2 2 2 3 2 2" xfId="17659" xr:uid="{00000000-0005-0000-0000-00000D410000}"/>
    <cellStyle name="Normal 3 2 2 3 3 2 2 2 3 3" xfId="17660" xr:uid="{00000000-0005-0000-0000-00000E410000}"/>
    <cellStyle name="Normal 3 2 2 3 3 2 2 2 4" xfId="17661" xr:uid="{00000000-0005-0000-0000-00000F410000}"/>
    <cellStyle name="Normal 3 2 2 3 3 2 2 2 4 2" xfId="17662" xr:uid="{00000000-0005-0000-0000-000010410000}"/>
    <cellStyle name="Normal 3 2 2 3 3 2 2 2 5" xfId="17663" xr:uid="{00000000-0005-0000-0000-000011410000}"/>
    <cellStyle name="Normal 3 2 2 3 3 2 2 3" xfId="17664" xr:uid="{00000000-0005-0000-0000-000012410000}"/>
    <cellStyle name="Normal 3 2 2 3 3 2 2 3 2" xfId="17665" xr:uid="{00000000-0005-0000-0000-000013410000}"/>
    <cellStyle name="Normal 3 2 2 3 3 2 2 3 2 2" xfId="17666" xr:uid="{00000000-0005-0000-0000-000014410000}"/>
    <cellStyle name="Normal 3 2 2 3 3 2 2 3 2 2 2" xfId="17667" xr:uid="{00000000-0005-0000-0000-000015410000}"/>
    <cellStyle name="Normal 3 2 2 3 3 2 2 3 2 3" xfId="17668" xr:uid="{00000000-0005-0000-0000-000016410000}"/>
    <cellStyle name="Normal 3 2 2 3 3 2 2 3 3" xfId="17669" xr:uid="{00000000-0005-0000-0000-000017410000}"/>
    <cellStyle name="Normal 3 2 2 3 3 2 2 3 3 2" xfId="17670" xr:uid="{00000000-0005-0000-0000-000018410000}"/>
    <cellStyle name="Normal 3 2 2 3 3 2 2 3 4" xfId="17671" xr:uid="{00000000-0005-0000-0000-000019410000}"/>
    <cellStyle name="Normal 3 2 2 3 3 2 2 4" xfId="17672" xr:uid="{00000000-0005-0000-0000-00001A410000}"/>
    <cellStyle name="Normal 3 2 2 3 3 2 2 4 2" xfId="17673" xr:uid="{00000000-0005-0000-0000-00001B410000}"/>
    <cellStyle name="Normal 3 2 2 3 3 2 2 4 2 2" xfId="17674" xr:uid="{00000000-0005-0000-0000-00001C410000}"/>
    <cellStyle name="Normal 3 2 2 3 3 2 2 4 2 2 2" xfId="17675" xr:uid="{00000000-0005-0000-0000-00001D410000}"/>
    <cellStyle name="Normal 3 2 2 3 3 2 2 4 2 3" xfId="17676" xr:uid="{00000000-0005-0000-0000-00001E410000}"/>
    <cellStyle name="Normal 3 2 2 3 3 2 2 4 3" xfId="17677" xr:uid="{00000000-0005-0000-0000-00001F410000}"/>
    <cellStyle name="Normal 3 2 2 3 3 2 2 4 3 2" xfId="17678" xr:uid="{00000000-0005-0000-0000-000020410000}"/>
    <cellStyle name="Normal 3 2 2 3 3 2 2 4 4" xfId="17679" xr:uid="{00000000-0005-0000-0000-000021410000}"/>
    <cellStyle name="Normal 3 2 2 3 3 2 2 5" xfId="17680" xr:uid="{00000000-0005-0000-0000-000022410000}"/>
    <cellStyle name="Normal 3 2 2 3 3 2 2 5 2" xfId="17681" xr:uid="{00000000-0005-0000-0000-000023410000}"/>
    <cellStyle name="Normal 3 2 2 3 3 2 2 5 2 2" xfId="17682" xr:uid="{00000000-0005-0000-0000-000024410000}"/>
    <cellStyle name="Normal 3 2 2 3 3 2 2 5 3" xfId="17683" xr:uid="{00000000-0005-0000-0000-000025410000}"/>
    <cellStyle name="Normal 3 2 2 3 3 2 2 6" xfId="17684" xr:uid="{00000000-0005-0000-0000-000026410000}"/>
    <cellStyle name="Normal 3 2 2 3 3 2 2 6 2" xfId="17685" xr:uid="{00000000-0005-0000-0000-000027410000}"/>
    <cellStyle name="Normal 3 2 2 3 3 2 2 7" xfId="17686" xr:uid="{00000000-0005-0000-0000-000028410000}"/>
    <cellStyle name="Normal 3 2 2 3 3 2 2 7 2" xfId="17687" xr:uid="{00000000-0005-0000-0000-000029410000}"/>
    <cellStyle name="Normal 3 2 2 3 3 2 2 8" xfId="17688" xr:uid="{00000000-0005-0000-0000-00002A410000}"/>
    <cellStyle name="Normal 3 2 2 3 3 2 3" xfId="17689" xr:uid="{00000000-0005-0000-0000-00002B410000}"/>
    <cellStyle name="Normal 3 2 2 3 3 2 3 2" xfId="17690" xr:uid="{00000000-0005-0000-0000-00002C410000}"/>
    <cellStyle name="Normal 3 2 2 3 3 2 3 2 2" xfId="17691" xr:uid="{00000000-0005-0000-0000-00002D410000}"/>
    <cellStyle name="Normal 3 2 2 3 3 2 3 2 2 2" xfId="17692" xr:uid="{00000000-0005-0000-0000-00002E410000}"/>
    <cellStyle name="Normal 3 2 2 3 3 2 3 2 2 2 2" xfId="17693" xr:uid="{00000000-0005-0000-0000-00002F410000}"/>
    <cellStyle name="Normal 3 2 2 3 3 2 3 2 2 3" xfId="17694" xr:uid="{00000000-0005-0000-0000-000030410000}"/>
    <cellStyle name="Normal 3 2 2 3 3 2 3 2 3" xfId="17695" xr:uid="{00000000-0005-0000-0000-000031410000}"/>
    <cellStyle name="Normal 3 2 2 3 3 2 3 2 3 2" xfId="17696" xr:uid="{00000000-0005-0000-0000-000032410000}"/>
    <cellStyle name="Normal 3 2 2 3 3 2 3 2 4" xfId="17697" xr:uid="{00000000-0005-0000-0000-000033410000}"/>
    <cellStyle name="Normal 3 2 2 3 3 2 3 3" xfId="17698" xr:uid="{00000000-0005-0000-0000-000034410000}"/>
    <cellStyle name="Normal 3 2 2 3 3 2 3 3 2" xfId="17699" xr:uid="{00000000-0005-0000-0000-000035410000}"/>
    <cellStyle name="Normal 3 2 2 3 3 2 3 3 2 2" xfId="17700" xr:uid="{00000000-0005-0000-0000-000036410000}"/>
    <cellStyle name="Normal 3 2 2 3 3 2 3 3 3" xfId="17701" xr:uid="{00000000-0005-0000-0000-000037410000}"/>
    <cellStyle name="Normal 3 2 2 3 3 2 3 4" xfId="17702" xr:uid="{00000000-0005-0000-0000-000038410000}"/>
    <cellStyle name="Normal 3 2 2 3 3 2 3 4 2" xfId="17703" xr:uid="{00000000-0005-0000-0000-000039410000}"/>
    <cellStyle name="Normal 3 2 2 3 3 2 3 5" xfId="17704" xr:uid="{00000000-0005-0000-0000-00003A410000}"/>
    <cellStyle name="Normal 3 2 2 3 3 2 4" xfId="17705" xr:uid="{00000000-0005-0000-0000-00003B410000}"/>
    <cellStyle name="Normal 3 2 2 3 3 2 4 2" xfId="17706" xr:uid="{00000000-0005-0000-0000-00003C410000}"/>
    <cellStyle name="Normal 3 2 2 3 3 2 4 2 2" xfId="17707" xr:uid="{00000000-0005-0000-0000-00003D410000}"/>
    <cellStyle name="Normal 3 2 2 3 3 2 4 2 2 2" xfId="17708" xr:uid="{00000000-0005-0000-0000-00003E410000}"/>
    <cellStyle name="Normal 3 2 2 3 3 2 4 2 3" xfId="17709" xr:uid="{00000000-0005-0000-0000-00003F410000}"/>
    <cellStyle name="Normal 3 2 2 3 3 2 4 3" xfId="17710" xr:uid="{00000000-0005-0000-0000-000040410000}"/>
    <cellStyle name="Normal 3 2 2 3 3 2 4 3 2" xfId="17711" xr:uid="{00000000-0005-0000-0000-000041410000}"/>
    <cellStyle name="Normal 3 2 2 3 3 2 4 4" xfId="17712" xr:uid="{00000000-0005-0000-0000-000042410000}"/>
    <cellStyle name="Normal 3 2 2 3 3 2 5" xfId="17713" xr:uid="{00000000-0005-0000-0000-000043410000}"/>
    <cellStyle name="Normal 3 2 2 3 3 2 5 2" xfId="17714" xr:uid="{00000000-0005-0000-0000-000044410000}"/>
    <cellStyle name="Normal 3 2 2 3 3 2 5 2 2" xfId="17715" xr:uid="{00000000-0005-0000-0000-000045410000}"/>
    <cellStyle name="Normal 3 2 2 3 3 2 5 2 2 2" xfId="17716" xr:uid="{00000000-0005-0000-0000-000046410000}"/>
    <cellStyle name="Normal 3 2 2 3 3 2 5 2 3" xfId="17717" xr:uid="{00000000-0005-0000-0000-000047410000}"/>
    <cellStyle name="Normal 3 2 2 3 3 2 5 3" xfId="17718" xr:uid="{00000000-0005-0000-0000-000048410000}"/>
    <cellStyle name="Normal 3 2 2 3 3 2 5 3 2" xfId="17719" xr:uid="{00000000-0005-0000-0000-000049410000}"/>
    <cellStyle name="Normal 3 2 2 3 3 2 5 4" xfId="17720" xr:uid="{00000000-0005-0000-0000-00004A410000}"/>
    <cellStyle name="Normal 3 2 2 3 3 2 6" xfId="17721" xr:uid="{00000000-0005-0000-0000-00004B410000}"/>
    <cellStyle name="Normal 3 2 2 3 3 2 6 2" xfId="17722" xr:uid="{00000000-0005-0000-0000-00004C410000}"/>
    <cellStyle name="Normal 3 2 2 3 3 2 6 2 2" xfId="17723" xr:uid="{00000000-0005-0000-0000-00004D410000}"/>
    <cellStyle name="Normal 3 2 2 3 3 2 6 3" xfId="17724" xr:uid="{00000000-0005-0000-0000-00004E410000}"/>
    <cellStyle name="Normal 3 2 2 3 3 2 7" xfId="17725" xr:uid="{00000000-0005-0000-0000-00004F410000}"/>
    <cellStyle name="Normal 3 2 2 3 3 2 7 2" xfId="17726" xr:uid="{00000000-0005-0000-0000-000050410000}"/>
    <cellStyle name="Normal 3 2 2 3 3 2 8" xfId="17727" xr:uid="{00000000-0005-0000-0000-000051410000}"/>
    <cellStyle name="Normal 3 2 2 3 3 2 8 2" xfId="17728" xr:uid="{00000000-0005-0000-0000-000052410000}"/>
    <cellStyle name="Normal 3 2 2 3 3 2 9" xfId="17729" xr:uid="{00000000-0005-0000-0000-000053410000}"/>
    <cellStyle name="Normal 3 2 2 3 3 3" xfId="17730" xr:uid="{00000000-0005-0000-0000-000054410000}"/>
    <cellStyle name="Normal 3 2 2 3 3 3 2" xfId="17731" xr:uid="{00000000-0005-0000-0000-000055410000}"/>
    <cellStyle name="Normal 3 2 2 3 3 3 2 2" xfId="17732" xr:uid="{00000000-0005-0000-0000-000056410000}"/>
    <cellStyle name="Normal 3 2 2 3 3 3 2 2 2" xfId="17733" xr:uid="{00000000-0005-0000-0000-000057410000}"/>
    <cellStyle name="Normal 3 2 2 3 3 3 2 2 2 2" xfId="17734" xr:uid="{00000000-0005-0000-0000-000058410000}"/>
    <cellStyle name="Normal 3 2 2 3 3 3 2 2 2 2 2" xfId="17735" xr:uid="{00000000-0005-0000-0000-000059410000}"/>
    <cellStyle name="Normal 3 2 2 3 3 3 2 2 2 3" xfId="17736" xr:uid="{00000000-0005-0000-0000-00005A410000}"/>
    <cellStyle name="Normal 3 2 2 3 3 3 2 2 3" xfId="17737" xr:uid="{00000000-0005-0000-0000-00005B410000}"/>
    <cellStyle name="Normal 3 2 2 3 3 3 2 2 3 2" xfId="17738" xr:uid="{00000000-0005-0000-0000-00005C410000}"/>
    <cellStyle name="Normal 3 2 2 3 3 3 2 2 4" xfId="17739" xr:uid="{00000000-0005-0000-0000-00005D410000}"/>
    <cellStyle name="Normal 3 2 2 3 3 3 2 3" xfId="17740" xr:uid="{00000000-0005-0000-0000-00005E410000}"/>
    <cellStyle name="Normal 3 2 2 3 3 3 2 3 2" xfId="17741" xr:uid="{00000000-0005-0000-0000-00005F410000}"/>
    <cellStyle name="Normal 3 2 2 3 3 3 2 3 2 2" xfId="17742" xr:uid="{00000000-0005-0000-0000-000060410000}"/>
    <cellStyle name="Normal 3 2 2 3 3 3 2 3 3" xfId="17743" xr:uid="{00000000-0005-0000-0000-000061410000}"/>
    <cellStyle name="Normal 3 2 2 3 3 3 2 4" xfId="17744" xr:uid="{00000000-0005-0000-0000-000062410000}"/>
    <cellStyle name="Normal 3 2 2 3 3 3 2 4 2" xfId="17745" xr:uid="{00000000-0005-0000-0000-000063410000}"/>
    <cellStyle name="Normal 3 2 2 3 3 3 2 5" xfId="17746" xr:uid="{00000000-0005-0000-0000-000064410000}"/>
    <cellStyle name="Normal 3 2 2 3 3 3 3" xfId="17747" xr:uid="{00000000-0005-0000-0000-000065410000}"/>
    <cellStyle name="Normal 3 2 2 3 3 3 3 2" xfId="17748" xr:uid="{00000000-0005-0000-0000-000066410000}"/>
    <cellStyle name="Normal 3 2 2 3 3 3 3 2 2" xfId="17749" xr:uid="{00000000-0005-0000-0000-000067410000}"/>
    <cellStyle name="Normal 3 2 2 3 3 3 3 2 2 2" xfId="17750" xr:uid="{00000000-0005-0000-0000-000068410000}"/>
    <cellStyle name="Normal 3 2 2 3 3 3 3 2 3" xfId="17751" xr:uid="{00000000-0005-0000-0000-000069410000}"/>
    <cellStyle name="Normal 3 2 2 3 3 3 3 3" xfId="17752" xr:uid="{00000000-0005-0000-0000-00006A410000}"/>
    <cellStyle name="Normal 3 2 2 3 3 3 3 3 2" xfId="17753" xr:uid="{00000000-0005-0000-0000-00006B410000}"/>
    <cellStyle name="Normal 3 2 2 3 3 3 3 4" xfId="17754" xr:uid="{00000000-0005-0000-0000-00006C410000}"/>
    <cellStyle name="Normal 3 2 2 3 3 3 4" xfId="17755" xr:uid="{00000000-0005-0000-0000-00006D410000}"/>
    <cellStyle name="Normal 3 2 2 3 3 3 4 2" xfId="17756" xr:uid="{00000000-0005-0000-0000-00006E410000}"/>
    <cellStyle name="Normal 3 2 2 3 3 3 4 2 2" xfId="17757" xr:uid="{00000000-0005-0000-0000-00006F410000}"/>
    <cellStyle name="Normal 3 2 2 3 3 3 4 2 2 2" xfId="17758" xr:uid="{00000000-0005-0000-0000-000070410000}"/>
    <cellStyle name="Normal 3 2 2 3 3 3 4 2 3" xfId="17759" xr:uid="{00000000-0005-0000-0000-000071410000}"/>
    <cellStyle name="Normal 3 2 2 3 3 3 4 3" xfId="17760" xr:uid="{00000000-0005-0000-0000-000072410000}"/>
    <cellStyle name="Normal 3 2 2 3 3 3 4 3 2" xfId="17761" xr:uid="{00000000-0005-0000-0000-000073410000}"/>
    <cellStyle name="Normal 3 2 2 3 3 3 4 4" xfId="17762" xr:uid="{00000000-0005-0000-0000-000074410000}"/>
    <cellStyle name="Normal 3 2 2 3 3 3 5" xfId="17763" xr:uid="{00000000-0005-0000-0000-000075410000}"/>
    <cellStyle name="Normal 3 2 2 3 3 3 5 2" xfId="17764" xr:uid="{00000000-0005-0000-0000-000076410000}"/>
    <cellStyle name="Normal 3 2 2 3 3 3 5 2 2" xfId="17765" xr:uid="{00000000-0005-0000-0000-000077410000}"/>
    <cellStyle name="Normal 3 2 2 3 3 3 5 3" xfId="17766" xr:uid="{00000000-0005-0000-0000-000078410000}"/>
    <cellStyle name="Normal 3 2 2 3 3 3 6" xfId="17767" xr:uid="{00000000-0005-0000-0000-000079410000}"/>
    <cellStyle name="Normal 3 2 2 3 3 3 6 2" xfId="17768" xr:uid="{00000000-0005-0000-0000-00007A410000}"/>
    <cellStyle name="Normal 3 2 2 3 3 3 7" xfId="17769" xr:uid="{00000000-0005-0000-0000-00007B410000}"/>
    <cellStyle name="Normal 3 2 2 3 3 3 7 2" xfId="17770" xr:uid="{00000000-0005-0000-0000-00007C410000}"/>
    <cellStyle name="Normal 3 2 2 3 3 3 8" xfId="17771" xr:uid="{00000000-0005-0000-0000-00007D410000}"/>
    <cellStyle name="Normal 3 2 2 3 3 4" xfId="17772" xr:uid="{00000000-0005-0000-0000-00007E410000}"/>
    <cellStyle name="Normal 3 2 2 3 3 4 2" xfId="17773" xr:uid="{00000000-0005-0000-0000-00007F410000}"/>
    <cellStyle name="Normal 3 2 2 3 3 4 2 2" xfId="17774" xr:uid="{00000000-0005-0000-0000-000080410000}"/>
    <cellStyle name="Normal 3 2 2 3 3 4 2 2 2" xfId="17775" xr:uid="{00000000-0005-0000-0000-000081410000}"/>
    <cellStyle name="Normal 3 2 2 3 3 4 2 2 2 2" xfId="17776" xr:uid="{00000000-0005-0000-0000-000082410000}"/>
    <cellStyle name="Normal 3 2 2 3 3 4 2 2 3" xfId="17777" xr:uid="{00000000-0005-0000-0000-000083410000}"/>
    <cellStyle name="Normal 3 2 2 3 3 4 2 3" xfId="17778" xr:uid="{00000000-0005-0000-0000-000084410000}"/>
    <cellStyle name="Normal 3 2 2 3 3 4 2 3 2" xfId="17779" xr:uid="{00000000-0005-0000-0000-000085410000}"/>
    <cellStyle name="Normal 3 2 2 3 3 4 2 4" xfId="17780" xr:uid="{00000000-0005-0000-0000-000086410000}"/>
    <cellStyle name="Normal 3 2 2 3 3 4 3" xfId="17781" xr:uid="{00000000-0005-0000-0000-000087410000}"/>
    <cellStyle name="Normal 3 2 2 3 3 4 3 2" xfId="17782" xr:uid="{00000000-0005-0000-0000-000088410000}"/>
    <cellStyle name="Normal 3 2 2 3 3 4 3 2 2" xfId="17783" xr:uid="{00000000-0005-0000-0000-000089410000}"/>
    <cellStyle name="Normal 3 2 2 3 3 4 3 3" xfId="17784" xr:uid="{00000000-0005-0000-0000-00008A410000}"/>
    <cellStyle name="Normal 3 2 2 3 3 4 4" xfId="17785" xr:uid="{00000000-0005-0000-0000-00008B410000}"/>
    <cellStyle name="Normal 3 2 2 3 3 4 4 2" xfId="17786" xr:uid="{00000000-0005-0000-0000-00008C410000}"/>
    <cellStyle name="Normal 3 2 2 3 3 4 5" xfId="17787" xr:uid="{00000000-0005-0000-0000-00008D410000}"/>
    <cellStyle name="Normal 3 2 2 3 3 5" xfId="17788" xr:uid="{00000000-0005-0000-0000-00008E410000}"/>
    <cellStyle name="Normal 3 2 2 3 3 5 2" xfId="17789" xr:uid="{00000000-0005-0000-0000-00008F410000}"/>
    <cellStyle name="Normal 3 2 2 3 3 5 2 2" xfId="17790" xr:uid="{00000000-0005-0000-0000-000090410000}"/>
    <cellStyle name="Normal 3 2 2 3 3 5 2 2 2" xfId="17791" xr:uid="{00000000-0005-0000-0000-000091410000}"/>
    <cellStyle name="Normal 3 2 2 3 3 5 2 3" xfId="17792" xr:uid="{00000000-0005-0000-0000-000092410000}"/>
    <cellStyle name="Normal 3 2 2 3 3 5 3" xfId="17793" xr:uid="{00000000-0005-0000-0000-000093410000}"/>
    <cellStyle name="Normal 3 2 2 3 3 5 3 2" xfId="17794" xr:uid="{00000000-0005-0000-0000-000094410000}"/>
    <cellStyle name="Normal 3 2 2 3 3 5 4" xfId="17795" xr:uid="{00000000-0005-0000-0000-000095410000}"/>
    <cellStyle name="Normal 3 2 2 3 3 6" xfId="17796" xr:uid="{00000000-0005-0000-0000-000096410000}"/>
    <cellStyle name="Normal 3 2 2 3 3 6 2" xfId="17797" xr:uid="{00000000-0005-0000-0000-000097410000}"/>
    <cellStyle name="Normal 3 2 2 3 3 6 2 2" xfId="17798" xr:uid="{00000000-0005-0000-0000-000098410000}"/>
    <cellStyle name="Normal 3 2 2 3 3 6 2 2 2" xfId="17799" xr:uid="{00000000-0005-0000-0000-000099410000}"/>
    <cellStyle name="Normal 3 2 2 3 3 6 2 3" xfId="17800" xr:uid="{00000000-0005-0000-0000-00009A410000}"/>
    <cellStyle name="Normal 3 2 2 3 3 6 3" xfId="17801" xr:uid="{00000000-0005-0000-0000-00009B410000}"/>
    <cellStyle name="Normal 3 2 2 3 3 6 3 2" xfId="17802" xr:uid="{00000000-0005-0000-0000-00009C410000}"/>
    <cellStyle name="Normal 3 2 2 3 3 6 4" xfId="17803" xr:uid="{00000000-0005-0000-0000-00009D410000}"/>
    <cellStyle name="Normal 3 2 2 3 3 7" xfId="17804" xr:uid="{00000000-0005-0000-0000-00009E410000}"/>
    <cellStyle name="Normal 3 2 2 3 3 7 2" xfId="17805" xr:uid="{00000000-0005-0000-0000-00009F410000}"/>
    <cellStyle name="Normal 3 2 2 3 3 7 2 2" xfId="17806" xr:uid="{00000000-0005-0000-0000-0000A0410000}"/>
    <cellStyle name="Normal 3 2 2 3 3 7 3" xfId="17807" xr:uid="{00000000-0005-0000-0000-0000A1410000}"/>
    <cellStyle name="Normal 3 2 2 3 3 8" xfId="17808" xr:uid="{00000000-0005-0000-0000-0000A2410000}"/>
    <cellStyle name="Normal 3 2 2 3 3 8 2" xfId="17809" xr:uid="{00000000-0005-0000-0000-0000A3410000}"/>
    <cellStyle name="Normal 3 2 2 3 3 9" xfId="17810" xr:uid="{00000000-0005-0000-0000-0000A4410000}"/>
    <cellStyle name="Normal 3 2 2 3 3 9 2" xfId="17811" xr:uid="{00000000-0005-0000-0000-0000A5410000}"/>
    <cellStyle name="Normal 3 2 2 3 4" xfId="17812" xr:uid="{00000000-0005-0000-0000-0000A6410000}"/>
    <cellStyle name="Normal 3 2 2 3 4 10" xfId="17813" xr:uid="{00000000-0005-0000-0000-0000A7410000}"/>
    <cellStyle name="Normal 3 2 2 3 4 2" xfId="17814" xr:uid="{00000000-0005-0000-0000-0000A8410000}"/>
    <cellStyle name="Normal 3 2 2 3 4 2 2" xfId="17815" xr:uid="{00000000-0005-0000-0000-0000A9410000}"/>
    <cellStyle name="Normal 3 2 2 3 4 2 2 2" xfId="17816" xr:uid="{00000000-0005-0000-0000-0000AA410000}"/>
    <cellStyle name="Normal 3 2 2 3 4 2 2 2 2" xfId="17817" xr:uid="{00000000-0005-0000-0000-0000AB410000}"/>
    <cellStyle name="Normal 3 2 2 3 4 2 2 2 2 2" xfId="17818" xr:uid="{00000000-0005-0000-0000-0000AC410000}"/>
    <cellStyle name="Normal 3 2 2 3 4 2 2 2 2 2 2" xfId="17819" xr:uid="{00000000-0005-0000-0000-0000AD410000}"/>
    <cellStyle name="Normal 3 2 2 3 4 2 2 2 2 2 2 2" xfId="17820" xr:uid="{00000000-0005-0000-0000-0000AE410000}"/>
    <cellStyle name="Normal 3 2 2 3 4 2 2 2 2 2 3" xfId="17821" xr:uid="{00000000-0005-0000-0000-0000AF410000}"/>
    <cellStyle name="Normal 3 2 2 3 4 2 2 2 2 3" xfId="17822" xr:uid="{00000000-0005-0000-0000-0000B0410000}"/>
    <cellStyle name="Normal 3 2 2 3 4 2 2 2 2 3 2" xfId="17823" xr:uid="{00000000-0005-0000-0000-0000B1410000}"/>
    <cellStyle name="Normal 3 2 2 3 4 2 2 2 2 4" xfId="17824" xr:uid="{00000000-0005-0000-0000-0000B2410000}"/>
    <cellStyle name="Normal 3 2 2 3 4 2 2 2 3" xfId="17825" xr:uid="{00000000-0005-0000-0000-0000B3410000}"/>
    <cellStyle name="Normal 3 2 2 3 4 2 2 2 3 2" xfId="17826" xr:uid="{00000000-0005-0000-0000-0000B4410000}"/>
    <cellStyle name="Normal 3 2 2 3 4 2 2 2 3 2 2" xfId="17827" xr:uid="{00000000-0005-0000-0000-0000B5410000}"/>
    <cellStyle name="Normal 3 2 2 3 4 2 2 2 3 3" xfId="17828" xr:uid="{00000000-0005-0000-0000-0000B6410000}"/>
    <cellStyle name="Normal 3 2 2 3 4 2 2 2 4" xfId="17829" xr:uid="{00000000-0005-0000-0000-0000B7410000}"/>
    <cellStyle name="Normal 3 2 2 3 4 2 2 2 4 2" xfId="17830" xr:uid="{00000000-0005-0000-0000-0000B8410000}"/>
    <cellStyle name="Normal 3 2 2 3 4 2 2 2 5" xfId="17831" xr:uid="{00000000-0005-0000-0000-0000B9410000}"/>
    <cellStyle name="Normal 3 2 2 3 4 2 2 3" xfId="17832" xr:uid="{00000000-0005-0000-0000-0000BA410000}"/>
    <cellStyle name="Normal 3 2 2 3 4 2 2 3 2" xfId="17833" xr:uid="{00000000-0005-0000-0000-0000BB410000}"/>
    <cellStyle name="Normal 3 2 2 3 4 2 2 3 2 2" xfId="17834" xr:uid="{00000000-0005-0000-0000-0000BC410000}"/>
    <cellStyle name="Normal 3 2 2 3 4 2 2 3 2 2 2" xfId="17835" xr:uid="{00000000-0005-0000-0000-0000BD410000}"/>
    <cellStyle name="Normal 3 2 2 3 4 2 2 3 2 3" xfId="17836" xr:uid="{00000000-0005-0000-0000-0000BE410000}"/>
    <cellStyle name="Normal 3 2 2 3 4 2 2 3 3" xfId="17837" xr:uid="{00000000-0005-0000-0000-0000BF410000}"/>
    <cellStyle name="Normal 3 2 2 3 4 2 2 3 3 2" xfId="17838" xr:uid="{00000000-0005-0000-0000-0000C0410000}"/>
    <cellStyle name="Normal 3 2 2 3 4 2 2 3 4" xfId="17839" xr:uid="{00000000-0005-0000-0000-0000C1410000}"/>
    <cellStyle name="Normal 3 2 2 3 4 2 2 4" xfId="17840" xr:uid="{00000000-0005-0000-0000-0000C2410000}"/>
    <cellStyle name="Normal 3 2 2 3 4 2 2 4 2" xfId="17841" xr:uid="{00000000-0005-0000-0000-0000C3410000}"/>
    <cellStyle name="Normal 3 2 2 3 4 2 2 4 2 2" xfId="17842" xr:uid="{00000000-0005-0000-0000-0000C4410000}"/>
    <cellStyle name="Normal 3 2 2 3 4 2 2 4 2 2 2" xfId="17843" xr:uid="{00000000-0005-0000-0000-0000C5410000}"/>
    <cellStyle name="Normal 3 2 2 3 4 2 2 4 2 3" xfId="17844" xr:uid="{00000000-0005-0000-0000-0000C6410000}"/>
    <cellStyle name="Normal 3 2 2 3 4 2 2 4 3" xfId="17845" xr:uid="{00000000-0005-0000-0000-0000C7410000}"/>
    <cellStyle name="Normal 3 2 2 3 4 2 2 4 3 2" xfId="17846" xr:uid="{00000000-0005-0000-0000-0000C8410000}"/>
    <cellStyle name="Normal 3 2 2 3 4 2 2 4 4" xfId="17847" xr:uid="{00000000-0005-0000-0000-0000C9410000}"/>
    <cellStyle name="Normal 3 2 2 3 4 2 2 5" xfId="17848" xr:uid="{00000000-0005-0000-0000-0000CA410000}"/>
    <cellStyle name="Normal 3 2 2 3 4 2 2 5 2" xfId="17849" xr:uid="{00000000-0005-0000-0000-0000CB410000}"/>
    <cellStyle name="Normal 3 2 2 3 4 2 2 5 2 2" xfId="17850" xr:uid="{00000000-0005-0000-0000-0000CC410000}"/>
    <cellStyle name="Normal 3 2 2 3 4 2 2 5 3" xfId="17851" xr:uid="{00000000-0005-0000-0000-0000CD410000}"/>
    <cellStyle name="Normal 3 2 2 3 4 2 2 6" xfId="17852" xr:uid="{00000000-0005-0000-0000-0000CE410000}"/>
    <cellStyle name="Normal 3 2 2 3 4 2 2 6 2" xfId="17853" xr:uid="{00000000-0005-0000-0000-0000CF410000}"/>
    <cellStyle name="Normal 3 2 2 3 4 2 2 7" xfId="17854" xr:uid="{00000000-0005-0000-0000-0000D0410000}"/>
    <cellStyle name="Normal 3 2 2 3 4 2 2 7 2" xfId="17855" xr:uid="{00000000-0005-0000-0000-0000D1410000}"/>
    <cellStyle name="Normal 3 2 2 3 4 2 2 8" xfId="17856" xr:uid="{00000000-0005-0000-0000-0000D2410000}"/>
    <cellStyle name="Normal 3 2 2 3 4 2 3" xfId="17857" xr:uid="{00000000-0005-0000-0000-0000D3410000}"/>
    <cellStyle name="Normal 3 2 2 3 4 2 3 2" xfId="17858" xr:uid="{00000000-0005-0000-0000-0000D4410000}"/>
    <cellStyle name="Normal 3 2 2 3 4 2 3 2 2" xfId="17859" xr:uid="{00000000-0005-0000-0000-0000D5410000}"/>
    <cellStyle name="Normal 3 2 2 3 4 2 3 2 2 2" xfId="17860" xr:uid="{00000000-0005-0000-0000-0000D6410000}"/>
    <cellStyle name="Normal 3 2 2 3 4 2 3 2 2 2 2" xfId="17861" xr:uid="{00000000-0005-0000-0000-0000D7410000}"/>
    <cellStyle name="Normal 3 2 2 3 4 2 3 2 2 3" xfId="17862" xr:uid="{00000000-0005-0000-0000-0000D8410000}"/>
    <cellStyle name="Normal 3 2 2 3 4 2 3 2 3" xfId="17863" xr:uid="{00000000-0005-0000-0000-0000D9410000}"/>
    <cellStyle name="Normal 3 2 2 3 4 2 3 2 3 2" xfId="17864" xr:uid="{00000000-0005-0000-0000-0000DA410000}"/>
    <cellStyle name="Normal 3 2 2 3 4 2 3 2 4" xfId="17865" xr:uid="{00000000-0005-0000-0000-0000DB410000}"/>
    <cellStyle name="Normal 3 2 2 3 4 2 3 3" xfId="17866" xr:uid="{00000000-0005-0000-0000-0000DC410000}"/>
    <cellStyle name="Normal 3 2 2 3 4 2 3 3 2" xfId="17867" xr:uid="{00000000-0005-0000-0000-0000DD410000}"/>
    <cellStyle name="Normal 3 2 2 3 4 2 3 3 2 2" xfId="17868" xr:uid="{00000000-0005-0000-0000-0000DE410000}"/>
    <cellStyle name="Normal 3 2 2 3 4 2 3 3 3" xfId="17869" xr:uid="{00000000-0005-0000-0000-0000DF410000}"/>
    <cellStyle name="Normal 3 2 2 3 4 2 3 4" xfId="17870" xr:uid="{00000000-0005-0000-0000-0000E0410000}"/>
    <cellStyle name="Normal 3 2 2 3 4 2 3 4 2" xfId="17871" xr:uid="{00000000-0005-0000-0000-0000E1410000}"/>
    <cellStyle name="Normal 3 2 2 3 4 2 3 5" xfId="17872" xr:uid="{00000000-0005-0000-0000-0000E2410000}"/>
    <cellStyle name="Normal 3 2 2 3 4 2 4" xfId="17873" xr:uid="{00000000-0005-0000-0000-0000E3410000}"/>
    <cellStyle name="Normal 3 2 2 3 4 2 4 2" xfId="17874" xr:uid="{00000000-0005-0000-0000-0000E4410000}"/>
    <cellStyle name="Normal 3 2 2 3 4 2 4 2 2" xfId="17875" xr:uid="{00000000-0005-0000-0000-0000E5410000}"/>
    <cellStyle name="Normal 3 2 2 3 4 2 4 2 2 2" xfId="17876" xr:uid="{00000000-0005-0000-0000-0000E6410000}"/>
    <cellStyle name="Normal 3 2 2 3 4 2 4 2 3" xfId="17877" xr:uid="{00000000-0005-0000-0000-0000E7410000}"/>
    <cellStyle name="Normal 3 2 2 3 4 2 4 3" xfId="17878" xr:uid="{00000000-0005-0000-0000-0000E8410000}"/>
    <cellStyle name="Normal 3 2 2 3 4 2 4 3 2" xfId="17879" xr:uid="{00000000-0005-0000-0000-0000E9410000}"/>
    <cellStyle name="Normal 3 2 2 3 4 2 4 4" xfId="17880" xr:uid="{00000000-0005-0000-0000-0000EA410000}"/>
    <cellStyle name="Normal 3 2 2 3 4 2 5" xfId="17881" xr:uid="{00000000-0005-0000-0000-0000EB410000}"/>
    <cellStyle name="Normal 3 2 2 3 4 2 5 2" xfId="17882" xr:uid="{00000000-0005-0000-0000-0000EC410000}"/>
    <cellStyle name="Normal 3 2 2 3 4 2 5 2 2" xfId="17883" xr:uid="{00000000-0005-0000-0000-0000ED410000}"/>
    <cellStyle name="Normal 3 2 2 3 4 2 5 2 2 2" xfId="17884" xr:uid="{00000000-0005-0000-0000-0000EE410000}"/>
    <cellStyle name="Normal 3 2 2 3 4 2 5 2 3" xfId="17885" xr:uid="{00000000-0005-0000-0000-0000EF410000}"/>
    <cellStyle name="Normal 3 2 2 3 4 2 5 3" xfId="17886" xr:uid="{00000000-0005-0000-0000-0000F0410000}"/>
    <cellStyle name="Normal 3 2 2 3 4 2 5 3 2" xfId="17887" xr:uid="{00000000-0005-0000-0000-0000F1410000}"/>
    <cellStyle name="Normal 3 2 2 3 4 2 5 4" xfId="17888" xr:uid="{00000000-0005-0000-0000-0000F2410000}"/>
    <cellStyle name="Normal 3 2 2 3 4 2 6" xfId="17889" xr:uid="{00000000-0005-0000-0000-0000F3410000}"/>
    <cellStyle name="Normal 3 2 2 3 4 2 6 2" xfId="17890" xr:uid="{00000000-0005-0000-0000-0000F4410000}"/>
    <cellStyle name="Normal 3 2 2 3 4 2 6 2 2" xfId="17891" xr:uid="{00000000-0005-0000-0000-0000F5410000}"/>
    <cellStyle name="Normal 3 2 2 3 4 2 6 3" xfId="17892" xr:uid="{00000000-0005-0000-0000-0000F6410000}"/>
    <cellStyle name="Normal 3 2 2 3 4 2 7" xfId="17893" xr:uid="{00000000-0005-0000-0000-0000F7410000}"/>
    <cellStyle name="Normal 3 2 2 3 4 2 7 2" xfId="17894" xr:uid="{00000000-0005-0000-0000-0000F8410000}"/>
    <cellStyle name="Normal 3 2 2 3 4 2 8" xfId="17895" xr:uid="{00000000-0005-0000-0000-0000F9410000}"/>
    <cellStyle name="Normal 3 2 2 3 4 2 8 2" xfId="17896" xr:uid="{00000000-0005-0000-0000-0000FA410000}"/>
    <cellStyle name="Normal 3 2 2 3 4 2 9" xfId="17897" xr:uid="{00000000-0005-0000-0000-0000FB410000}"/>
    <cellStyle name="Normal 3 2 2 3 4 3" xfId="17898" xr:uid="{00000000-0005-0000-0000-0000FC410000}"/>
    <cellStyle name="Normal 3 2 2 3 4 3 2" xfId="17899" xr:uid="{00000000-0005-0000-0000-0000FD410000}"/>
    <cellStyle name="Normal 3 2 2 3 4 3 2 2" xfId="17900" xr:uid="{00000000-0005-0000-0000-0000FE410000}"/>
    <cellStyle name="Normal 3 2 2 3 4 3 2 2 2" xfId="17901" xr:uid="{00000000-0005-0000-0000-0000FF410000}"/>
    <cellStyle name="Normal 3 2 2 3 4 3 2 2 2 2" xfId="17902" xr:uid="{00000000-0005-0000-0000-000000420000}"/>
    <cellStyle name="Normal 3 2 2 3 4 3 2 2 2 2 2" xfId="17903" xr:uid="{00000000-0005-0000-0000-000001420000}"/>
    <cellStyle name="Normal 3 2 2 3 4 3 2 2 2 3" xfId="17904" xr:uid="{00000000-0005-0000-0000-000002420000}"/>
    <cellStyle name="Normal 3 2 2 3 4 3 2 2 3" xfId="17905" xr:uid="{00000000-0005-0000-0000-000003420000}"/>
    <cellStyle name="Normal 3 2 2 3 4 3 2 2 3 2" xfId="17906" xr:uid="{00000000-0005-0000-0000-000004420000}"/>
    <cellStyle name="Normal 3 2 2 3 4 3 2 2 4" xfId="17907" xr:uid="{00000000-0005-0000-0000-000005420000}"/>
    <cellStyle name="Normal 3 2 2 3 4 3 2 3" xfId="17908" xr:uid="{00000000-0005-0000-0000-000006420000}"/>
    <cellStyle name="Normal 3 2 2 3 4 3 2 3 2" xfId="17909" xr:uid="{00000000-0005-0000-0000-000007420000}"/>
    <cellStyle name="Normal 3 2 2 3 4 3 2 3 2 2" xfId="17910" xr:uid="{00000000-0005-0000-0000-000008420000}"/>
    <cellStyle name="Normal 3 2 2 3 4 3 2 3 3" xfId="17911" xr:uid="{00000000-0005-0000-0000-000009420000}"/>
    <cellStyle name="Normal 3 2 2 3 4 3 2 4" xfId="17912" xr:uid="{00000000-0005-0000-0000-00000A420000}"/>
    <cellStyle name="Normal 3 2 2 3 4 3 2 4 2" xfId="17913" xr:uid="{00000000-0005-0000-0000-00000B420000}"/>
    <cellStyle name="Normal 3 2 2 3 4 3 2 5" xfId="17914" xr:uid="{00000000-0005-0000-0000-00000C420000}"/>
    <cellStyle name="Normal 3 2 2 3 4 3 3" xfId="17915" xr:uid="{00000000-0005-0000-0000-00000D420000}"/>
    <cellStyle name="Normal 3 2 2 3 4 3 3 2" xfId="17916" xr:uid="{00000000-0005-0000-0000-00000E420000}"/>
    <cellStyle name="Normal 3 2 2 3 4 3 3 2 2" xfId="17917" xr:uid="{00000000-0005-0000-0000-00000F420000}"/>
    <cellStyle name="Normal 3 2 2 3 4 3 3 2 2 2" xfId="17918" xr:uid="{00000000-0005-0000-0000-000010420000}"/>
    <cellStyle name="Normal 3 2 2 3 4 3 3 2 3" xfId="17919" xr:uid="{00000000-0005-0000-0000-000011420000}"/>
    <cellStyle name="Normal 3 2 2 3 4 3 3 3" xfId="17920" xr:uid="{00000000-0005-0000-0000-000012420000}"/>
    <cellStyle name="Normal 3 2 2 3 4 3 3 3 2" xfId="17921" xr:uid="{00000000-0005-0000-0000-000013420000}"/>
    <cellStyle name="Normal 3 2 2 3 4 3 3 4" xfId="17922" xr:uid="{00000000-0005-0000-0000-000014420000}"/>
    <cellStyle name="Normal 3 2 2 3 4 3 4" xfId="17923" xr:uid="{00000000-0005-0000-0000-000015420000}"/>
    <cellStyle name="Normal 3 2 2 3 4 3 4 2" xfId="17924" xr:uid="{00000000-0005-0000-0000-000016420000}"/>
    <cellStyle name="Normal 3 2 2 3 4 3 4 2 2" xfId="17925" xr:uid="{00000000-0005-0000-0000-000017420000}"/>
    <cellStyle name="Normal 3 2 2 3 4 3 4 2 2 2" xfId="17926" xr:uid="{00000000-0005-0000-0000-000018420000}"/>
    <cellStyle name="Normal 3 2 2 3 4 3 4 2 3" xfId="17927" xr:uid="{00000000-0005-0000-0000-000019420000}"/>
    <cellStyle name="Normal 3 2 2 3 4 3 4 3" xfId="17928" xr:uid="{00000000-0005-0000-0000-00001A420000}"/>
    <cellStyle name="Normal 3 2 2 3 4 3 4 3 2" xfId="17929" xr:uid="{00000000-0005-0000-0000-00001B420000}"/>
    <cellStyle name="Normal 3 2 2 3 4 3 4 4" xfId="17930" xr:uid="{00000000-0005-0000-0000-00001C420000}"/>
    <cellStyle name="Normal 3 2 2 3 4 3 5" xfId="17931" xr:uid="{00000000-0005-0000-0000-00001D420000}"/>
    <cellStyle name="Normal 3 2 2 3 4 3 5 2" xfId="17932" xr:uid="{00000000-0005-0000-0000-00001E420000}"/>
    <cellStyle name="Normal 3 2 2 3 4 3 5 2 2" xfId="17933" xr:uid="{00000000-0005-0000-0000-00001F420000}"/>
    <cellStyle name="Normal 3 2 2 3 4 3 5 3" xfId="17934" xr:uid="{00000000-0005-0000-0000-000020420000}"/>
    <cellStyle name="Normal 3 2 2 3 4 3 6" xfId="17935" xr:uid="{00000000-0005-0000-0000-000021420000}"/>
    <cellStyle name="Normal 3 2 2 3 4 3 6 2" xfId="17936" xr:uid="{00000000-0005-0000-0000-000022420000}"/>
    <cellStyle name="Normal 3 2 2 3 4 3 7" xfId="17937" xr:uid="{00000000-0005-0000-0000-000023420000}"/>
    <cellStyle name="Normal 3 2 2 3 4 3 7 2" xfId="17938" xr:uid="{00000000-0005-0000-0000-000024420000}"/>
    <cellStyle name="Normal 3 2 2 3 4 3 8" xfId="17939" xr:uid="{00000000-0005-0000-0000-000025420000}"/>
    <cellStyle name="Normal 3 2 2 3 4 4" xfId="17940" xr:uid="{00000000-0005-0000-0000-000026420000}"/>
    <cellStyle name="Normal 3 2 2 3 4 4 2" xfId="17941" xr:uid="{00000000-0005-0000-0000-000027420000}"/>
    <cellStyle name="Normal 3 2 2 3 4 4 2 2" xfId="17942" xr:uid="{00000000-0005-0000-0000-000028420000}"/>
    <cellStyle name="Normal 3 2 2 3 4 4 2 2 2" xfId="17943" xr:uid="{00000000-0005-0000-0000-000029420000}"/>
    <cellStyle name="Normal 3 2 2 3 4 4 2 2 2 2" xfId="17944" xr:uid="{00000000-0005-0000-0000-00002A420000}"/>
    <cellStyle name="Normal 3 2 2 3 4 4 2 2 3" xfId="17945" xr:uid="{00000000-0005-0000-0000-00002B420000}"/>
    <cellStyle name="Normal 3 2 2 3 4 4 2 3" xfId="17946" xr:uid="{00000000-0005-0000-0000-00002C420000}"/>
    <cellStyle name="Normal 3 2 2 3 4 4 2 3 2" xfId="17947" xr:uid="{00000000-0005-0000-0000-00002D420000}"/>
    <cellStyle name="Normal 3 2 2 3 4 4 2 4" xfId="17948" xr:uid="{00000000-0005-0000-0000-00002E420000}"/>
    <cellStyle name="Normal 3 2 2 3 4 4 3" xfId="17949" xr:uid="{00000000-0005-0000-0000-00002F420000}"/>
    <cellStyle name="Normal 3 2 2 3 4 4 3 2" xfId="17950" xr:uid="{00000000-0005-0000-0000-000030420000}"/>
    <cellStyle name="Normal 3 2 2 3 4 4 3 2 2" xfId="17951" xr:uid="{00000000-0005-0000-0000-000031420000}"/>
    <cellStyle name="Normal 3 2 2 3 4 4 3 3" xfId="17952" xr:uid="{00000000-0005-0000-0000-000032420000}"/>
    <cellStyle name="Normal 3 2 2 3 4 4 4" xfId="17953" xr:uid="{00000000-0005-0000-0000-000033420000}"/>
    <cellStyle name="Normal 3 2 2 3 4 4 4 2" xfId="17954" xr:uid="{00000000-0005-0000-0000-000034420000}"/>
    <cellStyle name="Normal 3 2 2 3 4 4 5" xfId="17955" xr:uid="{00000000-0005-0000-0000-000035420000}"/>
    <cellStyle name="Normal 3 2 2 3 4 5" xfId="17956" xr:uid="{00000000-0005-0000-0000-000036420000}"/>
    <cellStyle name="Normal 3 2 2 3 4 5 2" xfId="17957" xr:uid="{00000000-0005-0000-0000-000037420000}"/>
    <cellStyle name="Normal 3 2 2 3 4 5 2 2" xfId="17958" xr:uid="{00000000-0005-0000-0000-000038420000}"/>
    <cellStyle name="Normal 3 2 2 3 4 5 2 2 2" xfId="17959" xr:uid="{00000000-0005-0000-0000-000039420000}"/>
    <cellStyle name="Normal 3 2 2 3 4 5 2 3" xfId="17960" xr:uid="{00000000-0005-0000-0000-00003A420000}"/>
    <cellStyle name="Normal 3 2 2 3 4 5 3" xfId="17961" xr:uid="{00000000-0005-0000-0000-00003B420000}"/>
    <cellStyle name="Normal 3 2 2 3 4 5 3 2" xfId="17962" xr:uid="{00000000-0005-0000-0000-00003C420000}"/>
    <cellStyle name="Normal 3 2 2 3 4 5 4" xfId="17963" xr:uid="{00000000-0005-0000-0000-00003D420000}"/>
    <cellStyle name="Normal 3 2 2 3 4 6" xfId="17964" xr:uid="{00000000-0005-0000-0000-00003E420000}"/>
    <cellStyle name="Normal 3 2 2 3 4 6 2" xfId="17965" xr:uid="{00000000-0005-0000-0000-00003F420000}"/>
    <cellStyle name="Normal 3 2 2 3 4 6 2 2" xfId="17966" xr:uid="{00000000-0005-0000-0000-000040420000}"/>
    <cellStyle name="Normal 3 2 2 3 4 6 2 2 2" xfId="17967" xr:uid="{00000000-0005-0000-0000-000041420000}"/>
    <cellStyle name="Normal 3 2 2 3 4 6 2 3" xfId="17968" xr:uid="{00000000-0005-0000-0000-000042420000}"/>
    <cellStyle name="Normal 3 2 2 3 4 6 3" xfId="17969" xr:uid="{00000000-0005-0000-0000-000043420000}"/>
    <cellStyle name="Normal 3 2 2 3 4 6 3 2" xfId="17970" xr:uid="{00000000-0005-0000-0000-000044420000}"/>
    <cellStyle name="Normal 3 2 2 3 4 6 4" xfId="17971" xr:uid="{00000000-0005-0000-0000-000045420000}"/>
    <cellStyle name="Normal 3 2 2 3 4 7" xfId="17972" xr:uid="{00000000-0005-0000-0000-000046420000}"/>
    <cellStyle name="Normal 3 2 2 3 4 7 2" xfId="17973" xr:uid="{00000000-0005-0000-0000-000047420000}"/>
    <cellStyle name="Normal 3 2 2 3 4 7 2 2" xfId="17974" xr:uid="{00000000-0005-0000-0000-000048420000}"/>
    <cellStyle name="Normal 3 2 2 3 4 7 3" xfId="17975" xr:uid="{00000000-0005-0000-0000-000049420000}"/>
    <cellStyle name="Normal 3 2 2 3 4 8" xfId="17976" xr:uid="{00000000-0005-0000-0000-00004A420000}"/>
    <cellStyle name="Normal 3 2 2 3 4 8 2" xfId="17977" xr:uid="{00000000-0005-0000-0000-00004B420000}"/>
    <cellStyle name="Normal 3 2 2 3 4 9" xfId="17978" xr:uid="{00000000-0005-0000-0000-00004C420000}"/>
    <cellStyle name="Normal 3 2 2 3 4 9 2" xfId="17979" xr:uid="{00000000-0005-0000-0000-00004D420000}"/>
    <cellStyle name="Normal 3 2 2 3 5" xfId="17980" xr:uid="{00000000-0005-0000-0000-00004E420000}"/>
    <cellStyle name="Normal 3 2 2 3 5 10" xfId="17981" xr:uid="{00000000-0005-0000-0000-00004F420000}"/>
    <cellStyle name="Normal 3 2 2 3 5 2" xfId="17982" xr:uid="{00000000-0005-0000-0000-000050420000}"/>
    <cellStyle name="Normal 3 2 2 3 5 2 2" xfId="17983" xr:uid="{00000000-0005-0000-0000-000051420000}"/>
    <cellStyle name="Normal 3 2 2 3 5 2 2 2" xfId="17984" xr:uid="{00000000-0005-0000-0000-000052420000}"/>
    <cellStyle name="Normal 3 2 2 3 5 2 2 2 2" xfId="17985" xr:uid="{00000000-0005-0000-0000-000053420000}"/>
    <cellStyle name="Normal 3 2 2 3 5 2 2 2 2 2" xfId="17986" xr:uid="{00000000-0005-0000-0000-000054420000}"/>
    <cellStyle name="Normal 3 2 2 3 5 2 2 2 2 2 2" xfId="17987" xr:uid="{00000000-0005-0000-0000-000055420000}"/>
    <cellStyle name="Normal 3 2 2 3 5 2 2 2 2 2 2 2" xfId="17988" xr:uid="{00000000-0005-0000-0000-000056420000}"/>
    <cellStyle name="Normal 3 2 2 3 5 2 2 2 2 2 3" xfId="17989" xr:uid="{00000000-0005-0000-0000-000057420000}"/>
    <cellStyle name="Normal 3 2 2 3 5 2 2 2 2 3" xfId="17990" xr:uid="{00000000-0005-0000-0000-000058420000}"/>
    <cellStyle name="Normal 3 2 2 3 5 2 2 2 2 3 2" xfId="17991" xr:uid="{00000000-0005-0000-0000-000059420000}"/>
    <cellStyle name="Normal 3 2 2 3 5 2 2 2 2 4" xfId="17992" xr:uid="{00000000-0005-0000-0000-00005A420000}"/>
    <cellStyle name="Normal 3 2 2 3 5 2 2 2 3" xfId="17993" xr:uid="{00000000-0005-0000-0000-00005B420000}"/>
    <cellStyle name="Normal 3 2 2 3 5 2 2 2 3 2" xfId="17994" xr:uid="{00000000-0005-0000-0000-00005C420000}"/>
    <cellStyle name="Normal 3 2 2 3 5 2 2 2 3 2 2" xfId="17995" xr:uid="{00000000-0005-0000-0000-00005D420000}"/>
    <cellStyle name="Normal 3 2 2 3 5 2 2 2 3 3" xfId="17996" xr:uid="{00000000-0005-0000-0000-00005E420000}"/>
    <cellStyle name="Normal 3 2 2 3 5 2 2 2 4" xfId="17997" xr:uid="{00000000-0005-0000-0000-00005F420000}"/>
    <cellStyle name="Normal 3 2 2 3 5 2 2 2 4 2" xfId="17998" xr:uid="{00000000-0005-0000-0000-000060420000}"/>
    <cellStyle name="Normal 3 2 2 3 5 2 2 2 5" xfId="17999" xr:uid="{00000000-0005-0000-0000-000061420000}"/>
    <cellStyle name="Normal 3 2 2 3 5 2 2 3" xfId="18000" xr:uid="{00000000-0005-0000-0000-000062420000}"/>
    <cellStyle name="Normal 3 2 2 3 5 2 2 3 2" xfId="18001" xr:uid="{00000000-0005-0000-0000-000063420000}"/>
    <cellStyle name="Normal 3 2 2 3 5 2 2 3 2 2" xfId="18002" xr:uid="{00000000-0005-0000-0000-000064420000}"/>
    <cellStyle name="Normal 3 2 2 3 5 2 2 3 2 2 2" xfId="18003" xr:uid="{00000000-0005-0000-0000-000065420000}"/>
    <cellStyle name="Normal 3 2 2 3 5 2 2 3 2 3" xfId="18004" xr:uid="{00000000-0005-0000-0000-000066420000}"/>
    <cellStyle name="Normal 3 2 2 3 5 2 2 3 3" xfId="18005" xr:uid="{00000000-0005-0000-0000-000067420000}"/>
    <cellStyle name="Normal 3 2 2 3 5 2 2 3 3 2" xfId="18006" xr:uid="{00000000-0005-0000-0000-000068420000}"/>
    <cellStyle name="Normal 3 2 2 3 5 2 2 3 4" xfId="18007" xr:uid="{00000000-0005-0000-0000-000069420000}"/>
    <cellStyle name="Normal 3 2 2 3 5 2 2 4" xfId="18008" xr:uid="{00000000-0005-0000-0000-00006A420000}"/>
    <cellStyle name="Normal 3 2 2 3 5 2 2 4 2" xfId="18009" xr:uid="{00000000-0005-0000-0000-00006B420000}"/>
    <cellStyle name="Normal 3 2 2 3 5 2 2 4 2 2" xfId="18010" xr:uid="{00000000-0005-0000-0000-00006C420000}"/>
    <cellStyle name="Normal 3 2 2 3 5 2 2 4 2 2 2" xfId="18011" xr:uid="{00000000-0005-0000-0000-00006D420000}"/>
    <cellStyle name="Normal 3 2 2 3 5 2 2 4 2 3" xfId="18012" xr:uid="{00000000-0005-0000-0000-00006E420000}"/>
    <cellStyle name="Normal 3 2 2 3 5 2 2 4 3" xfId="18013" xr:uid="{00000000-0005-0000-0000-00006F420000}"/>
    <cellStyle name="Normal 3 2 2 3 5 2 2 4 3 2" xfId="18014" xr:uid="{00000000-0005-0000-0000-000070420000}"/>
    <cellStyle name="Normal 3 2 2 3 5 2 2 4 4" xfId="18015" xr:uid="{00000000-0005-0000-0000-000071420000}"/>
    <cellStyle name="Normal 3 2 2 3 5 2 2 5" xfId="18016" xr:uid="{00000000-0005-0000-0000-000072420000}"/>
    <cellStyle name="Normal 3 2 2 3 5 2 2 5 2" xfId="18017" xr:uid="{00000000-0005-0000-0000-000073420000}"/>
    <cellStyle name="Normal 3 2 2 3 5 2 2 5 2 2" xfId="18018" xr:uid="{00000000-0005-0000-0000-000074420000}"/>
    <cellStyle name="Normal 3 2 2 3 5 2 2 5 3" xfId="18019" xr:uid="{00000000-0005-0000-0000-000075420000}"/>
    <cellStyle name="Normal 3 2 2 3 5 2 2 6" xfId="18020" xr:uid="{00000000-0005-0000-0000-000076420000}"/>
    <cellStyle name="Normal 3 2 2 3 5 2 2 6 2" xfId="18021" xr:uid="{00000000-0005-0000-0000-000077420000}"/>
    <cellStyle name="Normal 3 2 2 3 5 2 2 7" xfId="18022" xr:uid="{00000000-0005-0000-0000-000078420000}"/>
    <cellStyle name="Normal 3 2 2 3 5 2 2 7 2" xfId="18023" xr:uid="{00000000-0005-0000-0000-000079420000}"/>
    <cellStyle name="Normal 3 2 2 3 5 2 2 8" xfId="18024" xr:uid="{00000000-0005-0000-0000-00007A420000}"/>
    <cellStyle name="Normal 3 2 2 3 5 2 3" xfId="18025" xr:uid="{00000000-0005-0000-0000-00007B420000}"/>
    <cellStyle name="Normal 3 2 2 3 5 2 3 2" xfId="18026" xr:uid="{00000000-0005-0000-0000-00007C420000}"/>
    <cellStyle name="Normal 3 2 2 3 5 2 3 2 2" xfId="18027" xr:uid="{00000000-0005-0000-0000-00007D420000}"/>
    <cellStyle name="Normal 3 2 2 3 5 2 3 2 2 2" xfId="18028" xr:uid="{00000000-0005-0000-0000-00007E420000}"/>
    <cellStyle name="Normal 3 2 2 3 5 2 3 2 2 2 2" xfId="18029" xr:uid="{00000000-0005-0000-0000-00007F420000}"/>
    <cellStyle name="Normal 3 2 2 3 5 2 3 2 2 3" xfId="18030" xr:uid="{00000000-0005-0000-0000-000080420000}"/>
    <cellStyle name="Normal 3 2 2 3 5 2 3 2 3" xfId="18031" xr:uid="{00000000-0005-0000-0000-000081420000}"/>
    <cellStyle name="Normal 3 2 2 3 5 2 3 2 3 2" xfId="18032" xr:uid="{00000000-0005-0000-0000-000082420000}"/>
    <cellStyle name="Normal 3 2 2 3 5 2 3 2 4" xfId="18033" xr:uid="{00000000-0005-0000-0000-000083420000}"/>
    <cellStyle name="Normal 3 2 2 3 5 2 3 3" xfId="18034" xr:uid="{00000000-0005-0000-0000-000084420000}"/>
    <cellStyle name="Normal 3 2 2 3 5 2 3 3 2" xfId="18035" xr:uid="{00000000-0005-0000-0000-000085420000}"/>
    <cellStyle name="Normal 3 2 2 3 5 2 3 3 2 2" xfId="18036" xr:uid="{00000000-0005-0000-0000-000086420000}"/>
    <cellStyle name="Normal 3 2 2 3 5 2 3 3 3" xfId="18037" xr:uid="{00000000-0005-0000-0000-000087420000}"/>
    <cellStyle name="Normal 3 2 2 3 5 2 3 4" xfId="18038" xr:uid="{00000000-0005-0000-0000-000088420000}"/>
    <cellStyle name="Normal 3 2 2 3 5 2 3 4 2" xfId="18039" xr:uid="{00000000-0005-0000-0000-000089420000}"/>
    <cellStyle name="Normal 3 2 2 3 5 2 3 5" xfId="18040" xr:uid="{00000000-0005-0000-0000-00008A420000}"/>
    <cellStyle name="Normal 3 2 2 3 5 2 4" xfId="18041" xr:uid="{00000000-0005-0000-0000-00008B420000}"/>
    <cellStyle name="Normal 3 2 2 3 5 2 4 2" xfId="18042" xr:uid="{00000000-0005-0000-0000-00008C420000}"/>
    <cellStyle name="Normal 3 2 2 3 5 2 4 2 2" xfId="18043" xr:uid="{00000000-0005-0000-0000-00008D420000}"/>
    <cellStyle name="Normal 3 2 2 3 5 2 4 2 2 2" xfId="18044" xr:uid="{00000000-0005-0000-0000-00008E420000}"/>
    <cellStyle name="Normal 3 2 2 3 5 2 4 2 3" xfId="18045" xr:uid="{00000000-0005-0000-0000-00008F420000}"/>
    <cellStyle name="Normal 3 2 2 3 5 2 4 3" xfId="18046" xr:uid="{00000000-0005-0000-0000-000090420000}"/>
    <cellStyle name="Normal 3 2 2 3 5 2 4 3 2" xfId="18047" xr:uid="{00000000-0005-0000-0000-000091420000}"/>
    <cellStyle name="Normal 3 2 2 3 5 2 4 4" xfId="18048" xr:uid="{00000000-0005-0000-0000-000092420000}"/>
    <cellStyle name="Normal 3 2 2 3 5 2 5" xfId="18049" xr:uid="{00000000-0005-0000-0000-000093420000}"/>
    <cellStyle name="Normal 3 2 2 3 5 2 5 2" xfId="18050" xr:uid="{00000000-0005-0000-0000-000094420000}"/>
    <cellStyle name="Normal 3 2 2 3 5 2 5 2 2" xfId="18051" xr:uid="{00000000-0005-0000-0000-000095420000}"/>
    <cellStyle name="Normal 3 2 2 3 5 2 5 2 2 2" xfId="18052" xr:uid="{00000000-0005-0000-0000-000096420000}"/>
    <cellStyle name="Normal 3 2 2 3 5 2 5 2 3" xfId="18053" xr:uid="{00000000-0005-0000-0000-000097420000}"/>
    <cellStyle name="Normal 3 2 2 3 5 2 5 3" xfId="18054" xr:uid="{00000000-0005-0000-0000-000098420000}"/>
    <cellStyle name="Normal 3 2 2 3 5 2 5 3 2" xfId="18055" xr:uid="{00000000-0005-0000-0000-000099420000}"/>
    <cellStyle name="Normal 3 2 2 3 5 2 5 4" xfId="18056" xr:uid="{00000000-0005-0000-0000-00009A420000}"/>
    <cellStyle name="Normal 3 2 2 3 5 2 6" xfId="18057" xr:uid="{00000000-0005-0000-0000-00009B420000}"/>
    <cellStyle name="Normal 3 2 2 3 5 2 6 2" xfId="18058" xr:uid="{00000000-0005-0000-0000-00009C420000}"/>
    <cellStyle name="Normal 3 2 2 3 5 2 6 2 2" xfId="18059" xr:uid="{00000000-0005-0000-0000-00009D420000}"/>
    <cellStyle name="Normal 3 2 2 3 5 2 6 3" xfId="18060" xr:uid="{00000000-0005-0000-0000-00009E420000}"/>
    <cellStyle name="Normal 3 2 2 3 5 2 7" xfId="18061" xr:uid="{00000000-0005-0000-0000-00009F420000}"/>
    <cellStyle name="Normal 3 2 2 3 5 2 7 2" xfId="18062" xr:uid="{00000000-0005-0000-0000-0000A0420000}"/>
    <cellStyle name="Normal 3 2 2 3 5 2 8" xfId="18063" xr:uid="{00000000-0005-0000-0000-0000A1420000}"/>
    <cellStyle name="Normal 3 2 2 3 5 2 8 2" xfId="18064" xr:uid="{00000000-0005-0000-0000-0000A2420000}"/>
    <cellStyle name="Normal 3 2 2 3 5 2 9" xfId="18065" xr:uid="{00000000-0005-0000-0000-0000A3420000}"/>
    <cellStyle name="Normal 3 2 2 3 5 3" xfId="18066" xr:uid="{00000000-0005-0000-0000-0000A4420000}"/>
    <cellStyle name="Normal 3 2 2 3 5 3 2" xfId="18067" xr:uid="{00000000-0005-0000-0000-0000A5420000}"/>
    <cellStyle name="Normal 3 2 2 3 5 3 2 2" xfId="18068" xr:uid="{00000000-0005-0000-0000-0000A6420000}"/>
    <cellStyle name="Normal 3 2 2 3 5 3 2 2 2" xfId="18069" xr:uid="{00000000-0005-0000-0000-0000A7420000}"/>
    <cellStyle name="Normal 3 2 2 3 5 3 2 2 2 2" xfId="18070" xr:uid="{00000000-0005-0000-0000-0000A8420000}"/>
    <cellStyle name="Normal 3 2 2 3 5 3 2 2 2 2 2" xfId="18071" xr:uid="{00000000-0005-0000-0000-0000A9420000}"/>
    <cellStyle name="Normal 3 2 2 3 5 3 2 2 2 3" xfId="18072" xr:uid="{00000000-0005-0000-0000-0000AA420000}"/>
    <cellStyle name="Normal 3 2 2 3 5 3 2 2 3" xfId="18073" xr:uid="{00000000-0005-0000-0000-0000AB420000}"/>
    <cellStyle name="Normal 3 2 2 3 5 3 2 2 3 2" xfId="18074" xr:uid="{00000000-0005-0000-0000-0000AC420000}"/>
    <cellStyle name="Normal 3 2 2 3 5 3 2 2 4" xfId="18075" xr:uid="{00000000-0005-0000-0000-0000AD420000}"/>
    <cellStyle name="Normal 3 2 2 3 5 3 2 3" xfId="18076" xr:uid="{00000000-0005-0000-0000-0000AE420000}"/>
    <cellStyle name="Normal 3 2 2 3 5 3 2 3 2" xfId="18077" xr:uid="{00000000-0005-0000-0000-0000AF420000}"/>
    <cellStyle name="Normal 3 2 2 3 5 3 2 3 2 2" xfId="18078" xr:uid="{00000000-0005-0000-0000-0000B0420000}"/>
    <cellStyle name="Normal 3 2 2 3 5 3 2 3 3" xfId="18079" xr:uid="{00000000-0005-0000-0000-0000B1420000}"/>
    <cellStyle name="Normal 3 2 2 3 5 3 2 4" xfId="18080" xr:uid="{00000000-0005-0000-0000-0000B2420000}"/>
    <cellStyle name="Normal 3 2 2 3 5 3 2 4 2" xfId="18081" xr:uid="{00000000-0005-0000-0000-0000B3420000}"/>
    <cellStyle name="Normal 3 2 2 3 5 3 2 5" xfId="18082" xr:uid="{00000000-0005-0000-0000-0000B4420000}"/>
    <cellStyle name="Normal 3 2 2 3 5 3 3" xfId="18083" xr:uid="{00000000-0005-0000-0000-0000B5420000}"/>
    <cellStyle name="Normal 3 2 2 3 5 3 3 2" xfId="18084" xr:uid="{00000000-0005-0000-0000-0000B6420000}"/>
    <cellStyle name="Normal 3 2 2 3 5 3 3 2 2" xfId="18085" xr:uid="{00000000-0005-0000-0000-0000B7420000}"/>
    <cellStyle name="Normal 3 2 2 3 5 3 3 2 2 2" xfId="18086" xr:uid="{00000000-0005-0000-0000-0000B8420000}"/>
    <cellStyle name="Normal 3 2 2 3 5 3 3 2 3" xfId="18087" xr:uid="{00000000-0005-0000-0000-0000B9420000}"/>
    <cellStyle name="Normal 3 2 2 3 5 3 3 3" xfId="18088" xr:uid="{00000000-0005-0000-0000-0000BA420000}"/>
    <cellStyle name="Normal 3 2 2 3 5 3 3 3 2" xfId="18089" xr:uid="{00000000-0005-0000-0000-0000BB420000}"/>
    <cellStyle name="Normal 3 2 2 3 5 3 3 4" xfId="18090" xr:uid="{00000000-0005-0000-0000-0000BC420000}"/>
    <cellStyle name="Normal 3 2 2 3 5 3 4" xfId="18091" xr:uid="{00000000-0005-0000-0000-0000BD420000}"/>
    <cellStyle name="Normal 3 2 2 3 5 3 4 2" xfId="18092" xr:uid="{00000000-0005-0000-0000-0000BE420000}"/>
    <cellStyle name="Normal 3 2 2 3 5 3 4 2 2" xfId="18093" xr:uid="{00000000-0005-0000-0000-0000BF420000}"/>
    <cellStyle name="Normal 3 2 2 3 5 3 4 2 2 2" xfId="18094" xr:uid="{00000000-0005-0000-0000-0000C0420000}"/>
    <cellStyle name="Normal 3 2 2 3 5 3 4 2 3" xfId="18095" xr:uid="{00000000-0005-0000-0000-0000C1420000}"/>
    <cellStyle name="Normal 3 2 2 3 5 3 4 3" xfId="18096" xr:uid="{00000000-0005-0000-0000-0000C2420000}"/>
    <cellStyle name="Normal 3 2 2 3 5 3 4 3 2" xfId="18097" xr:uid="{00000000-0005-0000-0000-0000C3420000}"/>
    <cellStyle name="Normal 3 2 2 3 5 3 4 4" xfId="18098" xr:uid="{00000000-0005-0000-0000-0000C4420000}"/>
    <cellStyle name="Normal 3 2 2 3 5 3 5" xfId="18099" xr:uid="{00000000-0005-0000-0000-0000C5420000}"/>
    <cellStyle name="Normal 3 2 2 3 5 3 5 2" xfId="18100" xr:uid="{00000000-0005-0000-0000-0000C6420000}"/>
    <cellStyle name="Normal 3 2 2 3 5 3 5 2 2" xfId="18101" xr:uid="{00000000-0005-0000-0000-0000C7420000}"/>
    <cellStyle name="Normal 3 2 2 3 5 3 5 3" xfId="18102" xr:uid="{00000000-0005-0000-0000-0000C8420000}"/>
    <cellStyle name="Normal 3 2 2 3 5 3 6" xfId="18103" xr:uid="{00000000-0005-0000-0000-0000C9420000}"/>
    <cellStyle name="Normal 3 2 2 3 5 3 6 2" xfId="18104" xr:uid="{00000000-0005-0000-0000-0000CA420000}"/>
    <cellStyle name="Normal 3 2 2 3 5 3 7" xfId="18105" xr:uid="{00000000-0005-0000-0000-0000CB420000}"/>
    <cellStyle name="Normal 3 2 2 3 5 3 7 2" xfId="18106" xr:uid="{00000000-0005-0000-0000-0000CC420000}"/>
    <cellStyle name="Normal 3 2 2 3 5 3 8" xfId="18107" xr:uid="{00000000-0005-0000-0000-0000CD420000}"/>
    <cellStyle name="Normal 3 2 2 3 5 4" xfId="18108" xr:uid="{00000000-0005-0000-0000-0000CE420000}"/>
    <cellStyle name="Normal 3 2 2 3 5 4 2" xfId="18109" xr:uid="{00000000-0005-0000-0000-0000CF420000}"/>
    <cellStyle name="Normal 3 2 2 3 5 4 2 2" xfId="18110" xr:uid="{00000000-0005-0000-0000-0000D0420000}"/>
    <cellStyle name="Normal 3 2 2 3 5 4 2 2 2" xfId="18111" xr:uid="{00000000-0005-0000-0000-0000D1420000}"/>
    <cellStyle name="Normal 3 2 2 3 5 4 2 2 2 2" xfId="18112" xr:uid="{00000000-0005-0000-0000-0000D2420000}"/>
    <cellStyle name="Normal 3 2 2 3 5 4 2 2 3" xfId="18113" xr:uid="{00000000-0005-0000-0000-0000D3420000}"/>
    <cellStyle name="Normal 3 2 2 3 5 4 2 3" xfId="18114" xr:uid="{00000000-0005-0000-0000-0000D4420000}"/>
    <cellStyle name="Normal 3 2 2 3 5 4 2 3 2" xfId="18115" xr:uid="{00000000-0005-0000-0000-0000D5420000}"/>
    <cellStyle name="Normal 3 2 2 3 5 4 2 4" xfId="18116" xr:uid="{00000000-0005-0000-0000-0000D6420000}"/>
    <cellStyle name="Normal 3 2 2 3 5 4 3" xfId="18117" xr:uid="{00000000-0005-0000-0000-0000D7420000}"/>
    <cellStyle name="Normal 3 2 2 3 5 4 3 2" xfId="18118" xr:uid="{00000000-0005-0000-0000-0000D8420000}"/>
    <cellStyle name="Normal 3 2 2 3 5 4 3 2 2" xfId="18119" xr:uid="{00000000-0005-0000-0000-0000D9420000}"/>
    <cellStyle name="Normal 3 2 2 3 5 4 3 3" xfId="18120" xr:uid="{00000000-0005-0000-0000-0000DA420000}"/>
    <cellStyle name="Normal 3 2 2 3 5 4 4" xfId="18121" xr:uid="{00000000-0005-0000-0000-0000DB420000}"/>
    <cellStyle name="Normal 3 2 2 3 5 4 4 2" xfId="18122" xr:uid="{00000000-0005-0000-0000-0000DC420000}"/>
    <cellStyle name="Normal 3 2 2 3 5 4 5" xfId="18123" xr:uid="{00000000-0005-0000-0000-0000DD420000}"/>
    <cellStyle name="Normal 3 2 2 3 5 5" xfId="18124" xr:uid="{00000000-0005-0000-0000-0000DE420000}"/>
    <cellStyle name="Normal 3 2 2 3 5 5 2" xfId="18125" xr:uid="{00000000-0005-0000-0000-0000DF420000}"/>
    <cellStyle name="Normal 3 2 2 3 5 5 2 2" xfId="18126" xr:uid="{00000000-0005-0000-0000-0000E0420000}"/>
    <cellStyle name="Normal 3 2 2 3 5 5 2 2 2" xfId="18127" xr:uid="{00000000-0005-0000-0000-0000E1420000}"/>
    <cellStyle name="Normal 3 2 2 3 5 5 2 3" xfId="18128" xr:uid="{00000000-0005-0000-0000-0000E2420000}"/>
    <cellStyle name="Normal 3 2 2 3 5 5 3" xfId="18129" xr:uid="{00000000-0005-0000-0000-0000E3420000}"/>
    <cellStyle name="Normal 3 2 2 3 5 5 3 2" xfId="18130" xr:uid="{00000000-0005-0000-0000-0000E4420000}"/>
    <cellStyle name="Normal 3 2 2 3 5 5 4" xfId="18131" xr:uid="{00000000-0005-0000-0000-0000E5420000}"/>
    <cellStyle name="Normal 3 2 2 3 5 6" xfId="18132" xr:uid="{00000000-0005-0000-0000-0000E6420000}"/>
    <cellStyle name="Normal 3 2 2 3 5 6 2" xfId="18133" xr:uid="{00000000-0005-0000-0000-0000E7420000}"/>
    <cellStyle name="Normal 3 2 2 3 5 6 2 2" xfId="18134" xr:uid="{00000000-0005-0000-0000-0000E8420000}"/>
    <cellStyle name="Normal 3 2 2 3 5 6 2 2 2" xfId="18135" xr:uid="{00000000-0005-0000-0000-0000E9420000}"/>
    <cellStyle name="Normal 3 2 2 3 5 6 2 3" xfId="18136" xr:uid="{00000000-0005-0000-0000-0000EA420000}"/>
    <cellStyle name="Normal 3 2 2 3 5 6 3" xfId="18137" xr:uid="{00000000-0005-0000-0000-0000EB420000}"/>
    <cellStyle name="Normal 3 2 2 3 5 6 3 2" xfId="18138" xr:uid="{00000000-0005-0000-0000-0000EC420000}"/>
    <cellStyle name="Normal 3 2 2 3 5 6 4" xfId="18139" xr:uid="{00000000-0005-0000-0000-0000ED420000}"/>
    <cellStyle name="Normal 3 2 2 3 5 7" xfId="18140" xr:uid="{00000000-0005-0000-0000-0000EE420000}"/>
    <cellStyle name="Normal 3 2 2 3 5 7 2" xfId="18141" xr:uid="{00000000-0005-0000-0000-0000EF420000}"/>
    <cellStyle name="Normal 3 2 2 3 5 7 2 2" xfId="18142" xr:uid="{00000000-0005-0000-0000-0000F0420000}"/>
    <cellStyle name="Normal 3 2 2 3 5 7 3" xfId="18143" xr:uid="{00000000-0005-0000-0000-0000F1420000}"/>
    <cellStyle name="Normal 3 2 2 3 5 8" xfId="18144" xr:uid="{00000000-0005-0000-0000-0000F2420000}"/>
    <cellStyle name="Normal 3 2 2 3 5 8 2" xfId="18145" xr:uid="{00000000-0005-0000-0000-0000F3420000}"/>
    <cellStyle name="Normal 3 2 2 3 5 9" xfId="18146" xr:uid="{00000000-0005-0000-0000-0000F4420000}"/>
    <cellStyle name="Normal 3 2 2 3 5 9 2" xfId="18147" xr:uid="{00000000-0005-0000-0000-0000F5420000}"/>
    <cellStyle name="Normal 3 2 2 3 6" xfId="18148" xr:uid="{00000000-0005-0000-0000-0000F6420000}"/>
    <cellStyle name="Normal 3 2 2 3 6 2" xfId="18149" xr:uid="{00000000-0005-0000-0000-0000F7420000}"/>
    <cellStyle name="Normal 3 2 2 3 6 2 2" xfId="18150" xr:uid="{00000000-0005-0000-0000-0000F8420000}"/>
    <cellStyle name="Normal 3 2 2 3 6 2 2 2" xfId="18151" xr:uid="{00000000-0005-0000-0000-0000F9420000}"/>
    <cellStyle name="Normal 3 2 2 3 6 2 2 2 2" xfId="18152" xr:uid="{00000000-0005-0000-0000-0000FA420000}"/>
    <cellStyle name="Normal 3 2 2 3 6 2 2 2 2 2" xfId="18153" xr:uid="{00000000-0005-0000-0000-0000FB420000}"/>
    <cellStyle name="Normal 3 2 2 3 6 2 2 2 2 2 2" xfId="18154" xr:uid="{00000000-0005-0000-0000-0000FC420000}"/>
    <cellStyle name="Normal 3 2 2 3 6 2 2 2 2 3" xfId="18155" xr:uid="{00000000-0005-0000-0000-0000FD420000}"/>
    <cellStyle name="Normal 3 2 2 3 6 2 2 2 3" xfId="18156" xr:uid="{00000000-0005-0000-0000-0000FE420000}"/>
    <cellStyle name="Normal 3 2 2 3 6 2 2 2 3 2" xfId="18157" xr:uid="{00000000-0005-0000-0000-0000FF420000}"/>
    <cellStyle name="Normal 3 2 2 3 6 2 2 2 4" xfId="18158" xr:uid="{00000000-0005-0000-0000-000000430000}"/>
    <cellStyle name="Normal 3 2 2 3 6 2 2 3" xfId="18159" xr:uid="{00000000-0005-0000-0000-000001430000}"/>
    <cellStyle name="Normal 3 2 2 3 6 2 2 3 2" xfId="18160" xr:uid="{00000000-0005-0000-0000-000002430000}"/>
    <cellStyle name="Normal 3 2 2 3 6 2 2 3 2 2" xfId="18161" xr:uid="{00000000-0005-0000-0000-000003430000}"/>
    <cellStyle name="Normal 3 2 2 3 6 2 2 3 3" xfId="18162" xr:uid="{00000000-0005-0000-0000-000004430000}"/>
    <cellStyle name="Normal 3 2 2 3 6 2 2 4" xfId="18163" xr:uid="{00000000-0005-0000-0000-000005430000}"/>
    <cellStyle name="Normal 3 2 2 3 6 2 2 4 2" xfId="18164" xr:uid="{00000000-0005-0000-0000-000006430000}"/>
    <cellStyle name="Normal 3 2 2 3 6 2 2 5" xfId="18165" xr:uid="{00000000-0005-0000-0000-000007430000}"/>
    <cellStyle name="Normal 3 2 2 3 6 2 3" xfId="18166" xr:uid="{00000000-0005-0000-0000-000008430000}"/>
    <cellStyle name="Normal 3 2 2 3 6 2 3 2" xfId="18167" xr:uid="{00000000-0005-0000-0000-000009430000}"/>
    <cellStyle name="Normal 3 2 2 3 6 2 3 2 2" xfId="18168" xr:uid="{00000000-0005-0000-0000-00000A430000}"/>
    <cellStyle name="Normal 3 2 2 3 6 2 3 2 2 2" xfId="18169" xr:uid="{00000000-0005-0000-0000-00000B430000}"/>
    <cellStyle name="Normal 3 2 2 3 6 2 3 2 3" xfId="18170" xr:uid="{00000000-0005-0000-0000-00000C430000}"/>
    <cellStyle name="Normal 3 2 2 3 6 2 3 3" xfId="18171" xr:uid="{00000000-0005-0000-0000-00000D430000}"/>
    <cellStyle name="Normal 3 2 2 3 6 2 3 3 2" xfId="18172" xr:uid="{00000000-0005-0000-0000-00000E430000}"/>
    <cellStyle name="Normal 3 2 2 3 6 2 3 4" xfId="18173" xr:uid="{00000000-0005-0000-0000-00000F430000}"/>
    <cellStyle name="Normal 3 2 2 3 6 2 4" xfId="18174" xr:uid="{00000000-0005-0000-0000-000010430000}"/>
    <cellStyle name="Normal 3 2 2 3 6 2 4 2" xfId="18175" xr:uid="{00000000-0005-0000-0000-000011430000}"/>
    <cellStyle name="Normal 3 2 2 3 6 2 4 2 2" xfId="18176" xr:uid="{00000000-0005-0000-0000-000012430000}"/>
    <cellStyle name="Normal 3 2 2 3 6 2 4 2 2 2" xfId="18177" xr:uid="{00000000-0005-0000-0000-000013430000}"/>
    <cellStyle name="Normal 3 2 2 3 6 2 4 2 3" xfId="18178" xr:uid="{00000000-0005-0000-0000-000014430000}"/>
    <cellStyle name="Normal 3 2 2 3 6 2 4 3" xfId="18179" xr:uid="{00000000-0005-0000-0000-000015430000}"/>
    <cellStyle name="Normal 3 2 2 3 6 2 4 3 2" xfId="18180" xr:uid="{00000000-0005-0000-0000-000016430000}"/>
    <cellStyle name="Normal 3 2 2 3 6 2 4 4" xfId="18181" xr:uid="{00000000-0005-0000-0000-000017430000}"/>
    <cellStyle name="Normal 3 2 2 3 6 2 5" xfId="18182" xr:uid="{00000000-0005-0000-0000-000018430000}"/>
    <cellStyle name="Normal 3 2 2 3 6 2 5 2" xfId="18183" xr:uid="{00000000-0005-0000-0000-000019430000}"/>
    <cellStyle name="Normal 3 2 2 3 6 2 5 2 2" xfId="18184" xr:uid="{00000000-0005-0000-0000-00001A430000}"/>
    <cellStyle name="Normal 3 2 2 3 6 2 5 3" xfId="18185" xr:uid="{00000000-0005-0000-0000-00001B430000}"/>
    <cellStyle name="Normal 3 2 2 3 6 2 6" xfId="18186" xr:uid="{00000000-0005-0000-0000-00001C430000}"/>
    <cellStyle name="Normal 3 2 2 3 6 2 6 2" xfId="18187" xr:uid="{00000000-0005-0000-0000-00001D430000}"/>
    <cellStyle name="Normal 3 2 2 3 6 2 7" xfId="18188" xr:uid="{00000000-0005-0000-0000-00001E430000}"/>
    <cellStyle name="Normal 3 2 2 3 6 2 7 2" xfId="18189" xr:uid="{00000000-0005-0000-0000-00001F430000}"/>
    <cellStyle name="Normal 3 2 2 3 6 2 8" xfId="18190" xr:uid="{00000000-0005-0000-0000-000020430000}"/>
    <cellStyle name="Normal 3 2 2 3 6 3" xfId="18191" xr:uid="{00000000-0005-0000-0000-000021430000}"/>
    <cellStyle name="Normal 3 2 2 3 6 3 2" xfId="18192" xr:uid="{00000000-0005-0000-0000-000022430000}"/>
    <cellStyle name="Normal 3 2 2 3 6 3 2 2" xfId="18193" xr:uid="{00000000-0005-0000-0000-000023430000}"/>
    <cellStyle name="Normal 3 2 2 3 6 3 2 2 2" xfId="18194" xr:uid="{00000000-0005-0000-0000-000024430000}"/>
    <cellStyle name="Normal 3 2 2 3 6 3 2 2 2 2" xfId="18195" xr:uid="{00000000-0005-0000-0000-000025430000}"/>
    <cellStyle name="Normal 3 2 2 3 6 3 2 2 3" xfId="18196" xr:uid="{00000000-0005-0000-0000-000026430000}"/>
    <cellStyle name="Normal 3 2 2 3 6 3 2 3" xfId="18197" xr:uid="{00000000-0005-0000-0000-000027430000}"/>
    <cellStyle name="Normal 3 2 2 3 6 3 2 3 2" xfId="18198" xr:uid="{00000000-0005-0000-0000-000028430000}"/>
    <cellStyle name="Normal 3 2 2 3 6 3 2 4" xfId="18199" xr:uid="{00000000-0005-0000-0000-000029430000}"/>
    <cellStyle name="Normal 3 2 2 3 6 3 3" xfId="18200" xr:uid="{00000000-0005-0000-0000-00002A430000}"/>
    <cellStyle name="Normal 3 2 2 3 6 3 3 2" xfId="18201" xr:uid="{00000000-0005-0000-0000-00002B430000}"/>
    <cellStyle name="Normal 3 2 2 3 6 3 3 2 2" xfId="18202" xr:uid="{00000000-0005-0000-0000-00002C430000}"/>
    <cellStyle name="Normal 3 2 2 3 6 3 3 3" xfId="18203" xr:uid="{00000000-0005-0000-0000-00002D430000}"/>
    <cellStyle name="Normal 3 2 2 3 6 3 4" xfId="18204" xr:uid="{00000000-0005-0000-0000-00002E430000}"/>
    <cellStyle name="Normal 3 2 2 3 6 3 4 2" xfId="18205" xr:uid="{00000000-0005-0000-0000-00002F430000}"/>
    <cellStyle name="Normal 3 2 2 3 6 3 5" xfId="18206" xr:uid="{00000000-0005-0000-0000-000030430000}"/>
    <cellStyle name="Normal 3 2 2 3 6 4" xfId="18207" xr:uid="{00000000-0005-0000-0000-000031430000}"/>
    <cellStyle name="Normal 3 2 2 3 6 4 2" xfId="18208" xr:uid="{00000000-0005-0000-0000-000032430000}"/>
    <cellStyle name="Normal 3 2 2 3 6 4 2 2" xfId="18209" xr:uid="{00000000-0005-0000-0000-000033430000}"/>
    <cellStyle name="Normal 3 2 2 3 6 4 2 2 2" xfId="18210" xr:uid="{00000000-0005-0000-0000-000034430000}"/>
    <cellStyle name="Normal 3 2 2 3 6 4 2 3" xfId="18211" xr:uid="{00000000-0005-0000-0000-000035430000}"/>
    <cellStyle name="Normal 3 2 2 3 6 4 3" xfId="18212" xr:uid="{00000000-0005-0000-0000-000036430000}"/>
    <cellStyle name="Normal 3 2 2 3 6 4 3 2" xfId="18213" xr:uid="{00000000-0005-0000-0000-000037430000}"/>
    <cellStyle name="Normal 3 2 2 3 6 4 4" xfId="18214" xr:uid="{00000000-0005-0000-0000-000038430000}"/>
    <cellStyle name="Normal 3 2 2 3 6 5" xfId="18215" xr:uid="{00000000-0005-0000-0000-000039430000}"/>
    <cellStyle name="Normal 3 2 2 3 6 5 2" xfId="18216" xr:uid="{00000000-0005-0000-0000-00003A430000}"/>
    <cellStyle name="Normal 3 2 2 3 6 5 2 2" xfId="18217" xr:uid="{00000000-0005-0000-0000-00003B430000}"/>
    <cellStyle name="Normal 3 2 2 3 6 5 2 2 2" xfId="18218" xr:uid="{00000000-0005-0000-0000-00003C430000}"/>
    <cellStyle name="Normal 3 2 2 3 6 5 2 3" xfId="18219" xr:uid="{00000000-0005-0000-0000-00003D430000}"/>
    <cellStyle name="Normal 3 2 2 3 6 5 3" xfId="18220" xr:uid="{00000000-0005-0000-0000-00003E430000}"/>
    <cellStyle name="Normal 3 2 2 3 6 5 3 2" xfId="18221" xr:uid="{00000000-0005-0000-0000-00003F430000}"/>
    <cellStyle name="Normal 3 2 2 3 6 5 4" xfId="18222" xr:uid="{00000000-0005-0000-0000-000040430000}"/>
    <cellStyle name="Normal 3 2 2 3 6 6" xfId="18223" xr:uid="{00000000-0005-0000-0000-000041430000}"/>
    <cellStyle name="Normal 3 2 2 3 6 6 2" xfId="18224" xr:uid="{00000000-0005-0000-0000-000042430000}"/>
    <cellStyle name="Normal 3 2 2 3 6 6 2 2" xfId="18225" xr:uid="{00000000-0005-0000-0000-000043430000}"/>
    <cellStyle name="Normal 3 2 2 3 6 6 3" xfId="18226" xr:uid="{00000000-0005-0000-0000-000044430000}"/>
    <cellStyle name="Normal 3 2 2 3 6 7" xfId="18227" xr:uid="{00000000-0005-0000-0000-000045430000}"/>
    <cellStyle name="Normal 3 2 2 3 6 7 2" xfId="18228" xr:uid="{00000000-0005-0000-0000-000046430000}"/>
    <cellStyle name="Normal 3 2 2 3 6 8" xfId="18229" xr:uid="{00000000-0005-0000-0000-000047430000}"/>
    <cellStyle name="Normal 3 2 2 3 6 8 2" xfId="18230" xr:uid="{00000000-0005-0000-0000-000048430000}"/>
    <cellStyle name="Normal 3 2 2 3 6 9" xfId="18231" xr:uid="{00000000-0005-0000-0000-000049430000}"/>
    <cellStyle name="Normal 3 2 2 3 7" xfId="18232" xr:uid="{00000000-0005-0000-0000-00004A430000}"/>
    <cellStyle name="Normal 3 2 2 3 7 2" xfId="18233" xr:uid="{00000000-0005-0000-0000-00004B430000}"/>
    <cellStyle name="Normal 3 2 2 3 7 2 2" xfId="18234" xr:uid="{00000000-0005-0000-0000-00004C430000}"/>
    <cellStyle name="Normal 3 2 2 3 7 2 2 2" xfId="18235" xr:uid="{00000000-0005-0000-0000-00004D430000}"/>
    <cellStyle name="Normal 3 2 2 3 7 2 2 2 2" xfId="18236" xr:uid="{00000000-0005-0000-0000-00004E430000}"/>
    <cellStyle name="Normal 3 2 2 3 7 2 2 2 2 2" xfId="18237" xr:uid="{00000000-0005-0000-0000-00004F430000}"/>
    <cellStyle name="Normal 3 2 2 3 7 2 2 2 3" xfId="18238" xr:uid="{00000000-0005-0000-0000-000050430000}"/>
    <cellStyle name="Normal 3 2 2 3 7 2 2 3" xfId="18239" xr:uid="{00000000-0005-0000-0000-000051430000}"/>
    <cellStyle name="Normal 3 2 2 3 7 2 2 3 2" xfId="18240" xr:uid="{00000000-0005-0000-0000-000052430000}"/>
    <cellStyle name="Normal 3 2 2 3 7 2 2 4" xfId="18241" xr:uid="{00000000-0005-0000-0000-000053430000}"/>
    <cellStyle name="Normal 3 2 2 3 7 2 3" xfId="18242" xr:uid="{00000000-0005-0000-0000-000054430000}"/>
    <cellStyle name="Normal 3 2 2 3 7 2 3 2" xfId="18243" xr:uid="{00000000-0005-0000-0000-000055430000}"/>
    <cellStyle name="Normal 3 2 2 3 7 2 3 2 2" xfId="18244" xr:uid="{00000000-0005-0000-0000-000056430000}"/>
    <cellStyle name="Normal 3 2 2 3 7 2 3 3" xfId="18245" xr:uid="{00000000-0005-0000-0000-000057430000}"/>
    <cellStyle name="Normal 3 2 2 3 7 2 4" xfId="18246" xr:uid="{00000000-0005-0000-0000-000058430000}"/>
    <cellStyle name="Normal 3 2 2 3 7 2 4 2" xfId="18247" xr:uid="{00000000-0005-0000-0000-000059430000}"/>
    <cellStyle name="Normal 3 2 2 3 7 2 5" xfId="18248" xr:uid="{00000000-0005-0000-0000-00005A430000}"/>
    <cellStyle name="Normal 3 2 2 3 7 3" xfId="18249" xr:uid="{00000000-0005-0000-0000-00005B430000}"/>
    <cellStyle name="Normal 3 2 2 3 7 3 2" xfId="18250" xr:uid="{00000000-0005-0000-0000-00005C430000}"/>
    <cellStyle name="Normal 3 2 2 3 7 3 2 2" xfId="18251" xr:uid="{00000000-0005-0000-0000-00005D430000}"/>
    <cellStyle name="Normal 3 2 2 3 7 3 2 2 2" xfId="18252" xr:uid="{00000000-0005-0000-0000-00005E430000}"/>
    <cellStyle name="Normal 3 2 2 3 7 3 2 3" xfId="18253" xr:uid="{00000000-0005-0000-0000-00005F430000}"/>
    <cellStyle name="Normal 3 2 2 3 7 3 3" xfId="18254" xr:uid="{00000000-0005-0000-0000-000060430000}"/>
    <cellStyle name="Normal 3 2 2 3 7 3 3 2" xfId="18255" xr:uid="{00000000-0005-0000-0000-000061430000}"/>
    <cellStyle name="Normal 3 2 2 3 7 3 4" xfId="18256" xr:uid="{00000000-0005-0000-0000-000062430000}"/>
    <cellStyle name="Normal 3 2 2 3 7 4" xfId="18257" xr:uid="{00000000-0005-0000-0000-000063430000}"/>
    <cellStyle name="Normal 3 2 2 3 7 4 2" xfId="18258" xr:uid="{00000000-0005-0000-0000-000064430000}"/>
    <cellStyle name="Normal 3 2 2 3 7 4 2 2" xfId="18259" xr:uid="{00000000-0005-0000-0000-000065430000}"/>
    <cellStyle name="Normal 3 2 2 3 7 4 2 2 2" xfId="18260" xr:uid="{00000000-0005-0000-0000-000066430000}"/>
    <cellStyle name="Normal 3 2 2 3 7 4 2 3" xfId="18261" xr:uid="{00000000-0005-0000-0000-000067430000}"/>
    <cellStyle name="Normal 3 2 2 3 7 4 3" xfId="18262" xr:uid="{00000000-0005-0000-0000-000068430000}"/>
    <cellStyle name="Normal 3 2 2 3 7 4 3 2" xfId="18263" xr:uid="{00000000-0005-0000-0000-000069430000}"/>
    <cellStyle name="Normal 3 2 2 3 7 4 4" xfId="18264" xr:uid="{00000000-0005-0000-0000-00006A430000}"/>
    <cellStyle name="Normal 3 2 2 3 7 5" xfId="18265" xr:uid="{00000000-0005-0000-0000-00006B430000}"/>
    <cellStyle name="Normal 3 2 2 3 7 5 2" xfId="18266" xr:uid="{00000000-0005-0000-0000-00006C430000}"/>
    <cellStyle name="Normal 3 2 2 3 7 5 2 2" xfId="18267" xr:uid="{00000000-0005-0000-0000-00006D430000}"/>
    <cellStyle name="Normal 3 2 2 3 7 5 3" xfId="18268" xr:uid="{00000000-0005-0000-0000-00006E430000}"/>
    <cellStyle name="Normal 3 2 2 3 7 6" xfId="18269" xr:uid="{00000000-0005-0000-0000-00006F430000}"/>
    <cellStyle name="Normal 3 2 2 3 7 6 2" xfId="18270" xr:uid="{00000000-0005-0000-0000-000070430000}"/>
    <cellStyle name="Normal 3 2 2 3 7 7" xfId="18271" xr:uid="{00000000-0005-0000-0000-000071430000}"/>
    <cellStyle name="Normal 3 2 2 3 7 7 2" xfId="18272" xr:uid="{00000000-0005-0000-0000-000072430000}"/>
    <cellStyle name="Normal 3 2 2 3 7 8" xfId="18273" xr:uid="{00000000-0005-0000-0000-000073430000}"/>
    <cellStyle name="Normal 3 2 2 3 8" xfId="18274" xr:uid="{00000000-0005-0000-0000-000074430000}"/>
    <cellStyle name="Normal 3 2 2 3 8 2" xfId="18275" xr:uid="{00000000-0005-0000-0000-000075430000}"/>
    <cellStyle name="Normal 3 2 2 3 8 2 2" xfId="18276" xr:uid="{00000000-0005-0000-0000-000076430000}"/>
    <cellStyle name="Normal 3 2 2 3 8 2 2 2" xfId="18277" xr:uid="{00000000-0005-0000-0000-000077430000}"/>
    <cellStyle name="Normal 3 2 2 3 8 2 2 2 2" xfId="18278" xr:uid="{00000000-0005-0000-0000-000078430000}"/>
    <cellStyle name="Normal 3 2 2 3 8 2 2 2 2 2" xfId="18279" xr:uid="{00000000-0005-0000-0000-000079430000}"/>
    <cellStyle name="Normal 3 2 2 3 8 2 2 2 3" xfId="18280" xr:uid="{00000000-0005-0000-0000-00007A430000}"/>
    <cellStyle name="Normal 3 2 2 3 8 2 2 3" xfId="18281" xr:uid="{00000000-0005-0000-0000-00007B430000}"/>
    <cellStyle name="Normal 3 2 2 3 8 2 2 3 2" xfId="18282" xr:uid="{00000000-0005-0000-0000-00007C430000}"/>
    <cellStyle name="Normal 3 2 2 3 8 2 2 4" xfId="18283" xr:uid="{00000000-0005-0000-0000-00007D430000}"/>
    <cellStyle name="Normal 3 2 2 3 8 2 3" xfId="18284" xr:uid="{00000000-0005-0000-0000-00007E430000}"/>
    <cellStyle name="Normal 3 2 2 3 8 2 3 2" xfId="18285" xr:uid="{00000000-0005-0000-0000-00007F430000}"/>
    <cellStyle name="Normal 3 2 2 3 8 2 3 2 2" xfId="18286" xr:uid="{00000000-0005-0000-0000-000080430000}"/>
    <cellStyle name="Normal 3 2 2 3 8 2 3 3" xfId="18287" xr:uid="{00000000-0005-0000-0000-000081430000}"/>
    <cellStyle name="Normal 3 2 2 3 8 2 4" xfId="18288" xr:uid="{00000000-0005-0000-0000-000082430000}"/>
    <cellStyle name="Normal 3 2 2 3 8 2 4 2" xfId="18289" xr:uid="{00000000-0005-0000-0000-000083430000}"/>
    <cellStyle name="Normal 3 2 2 3 8 2 5" xfId="18290" xr:uid="{00000000-0005-0000-0000-000084430000}"/>
    <cellStyle name="Normal 3 2 2 3 8 3" xfId="18291" xr:uid="{00000000-0005-0000-0000-000085430000}"/>
    <cellStyle name="Normal 3 2 2 3 8 3 2" xfId="18292" xr:uid="{00000000-0005-0000-0000-000086430000}"/>
    <cellStyle name="Normal 3 2 2 3 8 3 2 2" xfId="18293" xr:uid="{00000000-0005-0000-0000-000087430000}"/>
    <cellStyle name="Normal 3 2 2 3 8 3 2 2 2" xfId="18294" xr:uid="{00000000-0005-0000-0000-000088430000}"/>
    <cellStyle name="Normal 3 2 2 3 8 3 2 3" xfId="18295" xr:uid="{00000000-0005-0000-0000-000089430000}"/>
    <cellStyle name="Normal 3 2 2 3 8 3 3" xfId="18296" xr:uid="{00000000-0005-0000-0000-00008A430000}"/>
    <cellStyle name="Normal 3 2 2 3 8 3 3 2" xfId="18297" xr:uid="{00000000-0005-0000-0000-00008B430000}"/>
    <cellStyle name="Normal 3 2 2 3 8 3 4" xfId="18298" xr:uid="{00000000-0005-0000-0000-00008C430000}"/>
    <cellStyle name="Normal 3 2 2 3 8 4" xfId="18299" xr:uid="{00000000-0005-0000-0000-00008D430000}"/>
    <cellStyle name="Normal 3 2 2 3 8 4 2" xfId="18300" xr:uid="{00000000-0005-0000-0000-00008E430000}"/>
    <cellStyle name="Normal 3 2 2 3 8 4 2 2" xfId="18301" xr:uid="{00000000-0005-0000-0000-00008F430000}"/>
    <cellStyle name="Normal 3 2 2 3 8 4 2 2 2" xfId="18302" xr:uid="{00000000-0005-0000-0000-000090430000}"/>
    <cellStyle name="Normal 3 2 2 3 8 4 2 3" xfId="18303" xr:uid="{00000000-0005-0000-0000-000091430000}"/>
    <cellStyle name="Normal 3 2 2 3 8 4 3" xfId="18304" xr:uid="{00000000-0005-0000-0000-000092430000}"/>
    <cellStyle name="Normal 3 2 2 3 8 4 3 2" xfId="18305" xr:uid="{00000000-0005-0000-0000-000093430000}"/>
    <cellStyle name="Normal 3 2 2 3 8 4 4" xfId="18306" xr:uid="{00000000-0005-0000-0000-000094430000}"/>
    <cellStyle name="Normal 3 2 2 3 8 5" xfId="18307" xr:uid="{00000000-0005-0000-0000-000095430000}"/>
    <cellStyle name="Normal 3 2 2 3 8 5 2" xfId="18308" xr:uid="{00000000-0005-0000-0000-000096430000}"/>
    <cellStyle name="Normal 3 2 2 3 8 5 2 2" xfId="18309" xr:uid="{00000000-0005-0000-0000-000097430000}"/>
    <cellStyle name="Normal 3 2 2 3 8 5 3" xfId="18310" xr:uid="{00000000-0005-0000-0000-000098430000}"/>
    <cellStyle name="Normal 3 2 2 3 8 6" xfId="18311" xr:uid="{00000000-0005-0000-0000-000099430000}"/>
    <cellStyle name="Normal 3 2 2 3 8 6 2" xfId="18312" xr:uid="{00000000-0005-0000-0000-00009A430000}"/>
    <cellStyle name="Normal 3 2 2 3 8 7" xfId="18313" xr:uid="{00000000-0005-0000-0000-00009B430000}"/>
    <cellStyle name="Normal 3 2 2 3 8 7 2" xfId="18314" xr:uid="{00000000-0005-0000-0000-00009C430000}"/>
    <cellStyle name="Normal 3 2 2 3 8 8" xfId="18315" xr:uid="{00000000-0005-0000-0000-00009D430000}"/>
    <cellStyle name="Normal 3 2 2 3 9" xfId="18316" xr:uid="{00000000-0005-0000-0000-00009E430000}"/>
    <cellStyle name="Normal 3 2 2 3 9 2" xfId="18317" xr:uid="{00000000-0005-0000-0000-00009F430000}"/>
    <cellStyle name="Normal 3 2 2 3 9 2 2" xfId="18318" xr:uid="{00000000-0005-0000-0000-0000A0430000}"/>
    <cellStyle name="Normal 3 2 2 3 9 2 2 2" xfId="18319" xr:uid="{00000000-0005-0000-0000-0000A1430000}"/>
    <cellStyle name="Normal 3 2 2 3 9 2 2 2 2" xfId="18320" xr:uid="{00000000-0005-0000-0000-0000A2430000}"/>
    <cellStyle name="Normal 3 2 2 3 9 2 2 2 2 2" xfId="18321" xr:uid="{00000000-0005-0000-0000-0000A3430000}"/>
    <cellStyle name="Normal 3 2 2 3 9 2 2 2 3" xfId="18322" xr:uid="{00000000-0005-0000-0000-0000A4430000}"/>
    <cellStyle name="Normal 3 2 2 3 9 2 2 3" xfId="18323" xr:uid="{00000000-0005-0000-0000-0000A5430000}"/>
    <cellStyle name="Normal 3 2 2 3 9 2 2 3 2" xfId="18324" xr:uid="{00000000-0005-0000-0000-0000A6430000}"/>
    <cellStyle name="Normal 3 2 2 3 9 2 2 4" xfId="18325" xr:uid="{00000000-0005-0000-0000-0000A7430000}"/>
    <cellStyle name="Normal 3 2 2 3 9 2 3" xfId="18326" xr:uid="{00000000-0005-0000-0000-0000A8430000}"/>
    <cellStyle name="Normal 3 2 2 3 9 2 3 2" xfId="18327" xr:uid="{00000000-0005-0000-0000-0000A9430000}"/>
    <cellStyle name="Normal 3 2 2 3 9 2 3 2 2" xfId="18328" xr:uid="{00000000-0005-0000-0000-0000AA430000}"/>
    <cellStyle name="Normal 3 2 2 3 9 2 3 3" xfId="18329" xr:uid="{00000000-0005-0000-0000-0000AB430000}"/>
    <cellStyle name="Normal 3 2 2 3 9 2 4" xfId="18330" xr:uid="{00000000-0005-0000-0000-0000AC430000}"/>
    <cellStyle name="Normal 3 2 2 3 9 2 4 2" xfId="18331" xr:uid="{00000000-0005-0000-0000-0000AD430000}"/>
    <cellStyle name="Normal 3 2 2 3 9 2 5" xfId="18332" xr:uid="{00000000-0005-0000-0000-0000AE430000}"/>
    <cellStyle name="Normal 3 2 2 3 9 3" xfId="18333" xr:uid="{00000000-0005-0000-0000-0000AF430000}"/>
    <cellStyle name="Normal 3 2 2 3 9 3 2" xfId="18334" xr:uid="{00000000-0005-0000-0000-0000B0430000}"/>
    <cellStyle name="Normal 3 2 2 3 9 3 2 2" xfId="18335" xr:uid="{00000000-0005-0000-0000-0000B1430000}"/>
    <cellStyle name="Normal 3 2 2 3 9 3 2 2 2" xfId="18336" xr:uid="{00000000-0005-0000-0000-0000B2430000}"/>
    <cellStyle name="Normal 3 2 2 3 9 3 2 3" xfId="18337" xr:uid="{00000000-0005-0000-0000-0000B3430000}"/>
    <cellStyle name="Normal 3 2 2 3 9 3 3" xfId="18338" xr:uid="{00000000-0005-0000-0000-0000B4430000}"/>
    <cellStyle name="Normal 3 2 2 3 9 3 3 2" xfId="18339" xr:uid="{00000000-0005-0000-0000-0000B5430000}"/>
    <cellStyle name="Normal 3 2 2 3 9 3 4" xfId="18340" xr:uid="{00000000-0005-0000-0000-0000B6430000}"/>
    <cellStyle name="Normal 3 2 2 3 9 4" xfId="18341" xr:uid="{00000000-0005-0000-0000-0000B7430000}"/>
    <cellStyle name="Normal 3 2 2 3 9 4 2" xfId="18342" xr:uid="{00000000-0005-0000-0000-0000B8430000}"/>
    <cellStyle name="Normal 3 2 2 3 9 4 2 2" xfId="18343" xr:uid="{00000000-0005-0000-0000-0000B9430000}"/>
    <cellStyle name="Normal 3 2 2 3 9 4 3" xfId="18344" xr:uid="{00000000-0005-0000-0000-0000BA430000}"/>
    <cellStyle name="Normal 3 2 2 3 9 5" xfId="18345" xr:uid="{00000000-0005-0000-0000-0000BB430000}"/>
    <cellStyle name="Normal 3 2 2 3 9 5 2" xfId="18346" xr:uid="{00000000-0005-0000-0000-0000BC430000}"/>
    <cellStyle name="Normal 3 2 2 3 9 6" xfId="18347" xr:uid="{00000000-0005-0000-0000-0000BD430000}"/>
    <cellStyle name="Normal 3 2 2 4" xfId="18348" xr:uid="{00000000-0005-0000-0000-0000BE430000}"/>
    <cellStyle name="Normal 3 2 2 4 10" xfId="18349" xr:uid="{00000000-0005-0000-0000-0000BF430000}"/>
    <cellStyle name="Normal 3 2 2 4 10 2" xfId="18350" xr:uid="{00000000-0005-0000-0000-0000C0430000}"/>
    <cellStyle name="Normal 3 2 2 4 10 2 2" xfId="18351" xr:uid="{00000000-0005-0000-0000-0000C1430000}"/>
    <cellStyle name="Normal 3 2 2 4 10 2 2 2" xfId="18352" xr:uid="{00000000-0005-0000-0000-0000C2430000}"/>
    <cellStyle name="Normal 3 2 2 4 10 2 3" xfId="18353" xr:uid="{00000000-0005-0000-0000-0000C3430000}"/>
    <cellStyle name="Normal 3 2 2 4 10 3" xfId="18354" xr:uid="{00000000-0005-0000-0000-0000C4430000}"/>
    <cellStyle name="Normal 3 2 2 4 10 3 2" xfId="18355" xr:uid="{00000000-0005-0000-0000-0000C5430000}"/>
    <cellStyle name="Normal 3 2 2 4 10 4" xfId="18356" xr:uid="{00000000-0005-0000-0000-0000C6430000}"/>
    <cellStyle name="Normal 3 2 2 4 11" xfId="18357" xr:uid="{00000000-0005-0000-0000-0000C7430000}"/>
    <cellStyle name="Normal 3 2 2 4 11 2" xfId="18358" xr:uid="{00000000-0005-0000-0000-0000C8430000}"/>
    <cellStyle name="Normal 3 2 2 4 11 2 2" xfId="18359" xr:uid="{00000000-0005-0000-0000-0000C9430000}"/>
    <cellStyle name="Normal 3 2 2 4 11 2 2 2" xfId="18360" xr:uid="{00000000-0005-0000-0000-0000CA430000}"/>
    <cellStyle name="Normal 3 2 2 4 11 2 3" xfId="18361" xr:uid="{00000000-0005-0000-0000-0000CB430000}"/>
    <cellStyle name="Normal 3 2 2 4 11 3" xfId="18362" xr:uid="{00000000-0005-0000-0000-0000CC430000}"/>
    <cellStyle name="Normal 3 2 2 4 11 3 2" xfId="18363" xr:uid="{00000000-0005-0000-0000-0000CD430000}"/>
    <cellStyle name="Normal 3 2 2 4 11 4" xfId="18364" xr:uid="{00000000-0005-0000-0000-0000CE430000}"/>
    <cellStyle name="Normal 3 2 2 4 12" xfId="18365" xr:uid="{00000000-0005-0000-0000-0000CF430000}"/>
    <cellStyle name="Normal 3 2 2 4 12 2" xfId="18366" xr:uid="{00000000-0005-0000-0000-0000D0430000}"/>
    <cellStyle name="Normal 3 2 2 4 12 2 2" xfId="18367" xr:uid="{00000000-0005-0000-0000-0000D1430000}"/>
    <cellStyle name="Normal 3 2 2 4 12 2 2 2" xfId="18368" xr:uid="{00000000-0005-0000-0000-0000D2430000}"/>
    <cellStyle name="Normal 3 2 2 4 12 2 3" xfId="18369" xr:uid="{00000000-0005-0000-0000-0000D3430000}"/>
    <cellStyle name="Normal 3 2 2 4 12 3" xfId="18370" xr:uid="{00000000-0005-0000-0000-0000D4430000}"/>
    <cellStyle name="Normal 3 2 2 4 12 3 2" xfId="18371" xr:uid="{00000000-0005-0000-0000-0000D5430000}"/>
    <cellStyle name="Normal 3 2 2 4 12 4" xfId="18372" xr:uid="{00000000-0005-0000-0000-0000D6430000}"/>
    <cellStyle name="Normal 3 2 2 4 13" xfId="18373" xr:uid="{00000000-0005-0000-0000-0000D7430000}"/>
    <cellStyle name="Normal 3 2 2 4 13 2" xfId="18374" xr:uid="{00000000-0005-0000-0000-0000D8430000}"/>
    <cellStyle name="Normal 3 2 2 4 13 2 2" xfId="18375" xr:uid="{00000000-0005-0000-0000-0000D9430000}"/>
    <cellStyle name="Normal 3 2 2 4 13 3" xfId="18376" xr:uid="{00000000-0005-0000-0000-0000DA430000}"/>
    <cellStyle name="Normal 3 2 2 4 14" xfId="18377" xr:uid="{00000000-0005-0000-0000-0000DB430000}"/>
    <cellStyle name="Normal 3 2 2 4 14 2" xfId="18378" xr:uid="{00000000-0005-0000-0000-0000DC430000}"/>
    <cellStyle name="Normal 3 2 2 4 15" xfId="18379" xr:uid="{00000000-0005-0000-0000-0000DD430000}"/>
    <cellStyle name="Normal 3 2 2 4 15 2" xfId="18380" xr:uid="{00000000-0005-0000-0000-0000DE430000}"/>
    <cellStyle name="Normal 3 2 2 4 16" xfId="18381" xr:uid="{00000000-0005-0000-0000-0000DF430000}"/>
    <cellStyle name="Normal 3 2 2 4 2" xfId="18382" xr:uid="{00000000-0005-0000-0000-0000E0430000}"/>
    <cellStyle name="Normal 3 2 2 4 2 10" xfId="18383" xr:uid="{00000000-0005-0000-0000-0000E1430000}"/>
    <cellStyle name="Normal 3 2 2 4 2 2" xfId="18384" xr:uid="{00000000-0005-0000-0000-0000E2430000}"/>
    <cellStyle name="Normal 3 2 2 4 2 2 2" xfId="18385" xr:uid="{00000000-0005-0000-0000-0000E3430000}"/>
    <cellStyle name="Normal 3 2 2 4 2 2 2 2" xfId="18386" xr:uid="{00000000-0005-0000-0000-0000E4430000}"/>
    <cellStyle name="Normal 3 2 2 4 2 2 2 2 2" xfId="18387" xr:uid="{00000000-0005-0000-0000-0000E5430000}"/>
    <cellStyle name="Normal 3 2 2 4 2 2 2 2 2 2" xfId="18388" xr:uid="{00000000-0005-0000-0000-0000E6430000}"/>
    <cellStyle name="Normal 3 2 2 4 2 2 2 2 2 2 2" xfId="18389" xr:uid="{00000000-0005-0000-0000-0000E7430000}"/>
    <cellStyle name="Normal 3 2 2 4 2 2 2 2 2 2 2 2" xfId="18390" xr:uid="{00000000-0005-0000-0000-0000E8430000}"/>
    <cellStyle name="Normal 3 2 2 4 2 2 2 2 2 2 3" xfId="18391" xr:uid="{00000000-0005-0000-0000-0000E9430000}"/>
    <cellStyle name="Normal 3 2 2 4 2 2 2 2 2 3" xfId="18392" xr:uid="{00000000-0005-0000-0000-0000EA430000}"/>
    <cellStyle name="Normal 3 2 2 4 2 2 2 2 2 3 2" xfId="18393" xr:uid="{00000000-0005-0000-0000-0000EB430000}"/>
    <cellStyle name="Normal 3 2 2 4 2 2 2 2 2 4" xfId="18394" xr:uid="{00000000-0005-0000-0000-0000EC430000}"/>
    <cellStyle name="Normal 3 2 2 4 2 2 2 2 3" xfId="18395" xr:uid="{00000000-0005-0000-0000-0000ED430000}"/>
    <cellStyle name="Normal 3 2 2 4 2 2 2 2 3 2" xfId="18396" xr:uid="{00000000-0005-0000-0000-0000EE430000}"/>
    <cellStyle name="Normal 3 2 2 4 2 2 2 2 3 2 2" xfId="18397" xr:uid="{00000000-0005-0000-0000-0000EF430000}"/>
    <cellStyle name="Normal 3 2 2 4 2 2 2 2 3 3" xfId="18398" xr:uid="{00000000-0005-0000-0000-0000F0430000}"/>
    <cellStyle name="Normal 3 2 2 4 2 2 2 2 4" xfId="18399" xr:uid="{00000000-0005-0000-0000-0000F1430000}"/>
    <cellStyle name="Normal 3 2 2 4 2 2 2 2 4 2" xfId="18400" xr:uid="{00000000-0005-0000-0000-0000F2430000}"/>
    <cellStyle name="Normal 3 2 2 4 2 2 2 2 5" xfId="18401" xr:uid="{00000000-0005-0000-0000-0000F3430000}"/>
    <cellStyle name="Normal 3 2 2 4 2 2 2 3" xfId="18402" xr:uid="{00000000-0005-0000-0000-0000F4430000}"/>
    <cellStyle name="Normal 3 2 2 4 2 2 2 3 2" xfId="18403" xr:uid="{00000000-0005-0000-0000-0000F5430000}"/>
    <cellStyle name="Normal 3 2 2 4 2 2 2 3 2 2" xfId="18404" xr:uid="{00000000-0005-0000-0000-0000F6430000}"/>
    <cellStyle name="Normal 3 2 2 4 2 2 2 3 2 2 2" xfId="18405" xr:uid="{00000000-0005-0000-0000-0000F7430000}"/>
    <cellStyle name="Normal 3 2 2 4 2 2 2 3 2 3" xfId="18406" xr:uid="{00000000-0005-0000-0000-0000F8430000}"/>
    <cellStyle name="Normal 3 2 2 4 2 2 2 3 3" xfId="18407" xr:uid="{00000000-0005-0000-0000-0000F9430000}"/>
    <cellStyle name="Normal 3 2 2 4 2 2 2 3 3 2" xfId="18408" xr:uid="{00000000-0005-0000-0000-0000FA430000}"/>
    <cellStyle name="Normal 3 2 2 4 2 2 2 3 4" xfId="18409" xr:uid="{00000000-0005-0000-0000-0000FB430000}"/>
    <cellStyle name="Normal 3 2 2 4 2 2 2 4" xfId="18410" xr:uid="{00000000-0005-0000-0000-0000FC430000}"/>
    <cellStyle name="Normal 3 2 2 4 2 2 2 4 2" xfId="18411" xr:uid="{00000000-0005-0000-0000-0000FD430000}"/>
    <cellStyle name="Normal 3 2 2 4 2 2 2 4 2 2" xfId="18412" xr:uid="{00000000-0005-0000-0000-0000FE430000}"/>
    <cellStyle name="Normal 3 2 2 4 2 2 2 4 2 2 2" xfId="18413" xr:uid="{00000000-0005-0000-0000-0000FF430000}"/>
    <cellStyle name="Normal 3 2 2 4 2 2 2 4 2 3" xfId="18414" xr:uid="{00000000-0005-0000-0000-000000440000}"/>
    <cellStyle name="Normal 3 2 2 4 2 2 2 4 3" xfId="18415" xr:uid="{00000000-0005-0000-0000-000001440000}"/>
    <cellStyle name="Normal 3 2 2 4 2 2 2 4 3 2" xfId="18416" xr:uid="{00000000-0005-0000-0000-000002440000}"/>
    <cellStyle name="Normal 3 2 2 4 2 2 2 4 4" xfId="18417" xr:uid="{00000000-0005-0000-0000-000003440000}"/>
    <cellStyle name="Normal 3 2 2 4 2 2 2 5" xfId="18418" xr:uid="{00000000-0005-0000-0000-000004440000}"/>
    <cellStyle name="Normal 3 2 2 4 2 2 2 5 2" xfId="18419" xr:uid="{00000000-0005-0000-0000-000005440000}"/>
    <cellStyle name="Normal 3 2 2 4 2 2 2 5 2 2" xfId="18420" xr:uid="{00000000-0005-0000-0000-000006440000}"/>
    <cellStyle name="Normal 3 2 2 4 2 2 2 5 3" xfId="18421" xr:uid="{00000000-0005-0000-0000-000007440000}"/>
    <cellStyle name="Normal 3 2 2 4 2 2 2 6" xfId="18422" xr:uid="{00000000-0005-0000-0000-000008440000}"/>
    <cellStyle name="Normal 3 2 2 4 2 2 2 6 2" xfId="18423" xr:uid="{00000000-0005-0000-0000-000009440000}"/>
    <cellStyle name="Normal 3 2 2 4 2 2 2 7" xfId="18424" xr:uid="{00000000-0005-0000-0000-00000A440000}"/>
    <cellStyle name="Normal 3 2 2 4 2 2 2 7 2" xfId="18425" xr:uid="{00000000-0005-0000-0000-00000B440000}"/>
    <cellStyle name="Normal 3 2 2 4 2 2 2 8" xfId="18426" xr:uid="{00000000-0005-0000-0000-00000C440000}"/>
    <cellStyle name="Normal 3 2 2 4 2 2 3" xfId="18427" xr:uid="{00000000-0005-0000-0000-00000D440000}"/>
    <cellStyle name="Normal 3 2 2 4 2 2 3 2" xfId="18428" xr:uid="{00000000-0005-0000-0000-00000E440000}"/>
    <cellStyle name="Normal 3 2 2 4 2 2 3 2 2" xfId="18429" xr:uid="{00000000-0005-0000-0000-00000F440000}"/>
    <cellStyle name="Normal 3 2 2 4 2 2 3 2 2 2" xfId="18430" xr:uid="{00000000-0005-0000-0000-000010440000}"/>
    <cellStyle name="Normal 3 2 2 4 2 2 3 2 2 2 2" xfId="18431" xr:uid="{00000000-0005-0000-0000-000011440000}"/>
    <cellStyle name="Normal 3 2 2 4 2 2 3 2 2 3" xfId="18432" xr:uid="{00000000-0005-0000-0000-000012440000}"/>
    <cellStyle name="Normal 3 2 2 4 2 2 3 2 3" xfId="18433" xr:uid="{00000000-0005-0000-0000-000013440000}"/>
    <cellStyle name="Normal 3 2 2 4 2 2 3 2 3 2" xfId="18434" xr:uid="{00000000-0005-0000-0000-000014440000}"/>
    <cellStyle name="Normal 3 2 2 4 2 2 3 2 4" xfId="18435" xr:uid="{00000000-0005-0000-0000-000015440000}"/>
    <cellStyle name="Normal 3 2 2 4 2 2 3 3" xfId="18436" xr:uid="{00000000-0005-0000-0000-000016440000}"/>
    <cellStyle name="Normal 3 2 2 4 2 2 3 3 2" xfId="18437" xr:uid="{00000000-0005-0000-0000-000017440000}"/>
    <cellStyle name="Normal 3 2 2 4 2 2 3 3 2 2" xfId="18438" xr:uid="{00000000-0005-0000-0000-000018440000}"/>
    <cellStyle name="Normal 3 2 2 4 2 2 3 3 3" xfId="18439" xr:uid="{00000000-0005-0000-0000-000019440000}"/>
    <cellStyle name="Normal 3 2 2 4 2 2 3 4" xfId="18440" xr:uid="{00000000-0005-0000-0000-00001A440000}"/>
    <cellStyle name="Normal 3 2 2 4 2 2 3 4 2" xfId="18441" xr:uid="{00000000-0005-0000-0000-00001B440000}"/>
    <cellStyle name="Normal 3 2 2 4 2 2 3 5" xfId="18442" xr:uid="{00000000-0005-0000-0000-00001C440000}"/>
    <cellStyle name="Normal 3 2 2 4 2 2 4" xfId="18443" xr:uid="{00000000-0005-0000-0000-00001D440000}"/>
    <cellStyle name="Normal 3 2 2 4 2 2 4 2" xfId="18444" xr:uid="{00000000-0005-0000-0000-00001E440000}"/>
    <cellStyle name="Normal 3 2 2 4 2 2 4 2 2" xfId="18445" xr:uid="{00000000-0005-0000-0000-00001F440000}"/>
    <cellStyle name="Normal 3 2 2 4 2 2 4 2 2 2" xfId="18446" xr:uid="{00000000-0005-0000-0000-000020440000}"/>
    <cellStyle name="Normal 3 2 2 4 2 2 4 2 3" xfId="18447" xr:uid="{00000000-0005-0000-0000-000021440000}"/>
    <cellStyle name="Normal 3 2 2 4 2 2 4 3" xfId="18448" xr:uid="{00000000-0005-0000-0000-000022440000}"/>
    <cellStyle name="Normal 3 2 2 4 2 2 4 3 2" xfId="18449" xr:uid="{00000000-0005-0000-0000-000023440000}"/>
    <cellStyle name="Normal 3 2 2 4 2 2 4 4" xfId="18450" xr:uid="{00000000-0005-0000-0000-000024440000}"/>
    <cellStyle name="Normal 3 2 2 4 2 2 5" xfId="18451" xr:uid="{00000000-0005-0000-0000-000025440000}"/>
    <cellStyle name="Normal 3 2 2 4 2 2 5 2" xfId="18452" xr:uid="{00000000-0005-0000-0000-000026440000}"/>
    <cellStyle name="Normal 3 2 2 4 2 2 5 2 2" xfId="18453" xr:uid="{00000000-0005-0000-0000-000027440000}"/>
    <cellStyle name="Normal 3 2 2 4 2 2 5 2 2 2" xfId="18454" xr:uid="{00000000-0005-0000-0000-000028440000}"/>
    <cellStyle name="Normal 3 2 2 4 2 2 5 2 3" xfId="18455" xr:uid="{00000000-0005-0000-0000-000029440000}"/>
    <cellStyle name="Normal 3 2 2 4 2 2 5 3" xfId="18456" xr:uid="{00000000-0005-0000-0000-00002A440000}"/>
    <cellStyle name="Normal 3 2 2 4 2 2 5 3 2" xfId="18457" xr:uid="{00000000-0005-0000-0000-00002B440000}"/>
    <cellStyle name="Normal 3 2 2 4 2 2 5 4" xfId="18458" xr:uid="{00000000-0005-0000-0000-00002C440000}"/>
    <cellStyle name="Normal 3 2 2 4 2 2 6" xfId="18459" xr:uid="{00000000-0005-0000-0000-00002D440000}"/>
    <cellStyle name="Normal 3 2 2 4 2 2 6 2" xfId="18460" xr:uid="{00000000-0005-0000-0000-00002E440000}"/>
    <cellStyle name="Normal 3 2 2 4 2 2 6 2 2" xfId="18461" xr:uid="{00000000-0005-0000-0000-00002F440000}"/>
    <cellStyle name="Normal 3 2 2 4 2 2 6 3" xfId="18462" xr:uid="{00000000-0005-0000-0000-000030440000}"/>
    <cellStyle name="Normal 3 2 2 4 2 2 7" xfId="18463" xr:uid="{00000000-0005-0000-0000-000031440000}"/>
    <cellStyle name="Normal 3 2 2 4 2 2 7 2" xfId="18464" xr:uid="{00000000-0005-0000-0000-000032440000}"/>
    <cellStyle name="Normal 3 2 2 4 2 2 8" xfId="18465" xr:uid="{00000000-0005-0000-0000-000033440000}"/>
    <cellStyle name="Normal 3 2 2 4 2 2 8 2" xfId="18466" xr:uid="{00000000-0005-0000-0000-000034440000}"/>
    <cellStyle name="Normal 3 2 2 4 2 2 9" xfId="18467" xr:uid="{00000000-0005-0000-0000-000035440000}"/>
    <cellStyle name="Normal 3 2 2 4 2 3" xfId="18468" xr:uid="{00000000-0005-0000-0000-000036440000}"/>
    <cellStyle name="Normal 3 2 2 4 2 3 2" xfId="18469" xr:uid="{00000000-0005-0000-0000-000037440000}"/>
    <cellStyle name="Normal 3 2 2 4 2 3 2 2" xfId="18470" xr:uid="{00000000-0005-0000-0000-000038440000}"/>
    <cellStyle name="Normal 3 2 2 4 2 3 2 2 2" xfId="18471" xr:uid="{00000000-0005-0000-0000-000039440000}"/>
    <cellStyle name="Normal 3 2 2 4 2 3 2 2 2 2" xfId="18472" xr:uid="{00000000-0005-0000-0000-00003A440000}"/>
    <cellStyle name="Normal 3 2 2 4 2 3 2 2 2 2 2" xfId="18473" xr:uid="{00000000-0005-0000-0000-00003B440000}"/>
    <cellStyle name="Normal 3 2 2 4 2 3 2 2 2 3" xfId="18474" xr:uid="{00000000-0005-0000-0000-00003C440000}"/>
    <cellStyle name="Normal 3 2 2 4 2 3 2 2 3" xfId="18475" xr:uid="{00000000-0005-0000-0000-00003D440000}"/>
    <cellStyle name="Normal 3 2 2 4 2 3 2 2 3 2" xfId="18476" xr:uid="{00000000-0005-0000-0000-00003E440000}"/>
    <cellStyle name="Normal 3 2 2 4 2 3 2 2 4" xfId="18477" xr:uid="{00000000-0005-0000-0000-00003F440000}"/>
    <cellStyle name="Normal 3 2 2 4 2 3 2 3" xfId="18478" xr:uid="{00000000-0005-0000-0000-000040440000}"/>
    <cellStyle name="Normal 3 2 2 4 2 3 2 3 2" xfId="18479" xr:uid="{00000000-0005-0000-0000-000041440000}"/>
    <cellStyle name="Normal 3 2 2 4 2 3 2 3 2 2" xfId="18480" xr:uid="{00000000-0005-0000-0000-000042440000}"/>
    <cellStyle name="Normal 3 2 2 4 2 3 2 3 3" xfId="18481" xr:uid="{00000000-0005-0000-0000-000043440000}"/>
    <cellStyle name="Normal 3 2 2 4 2 3 2 4" xfId="18482" xr:uid="{00000000-0005-0000-0000-000044440000}"/>
    <cellStyle name="Normal 3 2 2 4 2 3 2 4 2" xfId="18483" xr:uid="{00000000-0005-0000-0000-000045440000}"/>
    <cellStyle name="Normal 3 2 2 4 2 3 2 5" xfId="18484" xr:uid="{00000000-0005-0000-0000-000046440000}"/>
    <cellStyle name="Normal 3 2 2 4 2 3 3" xfId="18485" xr:uid="{00000000-0005-0000-0000-000047440000}"/>
    <cellStyle name="Normal 3 2 2 4 2 3 3 2" xfId="18486" xr:uid="{00000000-0005-0000-0000-000048440000}"/>
    <cellStyle name="Normal 3 2 2 4 2 3 3 2 2" xfId="18487" xr:uid="{00000000-0005-0000-0000-000049440000}"/>
    <cellStyle name="Normal 3 2 2 4 2 3 3 2 2 2" xfId="18488" xr:uid="{00000000-0005-0000-0000-00004A440000}"/>
    <cellStyle name="Normal 3 2 2 4 2 3 3 2 3" xfId="18489" xr:uid="{00000000-0005-0000-0000-00004B440000}"/>
    <cellStyle name="Normal 3 2 2 4 2 3 3 3" xfId="18490" xr:uid="{00000000-0005-0000-0000-00004C440000}"/>
    <cellStyle name="Normal 3 2 2 4 2 3 3 3 2" xfId="18491" xr:uid="{00000000-0005-0000-0000-00004D440000}"/>
    <cellStyle name="Normal 3 2 2 4 2 3 3 4" xfId="18492" xr:uid="{00000000-0005-0000-0000-00004E440000}"/>
    <cellStyle name="Normal 3 2 2 4 2 3 4" xfId="18493" xr:uid="{00000000-0005-0000-0000-00004F440000}"/>
    <cellStyle name="Normal 3 2 2 4 2 3 4 2" xfId="18494" xr:uid="{00000000-0005-0000-0000-000050440000}"/>
    <cellStyle name="Normal 3 2 2 4 2 3 4 2 2" xfId="18495" xr:uid="{00000000-0005-0000-0000-000051440000}"/>
    <cellStyle name="Normal 3 2 2 4 2 3 4 2 2 2" xfId="18496" xr:uid="{00000000-0005-0000-0000-000052440000}"/>
    <cellStyle name="Normal 3 2 2 4 2 3 4 2 3" xfId="18497" xr:uid="{00000000-0005-0000-0000-000053440000}"/>
    <cellStyle name="Normal 3 2 2 4 2 3 4 3" xfId="18498" xr:uid="{00000000-0005-0000-0000-000054440000}"/>
    <cellStyle name="Normal 3 2 2 4 2 3 4 3 2" xfId="18499" xr:uid="{00000000-0005-0000-0000-000055440000}"/>
    <cellStyle name="Normal 3 2 2 4 2 3 4 4" xfId="18500" xr:uid="{00000000-0005-0000-0000-000056440000}"/>
    <cellStyle name="Normal 3 2 2 4 2 3 5" xfId="18501" xr:uid="{00000000-0005-0000-0000-000057440000}"/>
    <cellStyle name="Normal 3 2 2 4 2 3 5 2" xfId="18502" xr:uid="{00000000-0005-0000-0000-000058440000}"/>
    <cellStyle name="Normal 3 2 2 4 2 3 5 2 2" xfId="18503" xr:uid="{00000000-0005-0000-0000-000059440000}"/>
    <cellStyle name="Normal 3 2 2 4 2 3 5 3" xfId="18504" xr:uid="{00000000-0005-0000-0000-00005A440000}"/>
    <cellStyle name="Normal 3 2 2 4 2 3 6" xfId="18505" xr:uid="{00000000-0005-0000-0000-00005B440000}"/>
    <cellStyle name="Normal 3 2 2 4 2 3 6 2" xfId="18506" xr:uid="{00000000-0005-0000-0000-00005C440000}"/>
    <cellStyle name="Normal 3 2 2 4 2 3 7" xfId="18507" xr:uid="{00000000-0005-0000-0000-00005D440000}"/>
    <cellStyle name="Normal 3 2 2 4 2 3 7 2" xfId="18508" xr:uid="{00000000-0005-0000-0000-00005E440000}"/>
    <cellStyle name="Normal 3 2 2 4 2 3 8" xfId="18509" xr:uid="{00000000-0005-0000-0000-00005F440000}"/>
    <cellStyle name="Normal 3 2 2 4 2 4" xfId="18510" xr:uid="{00000000-0005-0000-0000-000060440000}"/>
    <cellStyle name="Normal 3 2 2 4 2 4 2" xfId="18511" xr:uid="{00000000-0005-0000-0000-000061440000}"/>
    <cellStyle name="Normal 3 2 2 4 2 4 2 2" xfId="18512" xr:uid="{00000000-0005-0000-0000-000062440000}"/>
    <cellStyle name="Normal 3 2 2 4 2 4 2 2 2" xfId="18513" xr:uid="{00000000-0005-0000-0000-000063440000}"/>
    <cellStyle name="Normal 3 2 2 4 2 4 2 2 2 2" xfId="18514" xr:uid="{00000000-0005-0000-0000-000064440000}"/>
    <cellStyle name="Normal 3 2 2 4 2 4 2 2 3" xfId="18515" xr:uid="{00000000-0005-0000-0000-000065440000}"/>
    <cellStyle name="Normal 3 2 2 4 2 4 2 3" xfId="18516" xr:uid="{00000000-0005-0000-0000-000066440000}"/>
    <cellStyle name="Normal 3 2 2 4 2 4 2 3 2" xfId="18517" xr:uid="{00000000-0005-0000-0000-000067440000}"/>
    <cellStyle name="Normal 3 2 2 4 2 4 2 4" xfId="18518" xr:uid="{00000000-0005-0000-0000-000068440000}"/>
    <cellStyle name="Normal 3 2 2 4 2 4 3" xfId="18519" xr:uid="{00000000-0005-0000-0000-000069440000}"/>
    <cellStyle name="Normal 3 2 2 4 2 4 3 2" xfId="18520" xr:uid="{00000000-0005-0000-0000-00006A440000}"/>
    <cellStyle name="Normal 3 2 2 4 2 4 3 2 2" xfId="18521" xr:uid="{00000000-0005-0000-0000-00006B440000}"/>
    <cellStyle name="Normal 3 2 2 4 2 4 3 3" xfId="18522" xr:uid="{00000000-0005-0000-0000-00006C440000}"/>
    <cellStyle name="Normal 3 2 2 4 2 4 4" xfId="18523" xr:uid="{00000000-0005-0000-0000-00006D440000}"/>
    <cellStyle name="Normal 3 2 2 4 2 4 4 2" xfId="18524" xr:uid="{00000000-0005-0000-0000-00006E440000}"/>
    <cellStyle name="Normal 3 2 2 4 2 4 5" xfId="18525" xr:uid="{00000000-0005-0000-0000-00006F440000}"/>
    <cellStyle name="Normal 3 2 2 4 2 5" xfId="18526" xr:uid="{00000000-0005-0000-0000-000070440000}"/>
    <cellStyle name="Normal 3 2 2 4 2 5 2" xfId="18527" xr:uid="{00000000-0005-0000-0000-000071440000}"/>
    <cellStyle name="Normal 3 2 2 4 2 5 2 2" xfId="18528" xr:uid="{00000000-0005-0000-0000-000072440000}"/>
    <cellStyle name="Normal 3 2 2 4 2 5 2 2 2" xfId="18529" xr:uid="{00000000-0005-0000-0000-000073440000}"/>
    <cellStyle name="Normal 3 2 2 4 2 5 2 3" xfId="18530" xr:uid="{00000000-0005-0000-0000-000074440000}"/>
    <cellStyle name="Normal 3 2 2 4 2 5 3" xfId="18531" xr:uid="{00000000-0005-0000-0000-000075440000}"/>
    <cellStyle name="Normal 3 2 2 4 2 5 3 2" xfId="18532" xr:uid="{00000000-0005-0000-0000-000076440000}"/>
    <cellStyle name="Normal 3 2 2 4 2 5 4" xfId="18533" xr:uid="{00000000-0005-0000-0000-000077440000}"/>
    <cellStyle name="Normal 3 2 2 4 2 6" xfId="18534" xr:uid="{00000000-0005-0000-0000-000078440000}"/>
    <cellStyle name="Normal 3 2 2 4 2 6 2" xfId="18535" xr:uid="{00000000-0005-0000-0000-000079440000}"/>
    <cellStyle name="Normal 3 2 2 4 2 6 2 2" xfId="18536" xr:uid="{00000000-0005-0000-0000-00007A440000}"/>
    <cellStyle name="Normal 3 2 2 4 2 6 2 2 2" xfId="18537" xr:uid="{00000000-0005-0000-0000-00007B440000}"/>
    <cellStyle name="Normal 3 2 2 4 2 6 2 3" xfId="18538" xr:uid="{00000000-0005-0000-0000-00007C440000}"/>
    <cellStyle name="Normal 3 2 2 4 2 6 3" xfId="18539" xr:uid="{00000000-0005-0000-0000-00007D440000}"/>
    <cellStyle name="Normal 3 2 2 4 2 6 3 2" xfId="18540" xr:uid="{00000000-0005-0000-0000-00007E440000}"/>
    <cellStyle name="Normal 3 2 2 4 2 6 4" xfId="18541" xr:uid="{00000000-0005-0000-0000-00007F440000}"/>
    <cellStyle name="Normal 3 2 2 4 2 7" xfId="18542" xr:uid="{00000000-0005-0000-0000-000080440000}"/>
    <cellStyle name="Normal 3 2 2 4 2 7 2" xfId="18543" xr:uid="{00000000-0005-0000-0000-000081440000}"/>
    <cellStyle name="Normal 3 2 2 4 2 7 2 2" xfId="18544" xr:uid="{00000000-0005-0000-0000-000082440000}"/>
    <cellStyle name="Normal 3 2 2 4 2 7 3" xfId="18545" xr:uid="{00000000-0005-0000-0000-000083440000}"/>
    <cellStyle name="Normal 3 2 2 4 2 8" xfId="18546" xr:uid="{00000000-0005-0000-0000-000084440000}"/>
    <cellStyle name="Normal 3 2 2 4 2 8 2" xfId="18547" xr:uid="{00000000-0005-0000-0000-000085440000}"/>
    <cellStyle name="Normal 3 2 2 4 2 9" xfId="18548" xr:uid="{00000000-0005-0000-0000-000086440000}"/>
    <cellStyle name="Normal 3 2 2 4 2 9 2" xfId="18549" xr:uid="{00000000-0005-0000-0000-000087440000}"/>
    <cellStyle name="Normal 3 2 2 4 3" xfId="18550" xr:uid="{00000000-0005-0000-0000-000088440000}"/>
    <cellStyle name="Normal 3 2 2 4 3 10" xfId="18551" xr:uid="{00000000-0005-0000-0000-000089440000}"/>
    <cellStyle name="Normal 3 2 2 4 3 2" xfId="18552" xr:uid="{00000000-0005-0000-0000-00008A440000}"/>
    <cellStyle name="Normal 3 2 2 4 3 2 2" xfId="18553" xr:uid="{00000000-0005-0000-0000-00008B440000}"/>
    <cellStyle name="Normal 3 2 2 4 3 2 2 2" xfId="18554" xr:uid="{00000000-0005-0000-0000-00008C440000}"/>
    <cellStyle name="Normal 3 2 2 4 3 2 2 2 2" xfId="18555" xr:uid="{00000000-0005-0000-0000-00008D440000}"/>
    <cellStyle name="Normal 3 2 2 4 3 2 2 2 2 2" xfId="18556" xr:uid="{00000000-0005-0000-0000-00008E440000}"/>
    <cellStyle name="Normal 3 2 2 4 3 2 2 2 2 2 2" xfId="18557" xr:uid="{00000000-0005-0000-0000-00008F440000}"/>
    <cellStyle name="Normal 3 2 2 4 3 2 2 2 2 2 2 2" xfId="18558" xr:uid="{00000000-0005-0000-0000-000090440000}"/>
    <cellStyle name="Normal 3 2 2 4 3 2 2 2 2 2 3" xfId="18559" xr:uid="{00000000-0005-0000-0000-000091440000}"/>
    <cellStyle name="Normal 3 2 2 4 3 2 2 2 2 3" xfId="18560" xr:uid="{00000000-0005-0000-0000-000092440000}"/>
    <cellStyle name="Normal 3 2 2 4 3 2 2 2 2 3 2" xfId="18561" xr:uid="{00000000-0005-0000-0000-000093440000}"/>
    <cellStyle name="Normal 3 2 2 4 3 2 2 2 2 4" xfId="18562" xr:uid="{00000000-0005-0000-0000-000094440000}"/>
    <cellStyle name="Normal 3 2 2 4 3 2 2 2 3" xfId="18563" xr:uid="{00000000-0005-0000-0000-000095440000}"/>
    <cellStyle name="Normal 3 2 2 4 3 2 2 2 3 2" xfId="18564" xr:uid="{00000000-0005-0000-0000-000096440000}"/>
    <cellStyle name="Normal 3 2 2 4 3 2 2 2 3 2 2" xfId="18565" xr:uid="{00000000-0005-0000-0000-000097440000}"/>
    <cellStyle name="Normal 3 2 2 4 3 2 2 2 3 3" xfId="18566" xr:uid="{00000000-0005-0000-0000-000098440000}"/>
    <cellStyle name="Normal 3 2 2 4 3 2 2 2 4" xfId="18567" xr:uid="{00000000-0005-0000-0000-000099440000}"/>
    <cellStyle name="Normal 3 2 2 4 3 2 2 2 4 2" xfId="18568" xr:uid="{00000000-0005-0000-0000-00009A440000}"/>
    <cellStyle name="Normal 3 2 2 4 3 2 2 2 5" xfId="18569" xr:uid="{00000000-0005-0000-0000-00009B440000}"/>
    <cellStyle name="Normal 3 2 2 4 3 2 2 3" xfId="18570" xr:uid="{00000000-0005-0000-0000-00009C440000}"/>
    <cellStyle name="Normal 3 2 2 4 3 2 2 3 2" xfId="18571" xr:uid="{00000000-0005-0000-0000-00009D440000}"/>
    <cellStyle name="Normal 3 2 2 4 3 2 2 3 2 2" xfId="18572" xr:uid="{00000000-0005-0000-0000-00009E440000}"/>
    <cellStyle name="Normal 3 2 2 4 3 2 2 3 2 2 2" xfId="18573" xr:uid="{00000000-0005-0000-0000-00009F440000}"/>
    <cellStyle name="Normal 3 2 2 4 3 2 2 3 2 3" xfId="18574" xr:uid="{00000000-0005-0000-0000-0000A0440000}"/>
    <cellStyle name="Normal 3 2 2 4 3 2 2 3 3" xfId="18575" xr:uid="{00000000-0005-0000-0000-0000A1440000}"/>
    <cellStyle name="Normal 3 2 2 4 3 2 2 3 3 2" xfId="18576" xr:uid="{00000000-0005-0000-0000-0000A2440000}"/>
    <cellStyle name="Normal 3 2 2 4 3 2 2 3 4" xfId="18577" xr:uid="{00000000-0005-0000-0000-0000A3440000}"/>
    <cellStyle name="Normal 3 2 2 4 3 2 2 4" xfId="18578" xr:uid="{00000000-0005-0000-0000-0000A4440000}"/>
    <cellStyle name="Normal 3 2 2 4 3 2 2 4 2" xfId="18579" xr:uid="{00000000-0005-0000-0000-0000A5440000}"/>
    <cellStyle name="Normal 3 2 2 4 3 2 2 4 2 2" xfId="18580" xr:uid="{00000000-0005-0000-0000-0000A6440000}"/>
    <cellStyle name="Normal 3 2 2 4 3 2 2 4 2 2 2" xfId="18581" xr:uid="{00000000-0005-0000-0000-0000A7440000}"/>
    <cellStyle name="Normal 3 2 2 4 3 2 2 4 2 3" xfId="18582" xr:uid="{00000000-0005-0000-0000-0000A8440000}"/>
    <cellStyle name="Normal 3 2 2 4 3 2 2 4 3" xfId="18583" xr:uid="{00000000-0005-0000-0000-0000A9440000}"/>
    <cellStyle name="Normal 3 2 2 4 3 2 2 4 3 2" xfId="18584" xr:uid="{00000000-0005-0000-0000-0000AA440000}"/>
    <cellStyle name="Normal 3 2 2 4 3 2 2 4 4" xfId="18585" xr:uid="{00000000-0005-0000-0000-0000AB440000}"/>
    <cellStyle name="Normal 3 2 2 4 3 2 2 5" xfId="18586" xr:uid="{00000000-0005-0000-0000-0000AC440000}"/>
    <cellStyle name="Normal 3 2 2 4 3 2 2 5 2" xfId="18587" xr:uid="{00000000-0005-0000-0000-0000AD440000}"/>
    <cellStyle name="Normal 3 2 2 4 3 2 2 5 2 2" xfId="18588" xr:uid="{00000000-0005-0000-0000-0000AE440000}"/>
    <cellStyle name="Normal 3 2 2 4 3 2 2 5 3" xfId="18589" xr:uid="{00000000-0005-0000-0000-0000AF440000}"/>
    <cellStyle name="Normal 3 2 2 4 3 2 2 6" xfId="18590" xr:uid="{00000000-0005-0000-0000-0000B0440000}"/>
    <cellStyle name="Normal 3 2 2 4 3 2 2 6 2" xfId="18591" xr:uid="{00000000-0005-0000-0000-0000B1440000}"/>
    <cellStyle name="Normal 3 2 2 4 3 2 2 7" xfId="18592" xr:uid="{00000000-0005-0000-0000-0000B2440000}"/>
    <cellStyle name="Normal 3 2 2 4 3 2 2 7 2" xfId="18593" xr:uid="{00000000-0005-0000-0000-0000B3440000}"/>
    <cellStyle name="Normal 3 2 2 4 3 2 2 8" xfId="18594" xr:uid="{00000000-0005-0000-0000-0000B4440000}"/>
    <cellStyle name="Normal 3 2 2 4 3 2 3" xfId="18595" xr:uid="{00000000-0005-0000-0000-0000B5440000}"/>
    <cellStyle name="Normal 3 2 2 4 3 2 3 2" xfId="18596" xr:uid="{00000000-0005-0000-0000-0000B6440000}"/>
    <cellStyle name="Normal 3 2 2 4 3 2 3 2 2" xfId="18597" xr:uid="{00000000-0005-0000-0000-0000B7440000}"/>
    <cellStyle name="Normal 3 2 2 4 3 2 3 2 2 2" xfId="18598" xr:uid="{00000000-0005-0000-0000-0000B8440000}"/>
    <cellStyle name="Normal 3 2 2 4 3 2 3 2 2 2 2" xfId="18599" xr:uid="{00000000-0005-0000-0000-0000B9440000}"/>
    <cellStyle name="Normal 3 2 2 4 3 2 3 2 2 3" xfId="18600" xr:uid="{00000000-0005-0000-0000-0000BA440000}"/>
    <cellStyle name="Normal 3 2 2 4 3 2 3 2 3" xfId="18601" xr:uid="{00000000-0005-0000-0000-0000BB440000}"/>
    <cellStyle name="Normal 3 2 2 4 3 2 3 2 3 2" xfId="18602" xr:uid="{00000000-0005-0000-0000-0000BC440000}"/>
    <cellStyle name="Normal 3 2 2 4 3 2 3 2 4" xfId="18603" xr:uid="{00000000-0005-0000-0000-0000BD440000}"/>
    <cellStyle name="Normal 3 2 2 4 3 2 3 3" xfId="18604" xr:uid="{00000000-0005-0000-0000-0000BE440000}"/>
    <cellStyle name="Normal 3 2 2 4 3 2 3 3 2" xfId="18605" xr:uid="{00000000-0005-0000-0000-0000BF440000}"/>
    <cellStyle name="Normal 3 2 2 4 3 2 3 3 2 2" xfId="18606" xr:uid="{00000000-0005-0000-0000-0000C0440000}"/>
    <cellStyle name="Normal 3 2 2 4 3 2 3 3 3" xfId="18607" xr:uid="{00000000-0005-0000-0000-0000C1440000}"/>
    <cellStyle name="Normal 3 2 2 4 3 2 3 4" xfId="18608" xr:uid="{00000000-0005-0000-0000-0000C2440000}"/>
    <cellStyle name="Normal 3 2 2 4 3 2 3 4 2" xfId="18609" xr:uid="{00000000-0005-0000-0000-0000C3440000}"/>
    <cellStyle name="Normal 3 2 2 4 3 2 3 5" xfId="18610" xr:uid="{00000000-0005-0000-0000-0000C4440000}"/>
    <cellStyle name="Normal 3 2 2 4 3 2 4" xfId="18611" xr:uid="{00000000-0005-0000-0000-0000C5440000}"/>
    <cellStyle name="Normal 3 2 2 4 3 2 4 2" xfId="18612" xr:uid="{00000000-0005-0000-0000-0000C6440000}"/>
    <cellStyle name="Normal 3 2 2 4 3 2 4 2 2" xfId="18613" xr:uid="{00000000-0005-0000-0000-0000C7440000}"/>
    <cellStyle name="Normal 3 2 2 4 3 2 4 2 2 2" xfId="18614" xr:uid="{00000000-0005-0000-0000-0000C8440000}"/>
    <cellStyle name="Normal 3 2 2 4 3 2 4 2 3" xfId="18615" xr:uid="{00000000-0005-0000-0000-0000C9440000}"/>
    <cellStyle name="Normal 3 2 2 4 3 2 4 3" xfId="18616" xr:uid="{00000000-0005-0000-0000-0000CA440000}"/>
    <cellStyle name="Normal 3 2 2 4 3 2 4 3 2" xfId="18617" xr:uid="{00000000-0005-0000-0000-0000CB440000}"/>
    <cellStyle name="Normal 3 2 2 4 3 2 4 4" xfId="18618" xr:uid="{00000000-0005-0000-0000-0000CC440000}"/>
    <cellStyle name="Normal 3 2 2 4 3 2 5" xfId="18619" xr:uid="{00000000-0005-0000-0000-0000CD440000}"/>
    <cellStyle name="Normal 3 2 2 4 3 2 5 2" xfId="18620" xr:uid="{00000000-0005-0000-0000-0000CE440000}"/>
    <cellStyle name="Normal 3 2 2 4 3 2 5 2 2" xfId="18621" xr:uid="{00000000-0005-0000-0000-0000CF440000}"/>
    <cellStyle name="Normal 3 2 2 4 3 2 5 2 2 2" xfId="18622" xr:uid="{00000000-0005-0000-0000-0000D0440000}"/>
    <cellStyle name="Normal 3 2 2 4 3 2 5 2 3" xfId="18623" xr:uid="{00000000-0005-0000-0000-0000D1440000}"/>
    <cellStyle name="Normal 3 2 2 4 3 2 5 3" xfId="18624" xr:uid="{00000000-0005-0000-0000-0000D2440000}"/>
    <cellStyle name="Normal 3 2 2 4 3 2 5 3 2" xfId="18625" xr:uid="{00000000-0005-0000-0000-0000D3440000}"/>
    <cellStyle name="Normal 3 2 2 4 3 2 5 4" xfId="18626" xr:uid="{00000000-0005-0000-0000-0000D4440000}"/>
    <cellStyle name="Normal 3 2 2 4 3 2 6" xfId="18627" xr:uid="{00000000-0005-0000-0000-0000D5440000}"/>
    <cellStyle name="Normal 3 2 2 4 3 2 6 2" xfId="18628" xr:uid="{00000000-0005-0000-0000-0000D6440000}"/>
    <cellStyle name="Normal 3 2 2 4 3 2 6 2 2" xfId="18629" xr:uid="{00000000-0005-0000-0000-0000D7440000}"/>
    <cellStyle name="Normal 3 2 2 4 3 2 6 3" xfId="18630" xr:uid="{00000000-0005-0000-0000-0000D8440000}"/>
    <cellStyle name="Normal 3 2 2 4 3 2 7" xfId="18631" xr:uid="{00000000-0005-0000-0000-0000D9440000}"/>
    <cellStyle name="Normal 3 2 2 4 3 2 7 2" xfId="18632" xr:uid="{00000000-0005-0000-0000-0000DA440000}"/>
    <cellStyle name="Normal 3 2 2 4 3 2 8" xfId="18633" xr:uid="{00000000-0005-0000-0000-0000DB440000}"/>
    <cellStyle name="Normal 3 2 2 4 3 2 8 2" xfId="18634" xr:uid="{00000000-0005-0000-0000-0000DC440000}"/>
    <cellStyle name="Normal 3 2 2 4 3 2 9" xfId="18635" xr:uid="{00000000-0005-0000-0000-0000DD440000}"/>
    <cellStyle name="Normal 3 2 2 4 3 3" xfId="18636" xr:uid="{00000000-0005-0000-0000-0000DE440000}"/>
    <cellStyle name="Normal 3 2 2 4 3 3 2" xfId="18637" xr:uid="{00000000-0005-0000-0000-0000DF440000}"/>
    <cellStyle name="Normal 3 2 2 4 3 3 2 2" xfId="18638" xr:uid="{00000000-0005-0000-0000-0000E0440000}"/>
    <cellStyle name="Normal 3 2 2 4 3 3 2 2 2" xfId="18639" xr:uid="{00000000-0005-0000-0000-0000E1440000}"/>
    <cellStyle name="Normal 3 2 2 4 3 3 2 2 2 2" xfId="18640" xr:uid="{00000000-0005-0000-0000-0000E2440000}"/>
    <cellStyle name="Normal 3 2 2 4 3 3 2 2 2 2 2" xfId="18641" xr:uid="{00000000-0005-0000-0000-0000E3440000}"/>
    <cellStyle name="Normal 3 2 2 4 3 3 2 2 2 3" xfId="18642" xr:uid="{00000000-0005-0000-0000-0000E4440000}"/>
    <cellStyle name="Normal 3 2 2 4 3 3 2 2 3" xfId="18643" xr:uid="{00000000-0005-0000-0000-0000E5440000}"/>
    <cellStyle name="Normal 3 2 2 4 3 3 2 2 3 2" xfId="18644" xr:uid="{00000000-0005-0000-0000-0000E6440000}"/>
    <cellStyle name="Normal 3 2 2 4 3 3 2 2 4" xfId="18645" xr:uid="{00000000-0005-0000-0000-0000E7440000}"/>
    <cellStyle name="Normal 3 2 2 4 3 3 2 3" xfId="18646" xr:uid="{00000000-0005-0000-0000-0000E8440000}"/>
    <cellStyle name="Normal 3 2 2 4 3 3 2 3 2" xfId="18647" xr:uid="{00000000-0005-0000-0000-0000E9440000}"/>
    <cellStyle name="Normal 3 2 2 4 3 3 2 3 2 2" xfId="18648" xr:uid="{00000000-0005-0000-0000-0000EA440000}"/>
    <cellStyle name="Normal 3 2 2 4 3 3 2 3 3" xfId="18649" xr:uid="{00000000-0005-0000-0000-0000EB440000}"/>
    <cellStyle name="Normal 3 2 2 4 3 3 2 4" xfId="18650" xr:uid="{00000000-0005-0000-0000-0000EC440000}"/>
    <cellStyle name="Normal 3 2 2 4 3 3 2 4 2" xfId="18651" xr:uid="{00000000-0005-0000-0000-0000ED440000}"/>
    <cellStyle name="Normal 3 2 2 4 3 3 2 5" xfId="18652" xr:uid="{00000000-0005-0000-0000-0000EE440000}"/>
    <cellStyle name="Normal 3 2 2 4 3 3 3" xfId="18653" xr:uid="{00000000-0005-0000-0000-0000EF440000}"/>
    <cellStyle name="Normal 3 2 2 4 3 3 3 2" xfId="18654" xr:uid="{00000000-0005-0000-0000-0000F0440000}"/>
    <cellStyle name="Normal 3 2 2 4 3 3 3 2 2" xfId="18655" xr:uid="{00000000-0005-0000-0000-0000F1440000}"/>
    <cellStyle name="Normal 3 2 2 4 3 3 3 2 2 2" xfId="18656" xr:uid="{00000000-0005-0000-0000-0000F2440000}"/>
    <cellStyle name="Normal 3 2 2 4 3 3 3 2 3" xfId="18657" xr:uid="{00000000-0005-0000-0000-0000F3440000}"/>
    <cellStyle name="Normal 3 2 2 4 3 3 3 3" xfId="18658" xr:uid="{00000000-0005-0000-0000-0000F4440000}"/>
    <cellStyle name="Normal 3 2 2 4 3 3 3 3 2" xfId="18659" xr:uid="{00000000-0005-0000-0000-0000F5440000}"/>
    <cellStyle name="Normal 3 2 2 4 3 3 3 4" xfId="18660" xr:uid="{00000000-0005-0000-0000-0000F6440000}"/>
    <cellStyle name="Normal 3 2 2 4 3 3 4" xfId="18661" xr:uid="{00000000-0005-0000-0000-0000F7440000}"/>
    <cellStyle name="Normal 3 2 2 4 3 3 4 2" xfId="18662" xr:uid="{00000000-0005-0000-0000-0000F8440000}"/>
    <cellStyle name="Normal 3 2 2 4 3 3 4 2 2" xfId="18663" xr:uid="{00000000-0005-0000-0000-0000F9440000}"/>
    <cellStyle name="Normal 3 2 2 4 3 3 4 2 2 2" xfId="18664" xr:uid="{00000000-0005-0000-0000-0000FA440000}"/>
    <cellStyle name="Normal 3 2 2 4 3 3 4 2 3" xfId="18665" xr:uid="{00000000-0005-0000-0000-0000FB440000}"/>
    <cellStyle name="Normal 3 2 2 4 3 3 4 3" xfId="18666" xr:uid="{00000000-0005-0000-0000-0000FC440000}"/>
    <cellStyle name="Normal 3 2 2 4 3 3 4 3 2" xfId="18667" xr:uid="{00000000-0005-0000-0000-0000FD440000}"/>
    <cellStyle name="Normal 3 2 2 4 3 3 4 4" xfId="18668" xr:uid="{00000000-0005-0000-0000-0000FE440000}"/>
    <cellStyle name="Normal 3 2 2 4 3 3 5" xfId="18669" xr:uid="{00000000-0005-0000-0000-0000FF440000}"/>
    <cellStyle name="Normal 3 2 2 4 3 3 5 2" xfId="18670" xr:uid="{00000000-0005-0000-0000-000000450000}"/>
    <cellStyle name="Normal 3 2 2 4 3 3 5 2 2" xfId="18671" xr:uid="{00000000-0005-0000-0000-000001450000}"/>
    <cellStyle name="Normal 3 2 2 4 3 3 5 3" xfId="18672" xr:uid="{00000000-0005-0000-0000-000002450000}"/>
    <cellStyle name="Normal 3 2 2 4 3 3 6" xfId="18673" xr:uid="{00000000-0005-0000-0000-000003450000}"/>
    <cellStyle name="Normal 3 2 2 4 3 3 6 2" xfId="18674" xr:uid="{00000000-0005-0000-0000-000004450000}"/>
    <cellStyle name="Normal 3 2 2 4 3 3 7" xfId="18675" xr:uid="{00000000-0005-0000-0000-000005450000}"/>
    <cellStyle name="Normal 3 2 2 4 3 3 7 2" xfId="18676" xr:uid="{00000000-0005-0000-0000-000006450000}"/>
    <cellStyle name="Normal 3 2 2 4 3 3 8" xfId="18677" xr:uid="{00000000-0005-0000-0000-000007450000}"/>
    <cellStyle name="Normal 3 2 2 4 3 4" xfId="18678" xr:uid="{00000000-0005-0000-0000-000008450000}"/>
    <cellStyle name="Normal 3 2 2 4 3 4 2" xfId="18679" xr:uid="{00000000-0005-0000-0000-000009450000}"/>
    <cellStyle name="Normal 3 2 2 4 3 4 2 2" xfId="18680" xr:uid="{00000000-0005-0000-0000-00000A450000}"/>
    <cellStyle name="Normal 3 2 2 4 3 4 2 2 2" xfId="18681" xr:uid="{00000000-0005-0000-0000-00000B450000}"/>
    <cellStyle name="Normal 3 2 2 4 3 4 2 2 2 2" xfId="18682" xr:uid="{00000000-0005-0000-0000-00000C450000}"/>
    <cellStyle name="Normal 3 2 2 4 3 4 2 2 3" xfId="18683" xr:uid="{00000000-0005-0000-0000-00000D450000}"/>
    <cellStyle name="Normal 3 2 2 4 3 4 2 3" xfId="18684" xr:uid="{00000000-0005-0000-0000-00000E450000}"/>
    <cellStyle name="Normal 3 2 2 4 3 4 2 3 2" xfId="18685" xr:uid="{00000000-0005-0000-0000-00000F450000}"/>
    <cellStyle name="Normal 3 2 2 4 3 4 2 4" xfId="18686" xr:uid="{00000000-0005-0000-0000-000010450000}"/>
    <cellStyle name="Normal 3 2 2 4 3 4 3" xfId="18687" xr:uid="{00000000-0005-0000-0000-000011450000}"/>
    <cellStyle name="Normal 3 2 2 4 3 4 3 2" xfId="18688" xr:uid="{00000000-0005-0000-0000-000012450000}"/>
    <cellStyle name="Normal 3 2 2 4 3 4 3 2 2" xfId="18689" xr:uid="{00000000-0005-0000-0000-000013450000}"/>
    <cellStyle name="Normal 3 2 2 4 3 4 3 3" xfId="18690" xr:uid="{00000000-0005-0000-0000-000014450000}"/>
    <cellStyle name="Normal 3 2 2 4 3 4 4" xfId="18691" xr:uid="{00000000-0005-0000-0000-000015450000}"/>
    <cellStyle name="Normal 3 2 2 4 3 4 4 2" xfId="18692" xr:uid="{00000000-0005-0000-0000-000016450000}"/>
    <cellStyle name="Normal 3 2 2 4 3 4 5" xfId="18693" xr:uid="{00000000-0005-0000-0000-000017450000}"/>
    <cellStyle name="Normal 3 2 2 4 3 5" xfId="18694" xr:uid="{00000000-0005-0000-0000-000018450000}"/>
    <cellStyle name="Normal 3 2 2 4 3 5 2" xfId="18695" xr:uid="{00000000-0005-0000-0000-000019450000}"/>
    <cellStyle name="Normal 3 2 2 4 3 5 2 2" xfId="18696" xr:uid="{00000000-0005-0000-0000-00001A450000}"/>
    <cellStyle name="Normal 3 2 2 4 3 5 2 2 2" xfId="18697" xr:uid="{00000000-0005-0000-0000-00001B450000}"/>
    <cellStyle name="Normal 3 2 2 4 3 5 2 3" xfId="18698" xr:uid="{00000000-0005-0000-0000-00001C450000}"/>
    <cellStyle name="Normal 3 2 2 4 3 5 3" xfId="18699" xr:uid="{00000000-0005-0000-0000-00001D450000}"/>
    <cellStyle name="Normal 3 2 2 4 3 5 3 2" xfId="18700" xr:uid="{00000000-0005-0000-0000-00001E450000}"/>
    <cellStyle name="Normal 3 2 2 4 3 5 4" xfId="18701" xr:uid="{00000000-0005-0000-0000-00001F450000}"/>
    <cellStyle name="Normal 3 2 2 4 3 6" xfId="18702" xr:uid="{00000000-0005-0000-0000-000020450000}"/>
    <cellStyle name="Normal 3 2 2 4 3 6 2" xfId="18703" xr:uid="{00000000-0005-0000-0000-000021450000}"/>
    <cellStyle name="Normal 3 2 2 4 3 6 2 2" xfId="18704" xr:uid="{00000000-0005-0000-0000-000022450000}"/>
    <cellStyle name="Normal 3 2 2 4 3 6 2 2 2" xfId="18705" xr:uid="{00000000-0005-0000-0000-000023450000}"/>
    <cellStyle name="Normal 3 2 2 4 3 6 2 3" xfId="18706" xr:uid="{00000000-0005-0000-0000-000024450000}"/>
    <cellStyle name="Normal 3 2 2 4 3 6 3" xfId="18707" xr:uid="{00000000-0005-0000-0000-000025450000}"/>
    <cellStyle name="Normal 3 2 2 4 3 6 3 2" xfId="18708" xr:uid="{00000000-0005-0000-0000-000026450000}"/>
    <cellStyle name="Normal 3 2 2 4 3 6 4" xfId="18709" xr:uid="{00000000-0005-0000-0000-000027450000}"/>
    <cellStyle name="Normal 3 2 2 4 3 7" xfId="18710" xr:uid="{00000000-0005-0000-0000-000028450000}"/>
    <cellStyle name="Normal 3 2 2 4 3 7 2" xfId="18711" xr:uid="{00000000-0005-0000-0000-000029450000}"/>
    <cellStyle name="Normal 3 2 2 4 3 7 2 2" xfId="18712" xr:uid="{00000000-0005-0000-0000-00002A450000}"/>
    <cellStyle name="Normal 3 2 2 4 3 7 3" xfId="18713" xr:uid="{00000000-0005-0000-0000-00002B450000}"/>
    <cellStyle name="Normal 3 2 2 4 3 8" xfId="18714" xr:uid="{00000000-0005-0000-0000-00002C450000}"/>
    <cellStyle name="Normal 3 2 2 4 3 8 2" xfId="18715" xr:uid="{00000000-0005-0000-0000-00002D450000}"/>
    <cellStyle name="Normal 3 2 2 4 3 9" xfId="18716" xr:uid="{00000000-0005-0000-0000-00002E450000}"/>
    <cellStyle name="Normal 3 2 2 4 3 9 2" xfId="18717" xr:uid="{00000000-0005-0000-0000-00002F450000}"/>
    <cellStyle name="Normal 3 2 2 4 4" xfId="18718" xr:uid="{00000000-0005-0000-0000-000030450000}"/>
    <cellStyle name="Normal 3 2 2 4 4 10" xfId="18719" xr:uid="{00000000-0005-0000-0000-000031450000}"/>
    <cellStyle name="Normal 3 2 2 4 4 2" xfId="18720" xr:uid="{00000000-0005-0000-0000-000032450000}"/>
    <cellStyle name="Normal 3 2 2 4 4 2 2" xfId="18721" xr:uid="{00000000-0005-0000-0000-000033450000}"/>
    <cellStyle name="Normal 3 2 2 4 4 2 2 2" xfId="18722" xr:uid="{00000000-0005-0000-0000-000034450000}"/>
    <cellStyle name="Normal 3 2 2 4 4 2 2 2 2" xfId="18723" xr:uid="{00000000-0005-0000-0000-000035450000}"/>
    <cellStyle name="Normal 3 2 2 4 4 2 2 2 2 2" xfId="18724" xr:uid="{00000000-0005-0000-0000-000036450000}"/>
    <cellStyle name="Normal 3 2 2 4 4 2 2 2 2 2 2" xfId="18725" xr:uid="{00000000-0005-0000-0000-000037450000}"/>
    <cellStyle name="Normal 3 2 2 4 4 2 2 2 2 2 2 2" xfId="18726" xr:uid="{00000000-0005-0000-0000-000038450000}"/>
    <cellStyle name="Normal 3 2 2 4 4 2 2 2 2 2 3" xfId="18727" xr:uid="{00000000-0005-0000-0000-000039450000}"/>
    <cellStyle name="Normal 3 2 2 4 4 2 2 2 2 3" xfId="18728" xr:uid="{00000000-0005-0000-0000-00003A450000}"/>
    <cellStyle name="Normal 3 2 2 4 4 2 2 2 2 3 2" xfId="18729" xr:uid="{00000000-0005-0000-0000-00003B450000}"/>
    <cellStyle name="Normal 3 2 2 4 4 2 2 2 2 4" xfId="18730" xr:uid="{00000000-0005-0000-0000-00003C450000}"/>
    <cellStyle name="Normal 3 2 2 4 4 2 2 2 3" xfId="18731" xr:uid="{00000000-0005-0000-0000-00003D450000}"/>
    <cellStyle name="Normal 3 2 2 4 4 2 2 2 3 2" xfId="18732" xr:uid="{00000000-0005-0000-0000-00003E450000}"/>
    <cellStyle name="Normal 3 2 2 4 4 2 2 2 3 2 2" xfId="18733" xr:uid="{00000000-0005-0000-0000-00003F450000}"/>
    <cellStyle name="Normal 3 2 2 4 4 2 2 2 3 3" xfId="18734" xr:uid="{00000000-0005-0000-0000-000040450000}"/>
    <cellStyle name="Normal 3 2 2 4 4 2 2 2 4" xfId="18735" xr:uid="{00000000-0005-0000-0000-000041450000}"/>
    <cellStyle name="Normal 3 2 2 4 4 2 2 2 4 2" xfId="18736" xr:uid="{00000000-0005-0000-0000-000042450000}"/>
    <cellStyle name="Normal 3 2 2 4 4 2 2 2 5" xfId="18737" xr:uid="{00000000-0005-0000-0000-000043450000}"/>
    <cellStyle name="Normal 3 2 2 4 4 2 2 3" xfId="18738" xr:uid="{00000000-0005-0000-0000-000044450000}"/>
    <cellStyle name="Normal 3 2 2 4 4 2 2 3 2" xfId="18739" xr:uid="{00000000-0005-0000-0000-000045450000}"/>
    <cellStyle name="Normal 3 2 2 4 4 2 2 3 2 2" xfId="18740" xr:uid="{00000000-0005-0000-0000-000046450000}"/>
    <cellStyle name="Normal 3 2 2 4 4 2 2 3 2 2 2" xfId="18741" xr:uid="{00000000-0005-0000-0000-000047450000}"/>
    <cellStyle name="Normal 3 2 2 4 4 2 2 3 2 3" xfId="18742" xr:uid="{00000000-0005-0000-0000-000048450000}"/>
    <cellStyle name="Normal 3 2 2 4 4 2 2 3 3" xfId="18743" xr:uid="{00000000-0005-0000-0000-000049450000}"/>
    <cellStyle name="Normal 3 2 2 4 4 2 2 3 3 2" xfId="18744" xr:uid="{00000000-0005-0000-0000-00004A450000}"/>
    <cellStyle name="Normal 3 2 2 4 4 2 2 3 4" xfId="18745" xr:uid="{00000000-0005-0000-0000-00004B450000}"/>
    <cellStyle name="Normal 3 2 2 4 4 2 2 4" xfId="18746" xr:uid="{00000000-0005-0000-0000-00004C450000}"/>
    <cellStyle name="Normal 3 2 2 4 4 2 2 4 2" xfId="18747" xr:uid="{00000000-0005-0000-0000-00004D450000}"/>
    <cellStyle name="Normal 3 2 2 4 4 2 2 4 2 2" xfId="18748" xr:uid="{00000000-0005-0000-0000-00004E450000}"/>
    <cellStyle name="Normal 3 2 2 4 4 2 2 4 2 2 2" xfId="18749" xr:uid="{00000000-0005-0000-0000-00004F450000}"/>
    <cellStyle name="Normal 3 2 2 4 4 2 2 4 2 3" xfId="18750" xr:uid="{00000000-0005-0000-0000-000050450000}"/>
    <cellStyle name="Normal 3 2 2 4 4 2 2 4 3" xfId="18751" xr:uid="{00000000-0005-0000-0000-000051450000}"/>
    <cellStyle name="Normal 3 2 2 4 4 2 2 4 3 2" xfId="18752" xr:uid="{00000000-0005-0000-0000-000052450000}"/>
    <cellStyle name="Normal 3 2 2 4 4 2 2 4 4" xfId="18753" xr:uid="{00000000-0005-0000-0000-000053450000}"/>
    <cellStyle name="Normal 3 2 2 4 4 2 2 5" xfId="18754" xr:uid="{00000000-0005-0000-0000-000054450000}"/>
    <cellStyle name="Normal 3 2 2 4 4 2 2 5 2" xfId="18755" xr:uid="{00000000-0005-0000-0000-000055450000}"/>
    <cellStyle name="Normal 3 2 2 4 4 2 2 5 2 2" xfId="18756" xr:uid="{00000000-0005-0000-0000-000056450000}"/>
    <cellStyle name="Normal 3 2 2 4 4 2 2 5 3" xfId="18757" xr:uid="{00000000-0005-0000-0000-000057450000}"/>
    <cellStyle name="Normal 3 2 2 4 4 2 2 6" xfId="18758" xr:uid="{00000000-0005-0000-0000-000058450000}"/>
    <cellStyle name="Normal 3 2 2 4 4 2 2 6 2" xfId="18759" xr:uid="{00000000-0005-0000-0000-000059450000}"/>
    <cellStyle name="Normal 3 2 2 4 4 2 2 7" xfId="18760" xr:uid="{00000000-0005-0000-0000-00005A450000}"/>
    <cellStyle name="Normal 3 2 2 4 4 2 2 7 2" xfId="18761" xr:uid="{00000000-0005-0000-0000-00005B450000}"/>
    <cellStyle name="Normal 3 2 2 4 4 2 2 8" xfId="18762" xr:uid="{00000000-0005-0000-0000-00005C450000}"/>
    <cellStyle name="Normal 3 2 2 4 4 2 3" xfId="18763" xr:uid="{00000000-0005-0000-0000-00005D450000}"/>
    <cellStyle name="Normal 3 2 2 4 4 2 3 2" xfId="18764" xr:uid="{00000000-0005-0000-0000-00005E450000}"/>
    <cellStyle name="Normal 3 2 2 4 4 2 3 2 2" xfId="18765" xr:uid="{00000000-0005-0000-0000-00005F450000}"/>
    <cellStyle name="Normal 3 2 2 4 4 2 3 2 2 2" xfId="18766" xr:uid="{00000000-0005-0000-0000-000060450000}"/>
    <cellStyle name="Normal 3 2 2 4 4 2 3 2 2 2 2" xfId="18767" xr:uid="{00000000-0005-0000-0000-000061450000}"/>
    <cellStyle name="Normal 3 2 2 4 4 2 3 2 2 3" xfId="18768" xr:uid="{00000000-0005-0000-0000-000062450000}"/>
    <cellStyle name="Normal 3 2 2 4 4 2 3 2 3" xfId="18769" xr:uid="{00000000-0005-0000-0000-000063450000}"/>
    <cellStyle name="Normal 3 2 2 4 4 2 3 2 3 2" xfId="18770" xr:uid="{00000000-0005-0000-0000-000064450000}"/>
    <cellStyle name="Normal 3 2 2 4 4 2 3 2 4" xfId="18771" xr:uid="{00000000-0005-0000-0000-000065450000}"/>
    <cellStyle name="Normal 3 2 2 4 4 2 3 3" xfId="18772" xr:uid="{00000000-0005-0000-0000-000066450000}"/>
    <cellStyle name="Normal 3 2 2 4 4 2 3 3 2" xfId="18773" xr:uid="{00000000-0005-0000-0000-000067450000}"/>
    <cellStyle name="Normal 3 2 2 4 4 2 3 3 2 2" xfId="18774" xr:uid="{00000000-0005-0000-0000-000068450000}"/>
    <cellStyle name="Normal 3 2 2 4 4 2 3 3 3" xfId="18775" xr:uid="{00000000-0005-0000-0000-000069450000}"/>
    <cellStyle name="Normal 3 2 2 4 4 2 3 4" xfId="18776" xr:uid="{00000000-0005-0000-0000-00006A450000}"/>
    <cellStyle name="Normal 3 2 2 4 4 2 3 4 2" xfId="18777" xr:uid="{00000000-0005-0000-0000-00006B450000}"/>
    <cellStyle name="Normal 3 2 2 4 4 2 3 5" xfId="18778" xr:uid="{00000000-0005-0000-0000-00006C450000}"/>
    <cellStyle name="Normal 3 2 2 4 4 2 4" xfId="18779" xr:uid="{00000000-0005-0000-0000-00006D450000}"/>
    <cellStyle name="Normal 3 2 2 4 4 2 4 2" xfId="18780" xr:uid="{00000000-0005-0000-0000-00006E450000}"/>
    <cellStyle name="Normal 3 2 2 4 4 2 4 2 2" xfId="18781" xr:uid="{00000000-0005-0000-0000-00006F450000}"/>
    <cellStyle name="Normal 3 2 2 4 4 2 4 2 2 2" xfId="18782" xr:uid="{00000000-0005-0000-0000-000070450000}"/>
    <cellStyle name="Normal 3 2 2 4 4 2 4 2 3" xfId="18783" xr:uid="{00000000-0005-0000-0000-000071450000}"/>
    <cellStyle name="Normal 3 2 2 4 4 2 4 3" xfId="18784" xr:uid="{00000000-0005-0000-0000-000072450000}"/>
    <cellStyle name="Normal 3 2 2 4 4 2 4 3 2" xfId="18785" xr:uid="{00000000-0005-0000-0000-000073450000}"/>
    <cellStyle name="Normal 3 2 2 4 4 2 4 4" xfId="18786" xr:uid="{00000000-0005-0000-0000-000074450000}"/>
    <cellStyle name="Normal 3 2 2 4 4 2 5" xfId="18787" xr:uid="{00000000-0005-0000-0000-000075450000}"/>
    <cellStyle name="Normal 3 2 2 4 4 2 5 2" xfId="18788" xr:uid="{00000000-0005-0000-0000-000076450000}"/>
    <cellStyle name="Normal 3 2 2 4 4 2 5 2 2" xfId="18789" xr:uid="{00000000-0005-0000-0000-000077450000}"/>
    <cellStyle name="Normal 3 2 2 4 4 2 5 2 2 2" xfId="18790" xr:uid="{00000000-0005-0000-0000-000078450000}"/>
    <cellStyle name="Normal 3 2 2 4 4 2 5 2 3" xfId="18791" xr:uid="{00000000-0005-0000-0000-000079450000}"/>
    <cellStyle name="Normal 3 2 2 4 4 2 5 3" xfId="18792" xr:uid="{00000000-0005-0000-0000-00007A450000}"/>
    <cellStyle name="Normal 3 2 2 4 4 2 5 3 2" xfId="18793" xr:uid="{00000000-0005-0000-0000-00007B450000}"/>
    <cellStyle name="Normal 3 2 2 4 4 2 5 4" xfId="18794" xr:uid="{00000000-0005-0000-0000-00007C450000}"/>
    <cellStyle name="Normal 3 2 2 4 4 2 6" xfId="18795" xr:uid="{00000000-0005-0000-0000-00007D450000}"/>
    <cellStyle name="Normal 3 2 2 4 4 2 6 2" xfId="18796" xr:uid="{00000000-0005-0000-0000-00007E450000}"/>
    <cellStyle name="Normal 3 2 2 4 4 2 6 2 2" xfId="18797" xr:uid="{00000000-0005-0000-0000-00007F450000}"/>
    <cellStyle name="Normal 3 2 2 4 4 2 6 3" xfId="18798" xr:uid="{00000000-0005-0000-0000-000080450000}"/>
    <cellStyle name="Normal 3 2 2 4 4 2 7" xfId="18799" xr:uid="{00000000-0005-0000-0000-000081450000}"/>
    <cellStyle name="Normal 3 2 2 4 4 2 7 2" xfId="18800" xr:uid="{00000000-0005-0000-0000-000082450000}"/>
    <cellStyle name="Normal 3 2 2 4 4 2 8" xfId="18801" xr:uid="{00000000-0005-0000-0000-000083450000}"/>
    <cellStyle name="Normal 3 2 2 4 4 2 8 2" xfId="18802" xr:uid="{00000000-0005-0000-0000-000084450000}"/>
    <cellStyle name="Normal 3 2 2 4 4 2 9" xfId="18803" xr:uid="{00000000-0005-0000-0000-000085450000}"/>
    <cellStyle name="Normal 3 2 2 4 4 3" xfId="18804" xr:uid="{00000000-0005-0000-0000-000086450000}"/>
    <cellStyle name="Normal 3 2 2 4 4 3 2" xfId="18805" xr:uid="{00000000-0005-0000-0000-000087450000}"/>
    <cellStyle name="Normal 3 2 2 4 4 3 2 2" xfId="18806" xr:uid="{00000000-0005-0000-0000-000088450000}"/>
    <cellStyle name="Normal 3 2 2 4 4 3 2 2 2" xfId="18807" xr:uid="{00000000-0005-0000-0000-000089450000}"/>
    <cellStyle name="Normal 3 2 2 4 4 3 2 2 2 2" xfId="18808" xr:uid="{00000000-0005-0000-0000-00008A450000}"/>
    <cellStyle name="Normal 3 2 2 4 4 3 2 2 2 2 2" xfId="18809" xr:uid="{00000000-0005-0000-0000-00008B450000}"/>
    <cellStyle name="Normal 3 2 2 4 4 3 2 2 2 3" xfId="18810" xr:uid="{00000000-0005-0000-0000-00008C450000}"/>
    <cellStyle name="Normal 3 2 2 4 4 3 2 2 3" xfId="18811" xr:uid="{00000000-0005-0000-0000-00008D450000}"/>
    <cellStyle name="Normal 3 2 2 4 4 3 2 2 3 2" xfId="18812" xr:uid="{00000000-0005-0000-0000-00008E450000}"/>
    <cellStyle name="Normal 3 2 2 4 4 3 2 2 4" xfId="18813" xr:uid="{00000000-0005-0000-0000-00008F450000}"/>
    <cellStyle name="Normal 3 2 2 4 4 3 2 3" xfId="18814" xr:uid="{00000000-0005-0000-0000-000090450000}"/>
    <cellStyle name="Normal 3 2 2 4 4 3 2 3 2" xfId="18815" xr:uid="{00000000-0005-0000-0000-000091450000}"/>
    <cellStyle name="Normal 3 2 2 4 4 3 2 3 2 2" xfId="18816" xr:uid="{00000000-0005-0000-0000-000092450000}"/>
    <cellStyle name="Normal 3 2 2 4 4 3 2 3 3" xfId="18817" xr:uid="{00000000-0005-0000-0000-000093450000}"/>
    <cellStyle name="Normal 3 2 2 4 4 3 2 4" xfId="18818" xr:uid="{00000000-0005-0000-0000-000094450000}"/>
    <cellStyle name="Normal 3 2 2 4 4 3 2 4 2" xfId="18819" xr:uid="{00000000-0005-0000-0000-000095450000}"/>
    <cellStyle name="Normal 3 2 2 4 4 3 2 5" xfId="18820" xr:uid="{00000000-0005-0000-0000-000096450000}"/>
    <cellStyle name="Normal 3 2 2 4 4 3 3" xfId="18821" xr:uid="{00000000-0005-0000-0000-000097450000}"/>
    <cellStyle name="Normal 3 2 2 4 4 3 3 2" xfId="18822" xr:uid="{00000000-0005-0000-0000-000098450000}"/>
    <cellStyle name="Normal 3 2 2 4 4 3 3 2 2" xfId="18823" xr:uid="{00000000-0005-0000-0000-000099450000}"/>
    <cellStyle name="Normal 3 2 2 4 4 3 3 2 2 2" xfId="18824" xr:uid="{00000000-0005-0000-0000-00009A450000}"/>
    <cellStyle name="Normal 3 2 2 4 4 3 3 2 3" xfId="18825" xr:uid="{00000000-0005-0000-0000-00009B450000}"/>
    <cellStyle name="Normal 3 2 2 4 4 3 3 3" xfId="18826" xr:uid="{00000000-0005-0000-0000-00009C450000}"/>
    <cellStyle name="Normal 3 2 2 4 4 3 3 3 2" xfId="18827" xr:uid="{00000000-0005-0000-0000-00009D450000}"/>
    <cellStyle name="Normal 3 2 2 4 4 3 3 4" xfId="18828" xr:uid="{00000000-0005-0000-0000-00009E450000}"/>
    <cellStyle name="Normal 3 2 2 4 4 3 4" xfId="18829" xr:uid="{00000000-0005-0000-0000-00009F450000}"/>
    <cellStyle name="Normal 3 2 2 4 4 3 4 2" xfId="18830" xr:uid="{00000000-0005-0000-0000-0000A0450000}"/>
    <cellStyle name="Normal 3 2 2 4 4 3 4 2 2" xfId="18831" xr:uid="{00000000-0005-0000-0000-0000A1450000}"/>
    <cellStyle name="Normal 3 2 2 4 4 3 4 2 2 2" xfId="18832" xr:uid="{00000000-0005-0000-0000-0000A2450000}"/>
    <cellStyle name="Normal 3 2 2 4 4 3 4 2 3" xfId="18833" xr:uid="{00000000-0005-0000-0000-0000A3450000}"/>
    <cellStyle name="Normal 3 2 2 4 4 3 4 3" xfId="18834" xr:uid="{00000000-0005-0000-0000-0000A4450000}"/>
    <cellStyle name="Normal 3 2 2 4 4 3 4 3 2" xfId="18835" xr:uid="{00000000-0005-0000-0000-0000A5450000}"/>
    <cellStyle name="Normal 3 2 2 4 4 3 4 4" xfId="18836" xr:uid="{00000000-0005-0000-0000-0000A6450000}"/>
    <cellStyle name="Normal 3 2 2 4 4 3 5" xfId="18837" xr:uid="{00000000-0005-0000-0000-0000A7450000}"/>
    <cellStyle name="Normal 3 2 2 4 4 3 5 2" xfId="18838" xr:uid="{00000000-0005-0000-0000-0000A8450000}"/>
    <cellStyle name="Normal 3 2 2 4 4 3 5 2 2" xfId="18839" xr:uid="{00000000-0005-0000-0000-0000A9450000}"/>
    <cellStyle name="Normal 3 2 2 4 4 3 5 3" xfId="18840" xr:uid="{00000000-0005-0000-0000-0000AA450000}"/>
    <cellStyle name="Normal 3 2 2 4 4 3 6" xfId="18841" xr:uid="{00000000-0005-0000-0000-0000AB450000}"/>
    <cellStyle name="Normal 3 2 2 4 4 3 6 2" xfId="18842" xr:uid="{00000000-0005-0000-0000-0000AC450000}"/>
    <cellStyle name="Normal 3 2 2 4 4 3 7" xfId="18843" xr:uid="{00000000-0005-0000-0000-0000AD450000}"/>
    <cellStyle name="Normal 3 2 2 4 4 3 7 2" xfId="18844" xr:uid="{00000000-0005-0000-0000-0000AE450000}"/>
    <cellStyle name="Normal 3 2 2 4 4 3 8" xfId="18845" xr:uid="{00000000-0005-0000-0000-0000AF450000}"/>
    <cellStyle name="Normal 3 2 2 4 4 4" xfId="18846" xr:uid="{00000000-0005-0000-0000-0000B0450000}"/>
    <cellStyle name="Normal 3 2 2 4 4 4 2" xfId="18847" xr:uid="{00000000-0005-0000-0000-0000B1450000}"/>
    <cellStyle name="Normal 3 2 2 4 4 4 2 2" xfId="18848" xr:uid="{00000000-0005-0000-0000-0000B2450000}"/>
    <cellStyle name="Normal 3 2 2 4 4 4 2 2 2" xfId="18849" xr:uid="{00000000-0005-0000-0000-0000B3450000}"/>
    <cellStyle name="Normal 3 2 2 4 4 4 2 2 2 2" xfId="18850" xr:uid="{00000000-0005-0000-0000-0000B4450000}"/>
    <cellStyle name="Normal 3 2 2 4 4 4 2 2 3" xfId="18851" xr:uid="{00000000-0005-0000-0000-0000B5450000}"/>
    <cellStyle name="Normal 3 2 2 4 4 4 2 3" xfId="18852" xr:uid="{00000000-0005-0000-0000-0000B6450000}"/>
    <cellStyle name="Normal 3 2 2 4 4 4 2 3 2" xfId="18853" xr:uid="{00000000-0005-0000-0000-0000B7450000}"/>
    <cellStyle name="Normal 3 2 2 4 4 4 2 4" xfId="18854" xr:uid="{00000000-0005-0000-0000-0000B8450000}"/>
    <cellStyle name="Normal 3 2 2 4 4 4 3" xfId="18855" xr:uid="{00000000-0005-0000-0000-0000B9450000}"/>
    <cellStyle name="Normal 3 2 2 4 4 4 3 2" xfId="18856" xr:uid="{00000000-0005-0000-0000-0000BA450000}"/>
    <cellStyle name="Normal 3 2 2 4 4 4 3 2 2" xfId="18857" xr:uid="{00000000-0005-0000-0000-0000BB450000}"/>
    <cellStyle name="Normal 3 2 2 4 4 4 3 3" xfId="18858" xr:uid="{00000000-0005-0000-0000-0000BC450000}"/>
    <cellStyle name="Normal 3 2 2 4 4 4 4" xfId="18859" xr:uid="{00000000-0005-0000-0000-0000BD450000}"/>
    <cellStyle name="Normal 3 2 2 4 4 4 4 2" xfId="18860" xr:uid="{00000000-0005-0000-0000-0000BE450000}"/>
    <cellStyle name="Normal 3 2 2 4 4 4 5" xfId="18861" xr:uid="{00000000-0005-0000-0000-0000BF450000}"/>
    <cellStyle name="Normal 3 2 2 4 4 5" xfId="18862" xr:uid="{00000000-0005-0000-0000-0000C0450000}"/>
    <cellStyle name="Normal 3 2 2 4 4 5 2" xfId="18863" xr:uid="{00000000-0005-0000-0000-0000C1450000}"/>
    <cellStyle name="Normal 3 2 2 4 4 5 2 2" xfId="18864" xr:uid="{00000000-0005-0000-0000-0000C2450000}"/>
    <cellStyle name="Normal 3 2 2 4 4 5 2 2 2" xfId="18865" xr:uid="{00000000-0005-0000-0000-0000C3450000}"/>
    <cellStyle name="Normal 3 2 2 4 4 5 2 3" xfId="18866" xr:uid="{00000000-0005-0000-0000-0000C4450000}"/>
    <cellStyle name="Normal 3 2 2 4 4 5 3" xfId="18867" xr:uid="{00000000-0005-0000-0000-0000C5450000}"/>
    <cellStyle name="Normal 3 2 2 4 4 5 3 2" xfId="18868" xr:uid="{00000000-0005-0000-0000-0000C6450000}"/>
    <cellStyle name="Normal 3 2 2 4 4 5 4" xfId="18869" xr:uid="{00000000-0005-0000-0000-0000C7450000}"/>
    <cellStyle name="Normal 3 2 2 4 4 6" xfId="18870" xr:uid="{00000000-0005-0000-0000-0000C8450000}"/>
    <cellStyle name="Normal 3 2 2 4 4 6 2" xfId="18871" xr:uid="{00000000-0005-0000-0000-0000C9450000}"/>
    <cellStyle name="Normal 3 2 2 4 4 6 2 2" xfId="18872" xr:uid="{00000000-0005-0000-0000-0000CA450000}"/>
    <cellStyle name="Normal 3 2 2 4 4 6 2 2 2" xfId="18873" xr:uid="{00000000-0005-0000-0000-0000CB450000}"/>
    <cellStyle name="Normal 3 2 2 4 4 6 2 3" xfId="18874" xr:uid="{00000000-0005-0000-0000-0000CC450000}"/>
    <cellStyle name="Normal 3 2 2 4 4 6 3" xfId="18875" xr:uid="{00000000-0005-0000-0000-0000CD450000}"/>
    <cellStyle name="Normal 3 2 2 4 4 6 3 2" xfId="18876" xr:uid="{00000000-0005-0000-0000-0000CE450000}"/>
    <cellStyle name="Normal 3 2 2 4 4 6 4" xfId="18877" xr:uid="{00000000-0005-0000-0000-0000CF450000}"/>
    <cellStyle name="Normal 3 2 2 4 4 7" xfId="18878" xr:uid="{00000000-0005-0000-0000-0000D0450000}"/>
    <cellStyle name="Normal 3 2 2 4 4 7 2" xfId="18879" xr:uid="{00000000-0005-0000-0000-0000D1450000}"/>
    <cellStyle name="Normal 3 2 2 4 4 7 2 2" xfId="18880" xr:uid="{00000000-0005-0000-0000-0000D2450000}"/>
    <cellStyle name="Normal 3 2 2 4 4 7 3" xfId="18881" xr:uid="{00000000-0005-0000-0000-0000D3450000}"/>
    <cellStyle name="Normal 3 2 2 4 4 8" xfId="18882" xr:uid="{00000000-0005-0000-0000-0000D4450000}"/>
    <cellStyle name="Normal 3 2 2 4 4 8 2" xfId="18883" xr:uid="{00000000-0005-0000-0000-0000D5450000}"/>
    <cellStyle name="Normal 3 2 2 4 4 9" xfId="18884" xr:uid="{00000000-0005-0000-0000-0000D6450000}"/>
    <cellStyle name="Normal 3 2 2 4 4 9 2" xfId="18885" xr:uid="{00000000-0005-0000-0000-0000D7450000}"/>
    <cellStyle name="Normal 3 2 2 4 5" xfId="18886" xr:uid="{00000000-0005-0000-0000-0000D8450000}"/>
    <cellStyle name="Normal 3 2 2 4 5 2" xfId="18887" xr:uid="{00000000-0005-0000-0000-0000D9450000}"/>
    <cellStyle name="Normal 3 2 2 4 5 2 2" xfId="18888" xr:uid="{00000000-0005-0000-0000-0000DA450000}"/>
    <cellStyle name="Normal 3 2 2 4 5 2 2 2" xfId="18889" xr:uid="{00000000-0005-0000-0000-0000DB450000}"/>
    <cellStyle name="Normal 3 2 2 4 5 2 2 2 2" xfId="18890" xr:uid="{00000000-0005-0000-0000-0000DC450000}"/>
    <cellStyle name="Normal 3 2 2 4 5 2 2 2 2 2" xfId="18891" xr:uid="{00000000-0005-0000-0000-0000DD450000}"/>
    <cellStyle name="Normal 3 2 2 4 5 2 2 2 2 2 2" xfId="18892" xr:uid="{00000000-0005-0000-0000-0000DE450000}"/>
    <cellStyle name="Normal 3 2 2 4 5 2 2 2 2 3" xfId="18893" xr:uid="{00000000-0005-0000-0000-0000DF450000}"/>
    <cellStyle name="Normal 3 2 2 4 5 2 2 2 3" xfId="18894" xr:uid="{00000000-0005-0000-0000-0000E0450000}"/>
    <cellStyle name="Normal 3 2 2 4 5 2 2 2 3 2" xfId="18895" xr:uid="{00000000-0005-0000-0000-0000E1450000}"/>
    <cellStyle name="Normal 3 2 2 4 5 2 2 2 4" xfId="18896" xr:uid="{00000000-0005-0000-0000-0000E2450000}"/>
    <cellStyle name="Normal 3 2 2 4 5 2 2 3" xfId="18897" xr:uid="{00000000-0005-0000-0000-0000E3450000}"/>
    <cellStyle name="Normal 3 2 2 4 5 2 2 3 2" xfId="18898" xr:uid="{00000000-0005-0000-0000-0000E4450000}"/>
    <cellStyle name="Normal 3 2 2 4 5 2 2 3 2 2" xfId="18899" xr:uid="{00000000-0005-0000-0000-0000E5450000}"/>
    <cellStyle name="Normal 3 2 2 4 5 2 2 3 3" xfId="18900" xr:uid="{00000000-0005-0000-0000-0000E6450000}"/>
    <cellStyle name="Normal 3 2 2 4 5 2 2 4" xfId="18901" xr:uid="{00000000-0005-0000-0000-0000E7450000}"/>
    <cellStyle name="Normal 3 2 2 4 5 2 2 4 2" xfId="18902" xr:uid="{00000000-0005-0000-0000-0000E8450000}"/>
    <cellStyle name="Normal 3 2 2 4 5 2 2 5" xfId="18903" xr:uid="{00000000-0005-0000-0000-0000E9450000}"/>
    <cellStyle name="Normal 3 2 2 4 5 2 3" xfId="18904" xr:uid="{00000000-0005-0000-0000-0000EA450000}"/>
    <cellStyle name="Normal 3 2 2 4 5 2 3 2" xfId="18905" xr:uid="{00000000-0005-0000-0000-0000EB450000}"/>
    <cellStyle name="Normal 3 2 2 4 5 2 3 2 2" xfId="18906" xr:uid="{00000000-0005-0000-0000-0000EC450000}"/>
    <cellStyle name="Normal 3 2 2 4 5 2 3 2 2 2" xfId="18907" xr:uid="{00000000-0005-0000-0000-0000ED450000}"/>
    <cellStyle name="Normal 3 2 2 4 5 2 3 2 3" xfId="18908" xr:uid="{00000000-0005-0000-0000-0000EE450000}"/>
    <cellStyle name="Normal 3 2 2 4 5 2 3 3" xfId="18909" xr:uid="{00000000-0005-0000-0000-0000EF450000}"/>
    <cellStyle name="Normal 3 2 2 4 5 2 3 3 2" xfId="18910" xr:uid="{00000000-0005-0000-0000-0000F0450000}"/>
    <cellStyle name="Normal 3 2 2 4 5 2 3 4" xfId="18911" xr:uid="{00000000-0005-0000-0000-0000F1450000}"/>
    <cellStyle name="Normal 3 2 2 4 5 2 4" xfId="18912" xr:uid="{00000000-0005-0000-0000-0000F2450000}"/>
    <cellStyle name="Normal 3 2 2 4 5 2 4 2" xfId="18913" xr:uid="{00000000-0005-0000-0000-0000F3450000}"/>
    <cellStyle name="Normal 3 2 2 4 5 2 4 2 2" xfId="18914" xr:uid="{00000000-0005-0000-0000-0000F4450000}"/>
    <cellStyle name="Normal 3 2 2 4 5 2 4 2 2 2" xfId="18915" xr:uid="{00000000-0005-0000-0000-0000F5450000}"/>
    <cellStyle name="Normal 3 2 2 4 5 2 4 2 3" xfId="18916" xr:uid="{00000000-0005-0000-0000-0000F6450000}"/>
    <cellStyle name="Normal 3 2 2 4 5 2 4 3" xfId="18917" xr:uid="{00000000-0005-0000-0000-0000F7450000}"/>
    <cellStyle name="Normal 3 2 2 4 5 2 4 3 2" xfId="18918" xr:uid="{00000000-0005-0000-0000-0000F8450000}"/>
    <cellStyle name="Normal 3 2 2 4 5 2 4 4" xfId="18919" xr:uid="{00000000-0005-0000-0000-0000F9450000}"/>
    <cellStyle name="Normal 3 2 2 4 5 2 5" xfId="18920" xr:uid="{00000000-0005-0000-0000-0000FA450000}"/>
    <cellStyle name="Normal 3 2 2 4 5 2 5 2" xfId="18921" xr:uid="{00000000-0005-0000-0000-0000FB450000}"/>
    <cellStyle name="Normal 3 2 2 4 5 2 5 2 2" xfId="18922" xr:uid="{00000000-0005-0000-0000-0000FC450000}"/>
    <cellStyle name="Normal 3 2 2 4 5 2 5 3" xfId="18923" xr:uid="{00000000-0005-0000-0000-0000FD450000}"/>
    <cellStyle name="Normal 3 2 2 4 5 2 6" xfId="18924" xr:uid="{00000000-0005-0000-0000-0000FE450000}"/>
    <cellStyle name="Normal 3 2 2 4 5 2 6 2" xfId="18925" xr:uid="{00000000-0005-0000-0000-0000FF450000}"/>
    <cellStyle name="Normal 3 2 2 4 5 2 7" xfId="18926" xr:uid="{00000000-0005-0000-0000-000000460000}"/>
    <cellStyle name="Normal 3 2 2 4 5 2 7 2" xfId="18927" xr:uid="{00000000-0005-0000-0000-000001460000}"/>
    <cellStyle name="Normal 3 2 2 4 5 2 8" xfId="18928" xr:uid="{00000000-0005-0000-0000-000002460000}"/>
    <cellStyle name="Normal 3 2 2 4 5 3" xfId="18929" xr:uid="{00000000-0005-0000-0000-000003460000}"/>
    <cellStyle name="Normal 3 2 2 4 5 3 2" xfId="18930" xr:uid="{00000000-0005-0000-0000-000004460000}"/>
    <cellStyle name="Normal 3 2 2 4 5 3 2 2" xfId="18931" xr:uid="{00000000-0005-0000-0000-000005460000}"/>
    <cellStyle name="Normal 3 2 2 4 5 3 2 2 2" xfId="18932" xr:uid="{00000000-0005-0000-0000-000006460000}"/>
    <cellStyle name="Normal 3 2 2 4 5 3 2 2 2 2" xfId="18933" xr:uid="{00000000-0005-0000-0000-000007460000}"/>
    <cellStyle name="Normal 3 2 2 4 5 3 2 2 3" xfId="18934" xr:uid="{00000000-0005-0000-0000-000008460000}"/>
    <cellStyle name="Normal 3 2 2 4 5 3 2 3" xfId="18935" xr:uid="{00000000-0005-0000-0000-000009460000}"/>
    <cellStyle name="Normal 3 2 2 4 5 3 2 3 2" xfId="18936" xr:uid="{00000000-0005-0000-0000-00000A460000}"/>
    <cellStyle name="Normal 3 2 2 4 5 3 2 4" xfId="18937" xr:uid="{00000000-0005-0000-0000-00000B460000}"/>
    <cellStyle name="Normal 3 2 2 4 5 3 3" xfId="18938" xr:uid="{00000000-0005-0000-0000-00000C460000}"/>
    <cellStyle name="Normal 3 2 2 4 5 3 3 2" xfId="18939" xr:uid="{00000000-0005-0000-0000-00000D460000}"/>
    <cellStyle name="Normal 3 2 2 4 5 3 3 2 2" xfId="18940" xr:uid="{00000000-0005-0000-0000-00000E460000}"/>
    <cellStyle name="Normal 3 2 2 4 5 3 3 3" xfId="18941" xr:uid="{00000000-0005-0000-0000-00000F460000}"/>
    <cellStyle name="Normal 3 2 2 4 5 3 4" xfId="18942" xr:uid="{00000000-0005-0000-0000-000010460000}"/>
    <cellStyle name="Normal 3 2 2 4 5 3 4 2" xfId="18943" xr:uid="{00000000-0005-0000-0000-000011460000}"/>
    <cellStyle name="Normal 3 2 2 4 5 3 5" xfId="18944" xr:uid="{00000000-0005-0000-0000-000012460000}"/>
    <cellStyle name="Normal 3 2 2 4 5 4" xfId="18945" xr:uid="{00000000-0005-0000-0000-000013460000}"/>
    <cellStyle name="Normal 3 2 2 4 5 4 2" xfId="18946" xr:uid="{00000000-0005-0000-0000-000014460000}"/>
    <cellStyle name="Normal 3 2 2 4 5 4 2 2" xfId="18947" xr:uid="{00000000-0005-0000-0000-000015460000}"/>
    <cellStyle name="Normal 3 2 2 4 5 4 2 2 2" xfId="18948" xr:uid="{00000000-0005-0000-0000-000016460000}"/>
    <cellStyle name="Normal 3 2 2 4 5 4 2 3" xfId="18949" xr:uid="{00000000-0005-0000-0000-000017460000}"/>
    <cellStyle name="Normal 3 2 2 4 5 4 3" xfId="18950" xr:uid="{00000000-0005-0000-0000-000018460000}"/>
    <cellStyle name="Normal 3 2 2 4 5 4 3 2" xfId="18951" xr:uid="{00000000-0005-0000-0000-000019460000}"/>
    <cellStyle name="Normal 3 2 2 4 5 4 4" xfId="18952" xr:uid="{00000000-0005-0000-0000-00001A460000}"/>
    <cellStyle name="Normal 3 2 2 4 5 5" xfId="18953" xr:uid="{00000000-0005-0000-0000-00001B460000}"/>
    <cellStyle name="Normal 3 2 2 4 5 5 2" xfId="18954" xr:uid="{00000000-0005-0000-0000-00001C460000}"/>
    <cellStyle name="Normal 3 2 2 4 5 5 2 2" xfId="18955" xr:uid="{00000000-0005-0000-0000-00001D460000}"/>
    <cellStyle name="Normal 3 2 2 4 5 5 2 2 2" xfId="18956" xr:uid="{00000000-0005-0000-0000-00001E460000}"/>
    <cellStyle name="Normal 3 2 2 4 5 5 2 3" xfId="18957" xr:uid="{00000000-0005-0000-0000-00001F460000}"/>
    <cellStyle name="Normal 3 2 2 4 5 5 3" xfId="18958" xr:uid="{00000000-0005-0000-0000-000020460000}"/>
    <cellStyle name="Normal 3 2 2 4 5 5 3 2" xfId="18959" xr:uid="{00000000-0005-0000-0000-000021460000}"/>
    <cellStyle name="Normal 3 2 2 4 5 5 4" xfId="18960" xr:uid="{00000000-0005-0000-0000-000022460000}"/>
    <cellStyle name="Normal 3 2 2 4 5 6" xfId="18961" xr:uid="{00000000-0005-0000-0000-000023460000}"/>
    <cellStyle name="Normal 3 2 2 4 5 6 2" xfId="18962" xr:uid="{00000000-0005-0000-0000-000024460000}"/>
    <cellStyle name="Normal 3 2 2 4 5 6 2 2" xfId="18963" xr:uid="{00000000-0005-0000-0000-000025460000}"/>
    <cellStyle name="Normal 3 2 2 4 5 6 3" xfId="18964" xr:uid="{00000000-0005-0000-0000-000026460000}"/>
    <cellStyle name="Normal 3 2 2 4 5 7" xfId="18965" xr:uid="{00000000-0005-0000-0000-000027460000}"/>
    <cellStyle name="Normal 3 2 2 4 5 7 2" xfId="18966" xr:uid="{00000000-0005-0000-0000-000028460000}"/>
    <cellStyle name="Normal 3 2 2 4 5 8" xfId="18967" xr:uid="{00000000-0005-0000-0000-000029460000}"/>
    <cellStyle name="Normal 3 2 2 4 5 8 2" xfId="18968" xr:uid="{00000000-0005-0000-0000-00002A460000}"/>
    <cellStyle name="Normal 3 2 2 4 5 9" xfId="18969" xr:uid="{00000000-0005-0000-0000-00002B460000}"/>
    <cellStyle name="Normal 3 2 2 4 6" xfId="18970" xr:uid="{00000000-0005-0000-0000-00002C460000}"/>
    <cellStyle name="Normal 3 2 2 4 6 2" xfId="18971" xr:uid="{00000000-0005-0000-0000-00002D460000}"/>
    <cellStyle name="Normal 3 2 2 4 6 2 2" xfId="18972" xr:uid="{00000000-0005-0000-0000-00002E460000}"/>
    <cellStyle name="Normal 3 2 2 4 6 2 2 2" xfId="18973" xr:uid="{00000000-0005-0000-0000-00002F460000}"/>
    <cellStyle name="Normal 3 2 2 4 6 2 2 2 2" xfId="18974" xr:uid="{00000000-0005-0000-0000-000030460000}"/>
    <cellStyle name="Normal 3 2 2 4 6 2 2 2 2 2" xfId="18975" xr:uid="{00000000-0005-0000-0000-000031460000}"/>
    <cellStyle name="Normal 3 2 2 4 6 2 2 2 3" xfId="18976" xr:uid="{00000000-0005-0000-0000-000032460000}"/>
    <cellStyle name="Normal 3 2 2 4 6 2 2 3" xfId="18977" xr:uid="{00000000-0005-0000-0000-000033460000}"/>
    <cellStyle name="Normal 3 2 2 4 6 2 2 3 2" xfId="18978" xr:uid="{00000000-0005-0000-0000-000034460000}"/>
    <cellStyle name="Normal 3 2 2 4 6 2 2 4" xfId="18979" xr:uid="{00000000-0005-0000-0000-000035460000}"/>
    <cellStyle name="Normal 3 2 2 4 6 2 3" xfId="18980" xr:uid="{00000000-0005-0000-0000-000036460000}"/>
    <cellStyle name="Normal 3 2 2 4 6 2 3 2" xfId="18981" xr:uid="{00000000-0005-0000-0000-000037460000}"/>
    <cellStyle name="Normal 3 2 2 4 6 2 3 2 2" xfId="18982" xr:uid="{00000000-0005-0000-0000-000038460000}"/>
    <cellStyle name="Normal 3 2 2 4 6 2 3 3" xfId="18983" xr:uid="{00000000-0005-0000-0000-000039460000}"/>
    <cellStyle name="Normal 3 2 2 4 6 2 4" xfId="18984" xr:uid="{00000000-0005-0000-0000-00003A460000}"/>
    <cellStyle name="Normal 3 2 2 4 6 2 4 2" xfId="18985" xr:uid="{00000000-0005-0000-0000-00003B460000}"/>
    <cellStyle name="Normal 3 2 2 4 6 2 5" xfId="18986" xr:uid="{00000000-0005-0000-0000-00003C460000}"/>
    <cellStyle name="Normal 3 2 2 4 6 3" xfId="18987" xr:uid="{00000000-0005-0000-0000-00003D460000}"/>
    <cellStyle name="Normal 3 2 2 4 6 3 2" xfId="18988" xr:uid="{00000000-0005-0000-0000-00003E460000}"/>
    <cellStyle name="Normal 3 2 2 4 6 3 2 2" xfId="18989" xr:uid="{00000000-0005-0000-0000-00003F460000}"/>
    <cellStyle name="Normal 3 2 2 4 6 3 2 2 2" xfId="18990" xr:uid="{00000000-0005-0000-0000-000040460000}"/>
    <cellStyle name="Normal 3 2 2 4 6 3 2 3" xfId="18991" xr:uid="{00000000-0005-0000-0000-000041460000}"/>
    <cellStyle name="Normal 3 2 2 4 6 3 3" xfId="18992" xr:uid="{00000000-0005-0000-0000-000042460000}"/>
    <cellStyle name="Normal 3 2 2 4 6 3 3 2" xfId="18993" xr:uid="{00000000-0005-0000-0000-000043460000}"/>
    <cellStyle name="Normal 3 2 2 4 6 3 4" xfId="18994" xr:uid="{00000000-0005-0000-0000-000044460000}"/>
    <cellStyle name="Normal 3 2 2 4 6 4" xfId="18995" xr:uid="{00000000-0005-0000-0000-000045460000}"/>
    <cellStyle name="Normal 3 2 2 4 6 4 2" xfId="18996" xr:uid="{00000000-0005-0000-0000-000046460000}"/>
    <cellStyle name="Normal 3 2 2 4 6 4 2 2" xfId="18997" xr:uid="{00000000-0005-0000-0000-000047460000}"/>
    <cellStyle name="Normal 3 2 2 4 6 4 2 2 2" xfId="18998" xr:uid="{00000000-0005-0000-0000-000048460000}"/>
    <cellStyle name="Normal 3 2 2 4 6 4 2 3" xfId="18999" xr:uid="{00000000-0005-0000-0000-000049460000}"/>
    <cellStyle name="Normal 3 2 2 4 6 4 3" xfId="19000" xr:uid="{00000000-0005-0000-0000-00004A460000}"/>
    <cellStyle name="Normal 3 2 2 4 6 4 3 2" xfId="19001" xr:uid="{00000000-0005-0000-0000-00004B460000}"/>
    <cellStyle name="Normal 3 2 2 4 6 4 4" xfId="19002" xr:uid="{00000000-0005-0000-0000-00004C460000}"/>
    <cellStyle name="Normal 3 2 2 4 6 5" xfId="19003" xr:uid="{00000000-0005-0000-0000-00004D460000}"/>
    <cellStyle name="Normal 3 2 2 4 6 5 2" xfId="19004" xr:uid="{00000000-0005-0000-0000-00004E460000}"/>
    <cellStyle name="Normal 3 2 2 4 6 5 2 2" xfId="19005" xr:uid="{00000000-0005-0000-0000-00004F460000}"/>
    <cellStyle name="Normal 3 2 2 4 6 5 3" xfId="19006" xr:uid="{00000000-0005-0000-0000-000050460000}"/>
    <cellStyle name="Normal 3 2 2 4 6 6" xfId="19007" xr:uid="{00000000-0005-0000-0000-000051460000}"/>
    <cellStyle name="Normal 3 2 2 4 6 6 2" xfId="19008" xr:uid="{00000000-0005-0000-0000-000052460000}"/>
    <cellStyle name="Normal 3 2 2 4 6 7" xfId="19009" xr:uid="{00000000-0005-0000-0000-000053460000}"/>
    <cellStyle name="Normal 3 2 2 4 6 7 2" xfId="19010" xr:uid="{00000000-0005-0000-0000-000054460000}"/>
    <cellStyle name="Normal 3 2 2 4 6 8" xfId="19011" xr:uid="{00000000-0005-0000-0000-000055460000}"/>
    <cellStyle name="Normal 3 2 2 4 7" xfId="19012" xr:uid="{00000000-0005-0000-0000-000056460000}"/>
    <cellStyle name="Normal 3 2 2 4 7 2" xfId="19013" xr:uid="{00000000-0005-0000-0000-000057460000}"/>
    <cellStyle name="Normal 3 2 2 4 7 2 2" xfId="19014" xr:uid="{00000000-0005-0000-0000-000058460000}"/>
    <cellStyle name="Normal 3 2 2 4 7 2 2 2" xfId="19015" xr:uid="{00000000-0005-0000-0000-000059460000}"/>
    <cellStyle name="Normal 3 2 2 4 7 2 2 2 2" xfId="19016" xr:uid="{00000000-0005-0000-0000-00005A460000}"/>
    <cellStyle name="Normal 3 2 2 4 7 2 2 2 2 2" xfId="19017" xr:uid="{00000000-0005-0000-0000-00005B460000}"/>
    <cellStyle name="Normal 3 2 2 4 7 2 2 2 3" xfId="19018" xr:uid="{00000000-0005-0000-0000-00005C460000}"/>
    <cellStyle name="Normal 3 2 2 4 7 2 2 3" xfId="19019" xr:uid="{00000000-0005-0000-0000-00005D460000}"/>
    <cellStyle name="Normal 3 2 2 4 7 2 2 3 2" xfId="19020" xr:uid="{00000000-0005-0000-0000-00005E460000}"/>
    <cellStyle name="Normal 3 2 2 4 7 2 2 4" xfId="19021" xr:uid="{00000000-0005-0000-0000-00005F460000}"/>
    <cellStyle name="Normal 3 2 2 4 7 2 3" xfId="19022" xr:uid="{00000000-0005-0000-0000-000060460000}"/>
    <cellStyle name="Normal 3 2 2 4 7 2 3 2" xfId="19023" xr:uid="{00000000-0005-0000-0000-000061460000}"/>
    <cellStyle name="Normal 3 2 2 4 7 2 3 2 2" xfId="19024" xr:uid="{00000000-0005-0000-0000-000062460000}"/>
    <cellStyle name="Normal 3 2 2 4 7 2 3 3" xfId="19025" xr:uid="{00000000-0005-0000-0000-000063460000}"/>
    <cellStyle name="Normal 3 2 2 4 7 2 4" xfId="19026" xr:uid="{00000000-0005-0000-0000-000064460000}"/>
    <cellStyle name="Normal 3 2 2 4 7 2 4 2" xfId="19027" xr:uid="{00000000-0005-0000-0000-000065460000}"/>
    <cellStyle name="Normal 3 2 2 4 7 2 5" xfId="19028" xr:uid="{00000000-0005-0000-0000-000066460000}"/>
    <cellStyle name="Normal 3 2 2 4 7 3" xfId="19029" xr:uid="{00000000-0005-0000-0000-000067460000}"/>
    <cellStyle name="Normal 3 2 2 4 7 3 2" xfId="19030" xr:uid="{00000000-0005-0000-0000-000068460000}"/>
    <cellStyle name="Normal 3 2 2 4 7 3 2 2" xfId="19031" xr:uid="{00000000-0005-0000-0000-000069460000}"/>
    <cellStyle name="Normal 3 2 2 4 7 3 2 2 2" xfId="19032" xr:uid="{00000000-0005-0000-0000-00006A460000}"/>
    <cellStyle name="Normal 3 2 2 4 7 3 2 3" xfId="19033" xr:uid="{00000000-0005-0000-0000-00006B460000}"/>
    <cellStyle name="Normal 3 2 2 4 7 3 3" xfId="19034" xr:uid="{00000000-0005-0000-0000-00006C460000}"/>
    <cellStyle name="Normal 3 2 2 4 7 3 3 2" xfId="19035" xr:uid="{00000000-0005-0000-0000-00006D460000}"/>
    <cellStyle name="Normal 3 2 2 4 7 3 4" xfId="19036" xr:uid="{00000000-0005-0000-0000-00006E460000}"/>
    <cellStyle name="Normal 3 2 2 4 7 4" xfId="19037" xr:uid="{00000000-0005-0000-0000-00006F460000}"/>
    <cellStyle name="Normal 3 2 2 4 7 4 2" xfId="19038" xr:uid="{00000000-0005-0000-0000-000070460000}"/>
    <cellStyle name="Normal 3 2 2 4 7 4 2 2" xfId="19039" xr:uid="{00000000-0005-0000-0000-000071460000}"/>
    <cellStyle name="Normal 3 2 2 4 7 4 3" xfId="19040" xr:uid="{00000000-0005-0000-0000-000072460000}"/>
    <cellStyle name="Normal 3 2 2 4 7 5" xfId="19041" xr:uid="{00000000-0005-0000-0000-000073460000}"/>
    <cellStyle name="Normal 3 2 2 4 7 5 2" xfId="19042" xr:uid="{00000000-0005-0000-0000-000074460000}"/>
    <cellStyle name="Normal 3 2 2 4 7 6" xfId="19043" xr:uid="{00000000-0005-0000-0000-000075460000}"/>
    <cellStyle name="Normal 3 2 2 4 8" xfId="19044" xr:uid="{00000000-0005-0000-0000-000076460000}"/>
    <cellStyle name="Normal 3 2 2 4 8 2" xfId="19045" xr:uid="{00000000-0005-0000-0000-000077460000}"/>
    <cellStyle name="Normal 3 2 2 4 8 2 2" xfId="19046" xr:uid="{00000000-0005-0000-0000-000078460000}"/>
    <cellStyle name="Normal 3 2 2 4 8 2 2 2" xfId="19047" xr:uid="{00000000-0005-0000-0000-000079460000}"/>
    <cellStyle name="Normal 3 2 2 4 8 2 2 2 2" xfId="19048" xr:uid="{00000000-0005-0000-0000-00007A460000}"/>
    <cellStyle name="Normal 3 2 2 4 8 2 2 2 2 2" xfId="19049" xr:uid="{00000000-0005-0000-0000-00007B460000}"/>
    <cellStyle name="Normal 3 2 2 4 8 2 2 2 3" xfId="19050" xr:uid="{00000000-0005-0000-0000-00007C460000}"/>
    <cellStyle name="Normal 3 2 2 4 8 2 2 3" xfId="19051" xr:uid="{00000000-0005-0000-0000-00007D460000}"/>
    <cellStyle name="Normal 3 2 2 4 8 2 2 3 2" xfId="19052" xr:uid="{00000000-0005-0000-0000-00007E460000}"/>
    <cellStyle name="Normal 3 2 2 4 8 2 2 4" xfId="19053" xr:uid="{00000000-0005-0000-0000-00007F460000}"/>
    <cellStyle name="Normal 3 2 2 4 8 2 3" xfId="19054" xr:uid="{00000000-0005-0000-0000-000080460000}"/>
    <cellStyle name="Normal 3 2 2 4 8 2 3 2" xfId="19055" xr:uid="{00000000-0005-0000-0000-000081460000}"/>
    <cellStyle name="Normal 3 2 2 4 8 2 3 2 2" xfId="19056" xr:uid="{00000000-0005-0000-0000-000082460000}"/>
    <cellStyle name="Normal 3 2 2 4 8 2 3 3" xfId="19057" xr:uid="{00000000-0005-0000-0000-000083460000}"/>
    <cellStyle name="Normal 3 2 2 4 8 2 4" xfId="19058" xr:uid="{00000000-0005-0000-0000-000084460000}"/>
    <cellStyle name="Normal 3 2 2 4 8 2 4 2" xfId="19059" xr:uid="{00000000-0005-0000-0000-000085460000}"/>
    <cellStyle name="Normal 3 2 2 4 8 2 5" xfId="19060" xr:uid="{00000000-0005-0000-0000-000086460000}"/>
    <cellStyle name="Normal 3 2 2 4 8 3" xfId="19061" xr:uid="{00000000-0005-0000-0000-000087460000}"/>
    <cellStyle name="Normal 3 2 2 4 8 3 2" xfId="19062" xr:uid="{00000000-0005-0000-0000-000088460000}"/>
    <cellStyle name="Normal 3 2 2 4 8 3 2 2" xfId="19063" xr:uid="{00000000-0005-0000-0000-000089460000}"/>
    <cellStyle name="Normal 3 2 2 4 8 3 2 2 2" xfId="19064" xr:uid="{00000000-0005-0000-0000-00008A460000}"/>
    <cellStyle name="Normal 3 2 2 4 8 3 2 3" xfId="19065" xr:uid="{00000000-0005-0000-0000-00008B460000}"/>
    <cellStyle name="Normal 3 2 2 4 8 3 3" xfId="19066" xr:uid="{00000000-0005-0000-0000-00008C460000}"/>
    <cellStyle name="Normal 3 2 2 4 8 3 3 2" xfId="19067" xr:uid="{00000000-0005-0000-0000-00008D460000}"/>
    <cellStyle name="Normal 3 2 2 4 8 3 4" xfId="19068" xr:uid="{00000000-0005-0000-0000-00008E460000}"/>
    <cellStyle name="Normal 3 2 2 4 8 4" xfId="19069" xr:uid="{00000000-0005-0000-0000-00008F460000}"/>
    <cellStyle name="Normal 3 2 2 4 8 4 2" xfId="19070" xr:uid="{00000000-0005-0000-0000-000090460000}"/>
    <cellStyle name="Normal 3 2 2 4 8 4 2 2" xfId="19071" xr:uid="{00000000-0005-0000-0000-000091460000}"/>
    <cellStyle name="Normal 3 2 2 4 8 4 3" xfId="19072" xr:uid="{00000000-0005-0000-0000-000092460000}"/>
    <cellStyle name="Normal 3 2 2 4 8 5" xfId="19073" xr:uid="{00000000-0005-0000-0000-000093460000}"/>
    <cellStyle name="Normal 3 2 2 4 8 5 2" xfId="19074" xr:uid="{00000000-0005-0000-0000-000094460000}"/>
    <cellStyle name="Normal 3 2 2 4 8 6" xfId="19075" xr:uid="{00000000-0005-0000-0000-000095460000}"/>
    <cellStyle name="Normal 3 2 2 4 9" xfId="19076" xr:uid="{00000000-0005-0000-0000-000096460000}"/>
    <cellStyle name="Normal 3 2 2 4 9 2" xfId="19077" xr:uid="{00000000-0005-0000-0000-000097460000}"/>
    <cellStyle name="Normal 3 2 2 4 9 2 2" xfId="19078" xr:uid="{00000000-0005-0000-0000-000098460000}"/>
    <cellStyle name="Normal 3 2 2 4 9 2 2 2" xfId="19079" xr:uid="{00000000-0005-0000-0000-000099460000}"/>
    <cellStyle name="Normal 3 2 2 4 9 2 2 2 2" xfId="19080" xr:uid="{00000000-0005-0000-0000-00009A460000}"/>
    <cellStyle name="Normal 3 2 2 4 9 2 2 3" xfId="19081" xr:uid="{00000000-0005-0000-0000-00009B460000}"/>
    <cellStyle name="Normal 3 2 2 4 9 2 3" xfId="19082" xr:uid="{00000000-0005-0000-0000-00009C460000}"/>
    <cellStyle name="Normal 3 2 2 4 9 2 3 2" xfId="19083" xr:uid="{00000000-0005-0000-0000-00009D460000}"/>
    <cellStyle name="Normal 3 2 2 4 9 2 4" xfId="19084" xr:uid="{00000000-0005-0000-0000-00009E460000}"/>
    <cellStyle name="Normal 3 2 2 4 9 3" xfId="19085" xr:uid="{00000000-0005-0000-0000-00009F460000}"/>
    <cellStyle name="Normal 3 2 2 4 9 3 2" xfId="19086" xr:uid="{00000000-0005-0000-0000-0000A0460000}"/>
    <cellStyle name="Normal 3 2 2 4 9 3 2 2" xfId="19087" xr:uid="{00000000-0005-0000-0000-0000A1460000}"/>
    <cellStyle name="Normal 3 2 2 4 9 3 3" xfId="19088" xr:uid="{00000000-0005-0000-0000-0000A2460000}"/>
    <cellStyle name="Normal 3 2 2 4 9 4" xfId="19089" xr:uid="{00000000-0005-0000-0000-0000A3460000}"/>
    <cellStyle name="Normal 3 2 2 4 9 4 2" xfId="19090" xr:uid="{00000000-0005-0000-0000-0000A4460000}"/>
    <cellStyle name="Normal 3 2 2 4 9 5" xfId="19091" xr:uid="{00000000-0005-0000-0000-0000A5460000}"/>
    <cellStyle name="Normal 3 2 2 5" xfId="19092" xr:uid="{00000000-0005-0000-0000-0000A6460000}"/>
    <cellStyle name="Normal 3 2 2 5 10" xfId="19093" xr:uid="{00000000-0005-0000-0000-0000A7460000}"/>
    <cellStyle name="Normal 3 2 2 5 2" xfId="19094" xr:uid="{00000000-0005-0000-0000-0000A8460000}"/>
    <cellStyle name="Normal 3 2 2 5 2 2" xfId="19095" xr:uid="{00000000-0005-0000-0000-0000A9460000}"/>
    <cellStyle name="Normal 3 2 2 5 2 2 2" xfId="19096" xr:uid="{00000000-0005-0000-0000-0000AA460000}"/>
    <cellStyle name="Normal 3 2 2 5 2 2 2 2" xfId="19097" xr:uid="{00000000-0005-0000-0000-0000AB460000}"/>
    <cellStyle name="Normal 3 2 2 5 2 2 2 2 2" xfId="19098" xr:uid="{00000000-0005-0000-0000-0000AC460000}"/>
    <cellStyle name="Normal 3 2 2 5 2 2 2 2 2 2" xfId="19099" xr:uid="{00000000-0005-0000-0000-0000AD460000}"/>
    <cellStyle name="Normal 3 2 2 5 2 2 2 2 2 2 2" xfId="19100" xr:uid="{00000000-0005-0000-0000-0000AE460000}"/>
    <cellStyle name="Normal 3 2 2 5 2 2 2 2 2 3" xfId="19101" xr:uid="{00000000-0005-0000-0000-0000AF460000}"/>
    <cellStyle name="Normal 3 2 2 5 2 2 2 2 3" xfId="19102" xr:uid="{00000000-0005-0000-0000-0000B0460000}"/>
    <cellStyle name="Normal 3 2 2 5 2 2 2 2 3 2" xfId="19103" xr:uid="{00000000-0005-0000-0000-0000B1460000}"/>
    <cellStyle name="Normal 3 2 2 5 2 2 2 2 4" xfId="19104" xr:uid="{00000000-0005-0000-0000-0000B2460000}"/>
    <cellStyle name="Normal 3 2 2 5 2 2 2 3" xfId="19105" xr:uid="{00000000-0005-0000-0000-0000B3460000}"/>
    <cellStyle name="Normal 3 2 2 5 2 2 2 3 2" xfId="19106" xr:uid="{00000000-0005-0000-0000-0000B4460000}"/>
    <cellStyle name="Normal 3 2 2 5 2 2 2 3 2 2" xfId="19107" xr:uid="{00000000-0005-0000-0000-0000B5460000}"/>
    <cellStyle name="Normal 3 2 2 5 2 2 2 3 3" xfId="19108" xr:uid="{00000000-0005-0000-0000-0000B6460000}"/>
    <cellStyle name="Normal 3 2 2 5 2 2 2 4" xfId="19109" xr:uid="{00000000-0005-0000-0000-0000B7460000}"/>
    <cellStyle name="Normal 3 2 2 5 2 2 2 4 2" xfId="19110" xr:uid="{00000000-0005-0000-0000-0000B8460000}"/>
    <cellStyle name="Normal 3 2 2 5 2 2 2 5" xfId="19111" xr:uid="{00000000-0005-0000-0000-0000B9460000}"/>
    <cellStyle name="Normal 3 2 2 5 2 2 3" xfId="19112" xr:uid="{00000000-0005-0000-0000-0000BA460000}"/>
    <cellStyle name="Normal 3 2 2 5 2 2 3 2" xfId="19113" xr:uid="{00000000-0005-0000-0000-0000BB460000}"/>
    <cellStyle name="Normal 3 2 2 5 2 2 3 2 2" xfId="19114" xr:uid="{00000000-0005-0000-0000-0000BC460000}"/>
    <cellStyle name="Normal 3 2 2 5 2 2 3 2 2 2" xfId="19115" xr:uid="{00000000-0005-0000-0000-0000BD460000}"/>
    <cellStyle name="Normal 3 2 2 5 2 2 3 2 3" xfId="19116" xr:uid="{00000000-0005-0000-0000-0000BE460000}"/>
    <cellStyle name="Normal 3 2 2 5 2 2 3 3" xfId="19117" xr:uid="{00000000-0005-0000-0000-0000BF460000}"/>
    <cellStyle name="Normal 3 2 2 5 2 2 3 3 2" xfId="19118" xr:uid="{00000000-0005-0000-0000-0000C0460000}"/>
    <cellStyle name="Normal 3 2 2 5 2 2 3 4" xfId="19119" xr:uid="{00000000-0005-0000-0000-0000C1460000}"/>
    <cellStyle name="Normal 3 2 2 5 2 2 4" xfId="19120" xr:uid="{00000000-0005-0000-0000-0000C2460000}"/>
    <cellStyle name="Normal 3 2 2 5 2 2 4 2" xfId="19121" xr:uid="{00000000-0005-0000-0000-0000C3460000}"/>
    <cellStyle name="Normal 3 2 2 5 2 2 4 2 2" xfId="19122" xr:uid="{00000000-0005-0000-0000-0000C4460000}"/>
    <cellStyle name="Normal 3 2 2 5 2 2 4 2 2 2" xfId="19123" xr:uid="{00000000-0005-0000-0000-0000C5460000}"/>
    <cellStyle name="Normal 3 2 2 5 2 2 4 2 3" xfId="19124" xr:uid="{00000000-0005-0000-0000-0000C6460000}"/>
    <cellStyle name="Normal 3 2 2 5 2 2 4 3" xfId="19125" xr:uid="{00000000-0005-0000-0000-0000C7460000}"/>
    <cellStyle name="Normal 3 2 2 5 2 2 4 3 2" xfId="19126" xr:uid="{00000000-0005-0000-0000-0000C8460000}"/>
    <cellStyle name="Normal 3 2 2 5 2 2 4 4" xfId="19127" xr:uid="{00000000-0005-0000-0000-0000C9460000}"/>
    <cellStyle name="Normal 3 2 2 5 2 2 5" xfId="19128" xr:uid="{00000000-0005-0000-0000-0000CA460000}"/>
    <cellStyle name="Normal 3 2 2 5 2 2 5 2" xfId="19129" xr:uid="{00000000-0005-0000-0000-0000CB460000}"/>
    <cellStyle name="Normal 3 2 2 5 2 2 5 2 2" xfId="19130" xr:uid="{00000000-0005-0000-0000-0000CC460000}"/>
    <cellStyle name="Normal 3 2 2 5 2 2 5 3" xfId="19131" xr:uid="{00000000-0005-0000-0000-0000CD460000}"/>
    <cellStyle name="Normal 3 2 2 5 2 2 6" xfId="19132" xr:uid="{00000000-0005-0000-0000-0000CE460000}"/>
    <cellStyle name="Normal 3 2 2 5 2 2 6 2" xfId="19133" xr:uid="{00000000-0005-0000-0000-0000CF460000}"/>
    <cellStyle name="Normal 3 2 2 5 2 2 7" xfId="19134" xr:uid="{00000000-0005-0000-0000-0000D0460000}"/>
    <cellStyle name="Normal 3 2 2 5 2 2 7 2" xfId="19135" xr:uid="{00000000-0005-0000-0000-0000D1460000}"/>
    <cellStyle name="Normal 3 2 2 5 2 2 8" xfId="19136" xr:uid="{00000000-0005-0000-0000-0000D2460000}"/>
    <cellStyle name="Normal 3 2 2 5 2 3" xfId="19137" xr:uid="{00000000-0005-0000-0000-0000D3460000}"/>
    <cellStyle name="Normal 3 2 2 5 2 3 2" xfId="19138" xr:uid="{00000000-0005-0000-0000-0000D4460000}"/>
    <cellStyle name="Normal 3 2 2 5 2 3 2 2" xfId="19139" xr:uid="{00000000-0005-0000-0000-0000D5460000}"/>
    <cellStyle name="Normal 3 2 2 5 2 3 2 2 2" xfId="19140" xr:uid="{00000000-0005-0000-0000-0000D6460000}"/>
    <cellStyle name="Normal 3 2 2 5 2 3 2 2 2 2" xfId="19141" xr:uid="{00000000-0005-0000-0000-0000D7460000}"/>
    <cellStyle name="Normal 3 2 2 5 2 3 2 2 3" xfId="19142" xr:uid="{00000000-0005-0000-0000-0000D8460000}"/>
    <cellStyle name="Normal 3 2 2 5 2 3 2 3" xfId="19143" xr:uid="{00000000-0005-0000-0000-0000D9460000}"/>
    <cellStyle name="Normal 3 2 2 5 2 3 2 3 2" xfId="19144" xr:uid="{00000000-0005-0000-0000-0000DA460000}"/>
    <cellStyle name="Normal 3 2 2 5 2 3 2 4" xfId="19145" xr:uid="{00000000-0005-0000-0000-0000DB460000}"/>
    <cellStyle name="Normal 3 2 2 5 2 3 3" xfId="19146" xr:uid="{00000000-0005-0000-0000-0000DC460000}"/>
    <cellStyle name="Normal 3 2 2 5 2 3 3 2" xfId="19147" xr:uid="{00000000-0005-0000-0000-0000DD460000}"/>
    <cellStyle name="Normal 3 2 2 5 2 3 3 2 2" xfId="19148" xr:uid="{00000000-0005-0000-0000-0000DE460000}"/>
    <cellStyle name="Normal 3 2 2 5 2 3 3 3" xfId="19149" xr:uid="{00000000-0005-0000-0000-0000DF460000}"/>
    <cellStyle name="Normal 3 2 2 5 2 3 4" xfId="19150" xr:uid="{00000000-0005-0000-0000-0000E0460000}"/>
    <cellStyle name="Normal 3 2 2 5 2 3 4 2" xfId="19151" xr:uid="{00000000-0005-0000-0000-0000E1460000}"/>
    <cellStyle name="Normal 3 2 2 5 2 3 5" xfId="19152" xr:uid="{00000000-0005-0000-0000-0000E2460000}"/>
    <cellStyle name="Normal 3 2 2 5 2 4" xfId="19153" xr:uid="{00000000-0005-0000-0000-0000E3460000}"/>
    <cellStyle name="Normal 3 2 2 5 2 4 2" xfId="19154" xr:uid="{00000000-0005-0000-0000-0000E4460000}"/>
    <cellStyle name="Normal 3 2 2 5 2 4 2 2" xfId="19155" xr:uid="{00000000-0005-0000-0000-0000E5460000}"/>
    <cellStyle name="Normal 3 2 2 5 2 4 2 2 2" xfId="19156" xr:uid="{00000000-0005-0000-0000-0000E6460000}"/>
    <cellStyle name="Normal 3 2 2 5 2 4 2 3" xfId="19157" xr:uid="{00000000-0005-0000-0000-0000E7460000}"/>
    <cellStyle name="Normal 3 2 2 5 2 4 3" xfId="19158" xr:uid="{00000000-0005-0000-0000-0000E8460000}"/>
    <cellStyle name="Normal 3 2 2 5 2 4 3 2" xfId="19159" xr:uid="{00000000-0005-0000-0000-0000E9460000}"/>
    <cellStyle name="Normal 3 2 2 5 2 4 4" xfId="19160" xr:uid="{00000000-0005-0000-0000-0000EA460000}"/>
    <cellStyle name="Normal 3 2 2 5 2 5" xfId="19161" xr:uid="{00000000-0005-0000-0000-0000EB460000}"/>
    <cellStyle name="Normal 3 2 2 5 2 5 2" xfId="19162" xr:uid="{00000000-0005-0000-0000-0000EC460000}"/>
    <cellStyle name="Normal 3 2 2 5 2 5 2 2" xfId="19163" xr:uid="{00000000-0005-0000-0000-0000ED460000}"/>
    <cellStyle name="Normal 3 2 2 5 2 5 2 2 2" xfId="19164" xr:uid="{00000000-0005-0000-0000-0000EE460000}"/>
    <cellStyle name="Normal 3 2 2 5 2 5 2 3" xfId="19165" xr:uid="{00000000-0005-0000-0000-0000EF460000}"/>
    <cellStyle name="Normal 3 2 2 5 2 5 3" xfId="19166" xr:uid="{00000000-0005-0000-0000-0000F0460000}"/>
    <cellStyle name="Normal 3 2 2 5 2 5 3 2" xfId="19167" xr:uid="{00000000-0005-0000-0000-0000F1460000}"/>
    <cellStyle name="Normal 3 2 2 5 2 5 4" xfId="19168" xr:uid="{00000000-0005-0000-0000-0000F2460000}"/>
    <cellStyle name="Normal 3 2 2 5 2 6" xfId="19169" xr:uid="{00000000-0005-0000-0000-0000F3460000}"/>
    <cellStyle name="Normal 3 2 2 5 2 6 2" xfId="19170" xr:uid="{00000000-0005-0000-0000-0000F4460000}"/>
    <cellStyle name="Normal 3 2 2 5 2 6 2 2" xfId="19171" xr:uid="{00000000-0005-0000-0000-0000F5460000}"/>
    <cellStyle name="Normal 3 2 2 5 2 6 3" xfId="19172" xr:uid="{00000000-0005-0000-0000-0000F6460000}"/>
    <cellStyle name="Normal 3 2 2 5 2 7" xfId="19173" xr:uid="{00000000-0005-0000-0000-0000F7460000}"/>
    <cellStyle name="Normal 3 2 2 5 2 7 2" xfId="19174" xr:uid="{00000000-0005-0000-0000-0000F8460000}"/>
    <cellStyle name="Normal 3 2 2 5 2 8" xfId="19175" xr:uid="{00000000-0005-0000-0000-0000F9460000}"/>
    <cellStyle name="Normal 3 2 2 5 2 8 2" xfId="19176" xr:uid="{00000000-0005-0000-0000-0000FA460000}"/>
    <cellStyle name="Normal 3 2 2 5 2 9" xfId="19177" xr:uid="{00000000-0005-0000-0000-0000FB460000}"/>
    <cellStyle name="Normal 3 2 2 5 3" xfId="19178" xr:uid="{00000000-0005-0000-0000-0000FC460000}"/>
    <cellStyle name="Normal 3 2 2 5 3 2" xfId="19179" xr:uid="{00000000-0005-0000-0000-0000FD460000}"/>
    <cellStyle name="Normal 3 2 2 5 3 2 2" xfId="19180" xr:uid="{00000000-0005-0000-0000-0000FE460000}"/>
    <cellStyle name="Normal 3 2 2 5 3 2 2 2" xfId="19181" xr:uid="{00000000-0005-0000-0000-0000FF460000}"/>
    <cellStyle name="Normal 3 2 2 5 3 2 2 2 2" xfId="19182" xr:uid="{00000000-0005-0000-0000-000000470000}"/>
    <cellStyle name="Normal 3 2 2 5 3 2 2 2 2 2" xfId="19183" xr:uid="{00000000-0005-0000-0000-000001470000}"/>
    <cellStyle name="Normal 3 2 2 5 3 2 2 2 3" xfId="19184" xr:uid="{00000000-0005-0000-0000-000002470000}"/>
    <cellStyle name="Normal 3 2 2 5 3 2 2 3" xfId="19185" xr:uid="{00000000-0005-0000-0000-000003470000}"/>
    <cellStyle name="Normal 3 2 2 5 3 2 2 3 2" xfId="19186" xr:uid="{00000000-0005-0000-0000-000004470000}"/>
    <cellStyle name="Normal 3 2 2 5 3 2 2 4" xfId="19187" xr:uid="{00000000-0005-0000-0000-000005470000}"/>
    <cellStyle name="Normal 3 2 2 5 3 2 3" xfId="19188" xr:uid="{00000000-0005-0000-0000-000006470000}"/>
    <cellStyle name="Normal 3 2 2 5 3 2 3 2" xfId="19189" xr:uid="{00000000-0005-0000-0000-000007470000}"/>
    <cellStyle name="Normal 3 2 2 5 3 2 3 2 2" xfId="19190" xr:uid="{00000000-0005-0000-0000-000008470000}"/>
    <cellStyle name="Normal 3 2 2 5 3 2 3 3" xfId="19191" xr:uid="{00000000-0005-0000-0000-000009470000}"/>
    <cellStyle name="Normal 3 2 2 5 3 2 4" xfId="19192" xr:uid="{00000000-0005-0000-0000-00000A470000}"/>
    <cellStyle name="Normal 3 2 2 5 3 2 4 2" xfId="19193" xr:uid="{00000000-0005-0000-0000-00000B470000}"/>
    <cellStyle name="Normal 3 2 2 5 3 2 5" xfId="19194" xr:uid="{00000000-0005-0000-0000-00000C470000}"/>
    <cellStyle name="Normal 3 2 2 5 3 3" xfId="19195" xr:uid="{00000000-0005-0000-0000-00000D470000}"/>
    <cellStyle name="Normal 3 2 2 5 3 3 2" xfId="19196" xr:uid="{00000000-0005-0000-0000-00000E470000}"/>
    <cellStyle name="Normal 3 2 2 5 3 3 2 2" xfId="19197" xr:uid="{00000000-0005-0000-0000-00000F470000}"/>
    <cellStyle name="Normal 3 2 2 5 3 3 2 2 2" xfId="19198" xr:uid="{00000000-0005-0000-0000-000010470000}"/>
    <cellStyle name="Normal 3 2 2 5 3 3 2 3" xfId="19199" xr:uid="{00000000-0005-0000-0000-000011470000}"/>
    <cellStyle name="Normal 3 2 2 5 3 3 3" xfId="19200" xr:uid="{00000000-0005-0000-0000-000012470000}"/>
    <cellStyle name="Normal 3 2 2 5 3 3 3 2" xfId="19201" xr:uid="{00000000-0005-0000-0000-000013470000}"/>
    <cellStyle name="Normal 3 2 2 5 3 3 4" xfId="19202" xr:uid="{00000000-0005-0000-0000-000014470000}"/>
    <cellStyle name="Normal 3 2 2 5 3 4" xfId="19203" xr:uid="{00000000-0005-0000-0000-000015470000}"/>
    <cellStyle name="Normal 3 2 2 5 3 4 2" xfId="19204" xr:uid="{00000000-0005-0000-0000-000016470000}"/>
    <cellStyle name="Normal 3 2 2 5 3 4 2 2" xfId="19205" xr:uid="{00000000-0005-0000-0000-000017470000}"/>
    <cellStyle name="Normal 3 2 2 5 3 4 2 2 2" xfId="19206" xr:uid="{00000000-0005-0000-0000-000018470000}"/>
    <cellStyle name="Normal 3 2 2 5 3 4 2 3" xfId="19207" xr:uid="{00000000-0005-0000-0000-000019470000}"/>
    <cellStyle name="Normal 3 2 2 5 3 4 3" xfId="19208" xr:uid="{00000000-0005-0000-0000-00001A470000}"/>
    <cellStyle name="Normal 3 2 2 5 3 4 3 2" xfId="19209" xr:uid="{00000000-0005-0000-0000-00001B470000}"/>
    <cellStyle name="Normal 3 2 2 5 3 4 4" xfId="19210" xr:uid="{00000000-0005-0000-0000-00001C470000}"/>
    <cellStyle name="Normal 3 2 2 5 3 5" xfId="19211" xr:uid="{00000000-0005-0000-0000-00001D470000}"/>
    <cellStyle name="Normal 3 2 2 5 3 5 2" xfId="19212" xr:uid="{00000000-0005-0000-0000-00001E470000}"/>
    <cellStyle name="Normal 3 2 2 5 3 5 2 2" xfId="19213" xr:uid="{00000000-0005-0000-0000-00001F470000}"/>
    <cellStyle name="Normal 3 2 2 5 3 5 3" xfId="19214" xr:uid="{00000000-0005-0000-0000-000020470000}"/>
    <cellStyle name="Normal 3 2 2 5 3 6" xfId="19215" xr:uid="{00000000-0005-0000-0000-000021470000}"/>
    <cellStyle name="Normal 3 2 2 5 3 6 2" xfId="19216" xr:uid="{00000000-0005-0000-0000-000022470000}"/>
    <cellStyle name="Normal 3 2 2 5 3 7" xfId="19217" xr:uid="{00000000-0005-0000-0000-000023470000}"/>
    <cellStyle name="Normal 3 2 2 5 3 7 2" xfId="19218" xr:uid="{00000000-0005-0000-0000-000024470000}"/>
    <cellStyle name="Normal 3 2 2 5 3 8" xfId="19219" xr:uid="{00000000-0005-0000-0000-000025470000}"/>
    <cellStyle name="Normal 3 2 2 5 4" xfId="19220" xr:uid="{00000000-0005-0000-0000-000026470000}"/>
    <cellStyle name="Normal 3 2 2 5 4 2" xfId="19221" xr:uid="{00000000-0005-0000-0000-000027470000}"/>
    <cellStyle name="Normal 3 2 2 5 4 2 2" xfId="19222" xr:uid="{00000000-0005-0000-0000-000028470000}"/>
    <cellStyle name="Normal 3 2 2 5 4 2 2 2" xfId="19223" xr:uid="{00000000-0005-0000-0000-000029470000}"/>
    <cellStyle name="Normal 3 2 2 5 4 2 2 2 2" xfId="19224" xr:uid="{00000000-0005-0000-0000-00002A470000}"/>
    <cellStyle name="Normal 3 2 2 5 4 2 2 3" xfId="19225" xr:uid="{00000000-0005-0000-0000-00002B470000}"/>
    <cellStyle name="Normal 3 2 2 5 4 2 3" xfId="19226" xr:uid="{00000000-0005-0000-0000-00002C470000}"/>
    <cellStyle name="Normal 3 2 2 5 4 2 3 2" xfId="19227" xr:uid="{00000000-0005-0000-0000-00002D470000}"/>
    <cellStyle name="Normal 3 2 2 5 4 2 4" xfId="19228" xr:uid="{00000000-0005-0000-0000-00002E470000}"/>
    <cellStyle name="Normal 3 2 2 5 4 3" xfId="19229" xr:uid="{00000000-0005-0000-0000-00002F470000}"/>
    <cellStyle name="Normal 3 2 2 5 4 3 2" xfId="19230" xr:uid="{00000000-0005-0000-0000-000030470000}"/>
    <cellStyle name="Normal 3 2 2 5 4 3 2 2" xfId="19231" xr:uid="{00000000-0005-0000-0000-000031470000}"/>
    <cellStyle name="Normal 3 2 2 5 4 3 3" xfId="19232" xr:uid="{00000000-0005-0000-0000-000032470000}"/>
    <cellStyle name="Normal 3 2 2 5 4 4" xfId="19233" xr:uid="{00000000-0005-0000-0000-000033470000}"/>
    <cellStyle name="Normal 3 2 2 5 4 4 2" xfId="19234" xr:uid="{00000000-0005-0000-0000-000034470000}"/>
    <cellStyle name="Normal 3 2 2 5 4 5" xfId="19235" xr:uid="{00000000-0005-0000-0000-000035470000}"/>
    <cellStyle name="Normal 3 2 2 5 5" xfId="19236" xr:uid="{00000000-0005-0000-0000-000036470000}"/>
    <cellStyle name="Normal 3 2 2 5 5 2" xfId="19237" xr:uid="{00000000-0005-0000-0000-000037470000}"/>
    <cellStyle name="Normal 3 2 2 5 5 2 2" xfId="19238" xr:uid="{00000000-0005-0000-0000-000038470000}"/>
    <cellStyle name="Normal 3 2 2 5 5 2 2 2" xfId="19239" xr:uid="{00000000-0005-0000-0000-000039470000}"/>
    <cellStyle name="Normal 3 2 2 5 5 2 3" xfId="19240" xr:uid="{00000000-0005-0000-0000-00003A470000}"/>
    <cellStyle name="Normal 3 2 2 5 5 3" xfId="19241" xr:uid="{00000000-0005-0000-0000-00003B470000}"/>
    <cellStyle name="Normal 3 2 2 5 5 3 2" xfId="19242" xr:uid="{00000000-0005-0000-0000-00003C470000}"/>
    <cellStyle name="Normal 3 2 2 5 5 4" xfId="19243" xr:uid="{00000000-0005-0000-0000-00003D470000}"/>
    <cellStyle name="Normal 3 2 2 5 6" xfId="19244" xr:uid="{00000000-0005-0000-0000-00003E470000}"/>
    <cellStyle name="Normal 3 2 2 5 6 2" xfId="19245" xr:uid="{00000000-0005-0000-0000-00003F470000}"/>
    <cellStyle name="Normal 3 2 2 5 6 2 2" xfId="19246" xr:uid="{00000000-0005-0000-0000-000040470000}"/>
    <cellStyle name="Normal 3 2 2 5 6 2 2 2" xfId="19247" xr:uid="{00000000-0005-0000-0000-000041470000}"/>
    <cellStyle name="Normal 3 2 2 5 6 2 3" xfId="19248" xr:uid="{00000000-0005-0000-0000-000042470000}"/>
    <cellStyle name="Normal 3 2 2 5 6 3" xfId="19249" xr:uid="{00000000-0005-0000-0000-000043470000}"/>
    <cellStyle name="Normal 3 2 2 5 6 3 2" xfId="19250" xr:uid="{00000000-0005-0000-0000-000044470000}"/>
    <cellStyle name="Normal 3 2 2 5 6 4" xfId="19251" xr:uid="{00000000-0005-0000-0000-000045470000}"/>
    <cellStyle name="Normal 3 2 2 5 7" xfId="19252" xr:uid="{00000000-0005-0000-0000-000046470000}"/>
    <cellStyle name="Normal 3 2 2 5 7 2" xfId="19253" xr:uid="{00000000-0005-0000-0000-000047470000}"/>
    <cellStyle name="Normal 3 2 2 5 7 2 2" xfId="19254" xr:uid="{00000000-0005-0000-0000-000048470000}"/>
    <cellStyle name="Normal 3 2 2 5 7 3" xfId="19255" xr:uid="{00000000-0005-0000-0000-000049470000}"/>
    <cellStyle name="Normal 3 2 2 5 8" xfId="19256" xr:uid="{00000000-0005-0000-0000-00004A470000}"/>
    <cellStyle name="Normal 3 2 2 5 8 2" xfId="19257" xr:uid="{00000000-0005-0000-0000-00004B470000}"/>
    <cellStyle name="Normal 3 2 2 5 9" xfId="19258" xr:uid="{00000000-0005-0000-0000-00004C470000}"/>
    <cellStyle name="Normal 3 2 2 5 9 2" xfId="19259" xr:uid="{00000000-0005-0000-0000-00004D470000}"/>
    <cellStyle name="Normal 3 2 2 6" xfId="19260" xr:uid="{00000000-0005-0000-0000-00004E470000}"/>
    <cellStyle name="Normal 3 2 2 6 10" xfId="19261" xr:uid="{00000000-0005-0000-0000-00004F470000}"/>
    <cellStyle name="Normal 3 2 2 6 2" xfId="19262" xr:uid="{00000000-0005-0000-0000-000050470000}"/>
    <cellStyle name="Normal 3 2 2 6 2 2" xfId="19263" xr:uid="{00000000-0005-0000-0000-000051470000}"/>
    <cellStyle name="Normal 3 2 2 6 2 2 2" xfId="19264" xr:uid="{00000000-0005-0000-0000-000052470000}"/>
    <cellStyle name="Normal 3 2 2 6 2 2 2 2" xfId="19265" xr:uid="{00000000-0005-0000-0000-000053470000}"/>
    <cellStyle name="Normal 3 2 2 6 2 2 2 2 2" xfId="19266" xr:uid="{00000000-0005-0000-0000-000054470000}"/>
    <cellStyle name="Normal 3 2 2 6 2 2 2 2 2 2" xfId="19267" xr:uid="{00000000-0005-0000-0000-000055470000}"/>
    <cellStyle name="Normal 3 2 2 6 2 2 2 2 2 2 2" xfId="19268" xr:uid="{00000000-0005-0000-0000-000056470000}"/>
    <cellStyle name="Normal 3 2 2 6 2 2 2 2 2 3" xfId="19269" xr:uid="{00000000-0005-0000-0000-000057470000}"/>
    <cellStyle name="Normal 3 2 2 6 2 2 2 2 3" xfId="19270" xr:uid="{00000000-0005-0000-0000-000058470000}"/>
    <cellStyle name="Normal 3 2 2 6 2 2 2 2 3 2" xfId="19271" xr:uid="{00000000-0005-0000-0000-000059470000}"/>
    <cellStyle name="Normal 3 2 2 6 2 2 2 2 4" xfId="19272" xr:uid="{00000000-0005-0000-0000-00005A470000}"/>
    <cellStyle name="Normal 3 2 2 6 2 2 2 3" xfId="19273" xr:uid="{00000000-0005-0000-0000-00005B470000}"/>
    <cellStyle name="Normal 3 2 2 6 2 2 2 3 2" xfId="19274" xr:uid="{00000000-0005-0000-0000-00005C470000}"/>
    <cellStyle name="Normal 3 2 2 6 2 2 2 3 2 2" xfId="19275" xr:uid="{00000000-0005-0000-0000-00005D470000}"/>
    <cellStyle name="Normal 3 2 2 6 2 2 2 3 3" xfId="19276" xr:uid="{00000000-0005-0000-0000-00005E470000}"/>
    <cellStyle name="Normal 3 2 2 6 2 2 2 4" xfId="19277" xr:uid="{00000000-0005-0000-0000-00005F470000}"/>
    <cellStyle name="Normal 3 2 2 6 2 2 2 4 2" xfId="19278" xr:uid="{00000000-0005-0000-0000-000060470000}"/>
    <cellStyle name="Normal 3 2 2 6 2 2 2 5" xfId="19279" xr:uid="{00000000-0005-0000-0000-000061470000}"/>
    <cellStyle name="Normal 3 2 2 6 2 2 3" xfId="19280" xr:uid="{00000000-0005-0000-0000-000062470000}"/>
    <cellStyle name="Normal 3 2 2 6 2 2 3 2" xfId="19281" xr:uid="{00000000-0005-0000-0000-000063470000}"/>
    <cellStyle name="Normal 3 2 2 6 2 2 3 2 2" xfId="19282" xr:uid="{00000000-0005-0000-0000-000064470000}"/>
    <cellStyle name="Normal 3 2 2 6 2 2 3 2 2 2" xfId="19283" xr:uid="{00000000-0005-0000-0000-000065470000}"/>
    <cellStyle name="Normal 3 2 2 6 2 2 3 2 3" xfId="19284" xr:uid="{00000000-0005-0000-0000-000066470000}"/>
    <cellStyle name="Normal 3 2 2 6 2 2 3 3" xfId="19285" xr:uid="{00000000-0005-0000-0000-000067470000}"/>
    <cellStyle name="Normal 3 2 2 6 2 2 3 3 2" xfId="19286" xr:uid="{00000000-0005-0000-0000-000068470000}"/>
    <cellStyle name="Normal 3 2 2 6 2 2 3 4" xfId="19287" xr:uid="{00000000-0005-0000-0000-000069470000}"/>
    <cellStyle name="Normal 3 2 2 6 2 2 4" xfId="19288" xr:uid="{00000000-0005-0000-0000-00006A470000}"/>
    <cellStyle name="Normal 3 2 2 6 2 2 4 2" xfId="19289" xr:uid="{00000000-0005-0000-0000-00006B470000}"/>
    <cellStyle name="Normal 3 2 2 6 2 2 4 2 2" xfId="19290" xr:uid="{00000000-0005-0000-0000-00006C470000}"/>
    <cellStyle name="Normal 3 2 2 6 2 2 4 2 2 2" xfId="19291" xr:uid="{00000000-0005-0000-0000-00006D470000}"/>
    <cellStyle name="Normal 3 2 2 6 2 2 4 2 3" xfId="19292" xr:uid="{00000000-0005-0000-0000-00006E470000}"/>
    <cellStyle name="Normal 3 2 2 6 2 2 4 3" xfId="19293" xr:uid="{00000000-0005-0000-0000-00006F470000}"/>
    <cellStyle name="Normal 3 2 2 6 2 2 4 3 2" xfId="19294" xr:uid="{00000000-0005-0000-0000-000070470000}"/>
    <cellStyle name="Normal 3 2 2 6 2 2 4 4" xfId="19295" xr:uid="{00000000-0005-0000-0000-000071470000}"/>
    <cellStyle name="Normal 3 2 2 6 2 2 5" xfId="19296" xr:uid="{00000000-0005-0000-0000-000072470000}"/>
    <cellStyle name="Normal 3 2 2 6 2 2 5 2" xfId="19297" xr:uid="{00000000-0005-0000-0000-000073470000}"/>
    <cellStyle name="Normal 3 2 2 6 2 2 5 2 2" xfId="19298" xr:uid="{00000000-0005-0000-0000-000074470000}"/>
    <cellStyle name="Normal 3 2 2 6 2 2 5 3" xfId="19299" xr:uid="{00000000-0005-0000-0000-000075470000}"/>
    <cellStyle name="Normal 3 2 2 6 2 2 6" xfId="19300" xr:uid="{00000000-0005-0000-0000-000076470000}"/>
    <cellStyle name="Normal 3 2 2 6 2 2 6 2" xfId="19301" xr:uid="{00000000-0005-0000-0000-000077470000}"/>
    <cellStyle name="Normal 3 2 2 6 2 2 7" xfId="19302" xr:uid="{00000000-0005-0000-0000-000078470000}"/>
    <cellStyle name="Normal 3 2 2 6 2 2 7 2" xfId="19303" xr:uid="{00000000-0005-0000-0000-000079470000}"/>
    <cellStyle name="Normal 3 2 2 6 2 2 8" xfId="19304" xr:uid="{00000000-0005-0000-0000-00007A470000}"/>
    <cellStyle name="Normal 3 2 2 6 2 3" xfId="19305" xr:uid="{00000000-0005-0000-0000-00007B470000}"/>
    <cellStyle name="Normal 3 2 2 6 2 3 2" xfId="19306" xr:uid="{00000000-0005-0000-0000-00007C470000}"/>
    <cellStyle name="Normal 3 2 2 6 2 3 2 2" xfId="19307" xr:uid="{00000000-0005-0000-0000-00007D470000}"/>
    <cellStyle name="Normal 3 2 2 6 2 3 2 2 2" xfId="19308" xr:uid="{00000000-0005-0000-0000-00007E470000}"/>
    <cellStyle name="Normal 3 2 2 6 2 3 2 2 2 2" xfId="19309" xr:uid="{00000000-0005-0000-0000-00007F470000}"/>
    <cellStyle name="Normal 3 2 2 6 2 3 2 2 3" xfId="19310" xr:uid="{00000000-0005-0000-0000-000080470000}"/>
    <cellStyle name="Normal 3 2 2 6 2 3 2 3" xfId="19311" xr:uid="{00000000-0005-0000-0000-000081470000}"/>
    <cellStyle name="Normal 3 2 2 6 2 3 2 3 2" xfId="19312" xr:uid="{00000000-0005-0000-0000-000082470000}"/>
    <cellStyle name="Normal 3 2 2 6 2 3 2 4" xfId="19313" xr:uid="{00000000-0005-0000-0000-000083470000}"/>
    <cellStyle name="Normal 3 2 2 6 2 3 3" xfId="19314" xr:uid="{00000000-0005-0000-0000-000084470000}"/>
    <cellStyle name="Normal 3 2 2 6 2 3 3 2" xfId="19315" xr:uid="{00000000-0005-0000-0000-000085470000}"/>
    <cellStyle name="Normal 3 2 2 6 2 3 3 2 2" xfId="19316" xr:uid="{00000000-0005-0000-0000-000086470000}"/>
    <cellStyle name="Normal 3 2 2 6 2 3 3 3" xfId="19317" xr:uid="{00000000-0005-0000-0000-000087470000}"/>
    <cellStyle name="Normal 3 2 2 6 2 3 4" xfId="19318" xr:uid="{00000000-0005-0000-0000-000088470000}"/>
    <cellStyle name="Normal 3 2 2 6 2 3 4 2" xfId="19319" xr:uid="{00000000-0005-0000-0000-000089470000}"/>
    <cellStyle name="Normal 3 2 2 6 2 3 5" xfId="19320" xr:uid="{00000000-0005-0000-0000-00008A470000}"/>
    <cellStyle name="Normal 3 2 2 6 2 4" xfId="19321" xr:uid="{00000000-0005-0000-0000-00008B470000}"/>
    <cellStyle name="Normal 3 2 2 6 2 4 2" xfId="19322" xr:uid="{00000000-0005-0000-0000-00008C470000}"/>
    <cellStyle name="Normal 3 2 2 6 2 4 2 2" xfId="19323" xr:uid="{00000000-0005-0000-0000-00008D470000}"/>
    <cellStyle name="Normal 3 2 2 6 2 4 2 2 2" xfId="19324" xr:uid="{00000000-0005-0000-0000-00008E470000}"/>
    <cellStyle name="Normal 3 2 2 6 2 4 2 3" xfId="19325" xr:uid="{00000000-0005-0000-0000-00008F470000}"/>
    <cellStyle name="Normal 3 2 2 6 2 4 3" xfId="19326" xr:uid="{00000000-0005-0000-0000-000090470000}"/>
    <cellStyle name="Normal 3 2 2 6 2 4 3 2" xfId="19327" xr:uid="{00000000-0005-0000-0000-000091470000}"/>
    <cellStyle name="Normal 3 2 2 6 2 4 4" xfId="19328" xr:uid="{00000000-0005-0000-0000-000092470000}"/>
    <cellStyle name="Normal 3 2 2 6 2 5" xfId="19329" xr:uid="{00000000-0005-0000-0000-000093470000}"/>
    <cellStyle name="Normal 3 2 2 6 2 5 2" xfId="19330" xr:uid="{00000000-0005-0000-0000-000094470000}"/>
    <cellStyle name="Normal 3 2 2 6 2 5 2 2" xfId="19331" xr:uid="{00000000-0005-0000-0000-000095470000}"/>
    <cellStyle name="Normal 3 2 2 6 2 5 2 2 2" xfId="19332" xr:uid="{00000000-0005-0000-0000-000096470000}"/>
    <cellStyle name="Normal 3 2 2 6 2 5 2 3" xfId="19333" xr:uid="{00000000-0005-0000-0000-000097470000}"/>
    <cellStyle name="Normal 3 2 2 6 2 5 3" xfId="19334" xr:uid="{00000000-0005-0000-0000-000098470000}"/>
    <cellStyle name="Normal 3 2 2 6 2 5 3 2" xfId="19335" xr:uid="{00000000-0005-0000-0000-000099470000}"/>
    <cellStyle name="Normal 3 2 2 6 2 5 4" xfId="19336" xr:uid="{00000000-0005-0000-0000-00009A470000}"/>
    <cellStyle name="Normal 3 2 2 6 2 6" xfId="19337" xr:uid="{00000000-0005-0000-0000-00009B470000}"/>
    <cellStyle name="Normal 3 2 2 6 2 6 2" xfId="19338" xr:uid="{00000000-0005-0000-0000-00009C470000}"/>
    <cellStyle name="Normal 3 2 2 6 2 6 2 2" xfId="19339" xr:uid="{00000000-0005-0000-0000-00009D470000}"/>
    <cellStyle name="Normal 3 2 2 6 2 6 3" xfId="19340" xr:uid="{00000000-0005-0000-0000-00009E470000}"/>
    <cellStyle name="Normal 3 2 2 6 2 7" xfId="19341" xr:uid="{00000000-0005-0000-0000-00009F470000}"/>
    <cellStyle name="Normal 3 2 2 6 2 7 2" xfId="19342" xr:uid="{00000000-0005-0000-0000-0000A0470000}"/>
    <cellStyle name="Normal 3 2 2 6 2 8" xfId="19343" xr:uid="{00000000-0005-0000-0000-0000A1470000}"/>
    <cellStyle name="Normal 3 2 2 6 2 8 2" xfId="19344" xr:uid="{00000000-0005-0000-0000-0000A2470000}"/>
    <cellStyle name="Normal 3 2 2 6 2 9" xfId="19345" xr:uid="{00000000-0005-0000-0000-0000A3470000}"/>
    <cellStyle name="Normal 3 2 2 6 3" xfId="19346" xr:uid="{00000000-0005-0000-0000-0000A4470000}"/>
    <cellStyle name="Normal 3 2 2 6 3 2" xfId="19347" xr:uid="{00000000-0005-0000-0000-0000A5470000}"/>
    <cellStyle name="Normal 3 2 2 6 3 2 2" xfId="19348" xr:uid="{00000000-0005-0000-0000-0000A6470000}"/>
    <cellStyle name="Normal 3 2 2 6 3 2 2 2" xfId="19349" xr:uid="{00000000-0005-0000-0000-0000A7470000}"/>
    <cellStyle name="Normal 3 2 2 6 3 2 2 2 2" xfId="19350" xr:uid="{00000000-0005-0000-0000-0000A8470000}"/>
    <cellStyle name="Normal 3 2 2 6 3 2 2 2 2 2" xfId="19351" xr:uid="{00000000-0005-0000-0000-0000A9470000}"/>
    <cellStyle name="Normal 3 2 2 6 3 2 2 2 3" xfId="19352" xr:uid="{00000000-0005-0000-0000-0000AA470000}"/>
    <cellStyle name="Normal 3 2 2 6 3 2 2 3" xfId="19353" xr:uid="{00000000-0005-0000-0000-0000AB470000}"/>
    <cellStyle name="Normal 3 2 2 6 3 2 2 3 2" xfId="19354" xr:uid="{00000000-0005-0000-0000-0000AC470000}"/>
    <cellStyle name="Normal 3 2 2 6 3 2 2 4" xfId="19355" xr:uid="{00000000-0005-0000-0000-0000AD470000}"/>
    <cellStyle name="Normal 3 2 2 6 3 2 3" xfId="19356" xr:uid="{00000000-0005-0000-0000-0000AE470000}"/>
    <cellStyle name="Normal 3 2 2 6 3 2 3 2" xfId="19357" xr:uid="{00000000-0005-0000-0000-0000AF470000}"/>
    <cellStyle name="Normal 3 2 2 6 3 2 3 2 2" xfId="19358" xr:uid="{00000000-0005-0000-0000-0000B0470000}"/>
    <cellStyle name="Normal 3 2 2 6 3 2 3 3" xfId="19359" xr:uid="{00000000-0005-0000-0000-0000B1470000}"/>
    <cellStyle name="Normal 3 2 2 6 3 2 4" xfId="19360" xr:uid="{00000000-0005-0000-0000-0000B2470000}"/>
    <cellStyle name="Normal 3 2 2 6 3 2 4 2" xfId="19361" xr:uid="{00000000-0005-0000-0000-0000B3470000}"/>
    <cellStyle name="Normal 3 2 2 6 3 2 5" xfId="19362" xr:uid="{00000000-0005-0000-0000-0000B4470000}"/>
    <cellStyle name="Normal 3 2 2 6 3 3" xfId="19363" xr:uid="{00000000-0005-0000-0000-0000B5470000}"/>
    <cellStyle name="Normal 3 2 2 6 3 3 2" xfId="19364" xr:uid="{00000000-0005-0000-0000-0000B6470000}"/>
    <cellStyle name="Normal 3 2 2 6 3 3 2 2" xfId="19365" xr:uid="{00000000-0005-0000-0000-0000B7470000}"/>
    <cellStyle name="Normal 3 2 2 6 3 3 2 2 2" xfId="19366" xr:uid="{00000000-0005-0000-0000-0000B8470000}"/>
    <cellStyle name="Normal 3 2 2 6 3 3 2 3" xfId="19367" xr:uid="{00000000-0005-0000-0000-0000B9470000}"/>
    <cellStyle name="Normal 3 2 2 6 3 3 3" xfId="19368" xr:uid="{00000000-0005-0000-0000-0000BA470000}"/>
    <cellStyle name="Normal 3 2 2 6 3 3 3 2" xfId="19369" xr:uid="{00000000-0005-0000-0000-0000BB470000}"/>
    <cellStyle name="Normal 3 2 2 6 3 3 4" xfId="19370" xr:uid="{00000000-0005-0000-0000-0000BC470000}"/>
    <cellStyle name="Normal 3 2 2 6 3 4" xfId="19371" xr:uid="{00000000-0005-0000-0000-0000BD470000}"/>
    <cellStyle name="Normal 3 2 2 6 3 4 2" xfId="19372" xr:uid="{00000000-0005-0000-0000-0000BE470000}"/>
    <cellStyle name="Normal 3 2 2 6 3 4 2 2" xfId="19373" xr:uid="{00000000-0005-0000-0000-0000BF470000}"/>
    <cellStyle name="Normal 3 2 2 6 3 4 2 2 2" xfId="19374" xr:uid="{00000000-0005-0000-0000-0000C0470000}"/>
    <cellStyle name="Normal 3 2 2 6 3 4 2 3" xfId="19375" xr:uid="{00000000-0005-0000-0000-0000C1470000}"/>
    <cellStyle name="Normal 3 2 2 6 3 4 3" xfId="19376" xr:uid="{00000000-0005-0000-0000-0000C2470000}"/>
    <cellStyle name="Normal 3 2 2 6 3 4 3 2" xfId="19377" xr:uid="{00000000-0005-0000-0000-0000C3470000}"/>
    <cellStyle name="Normal 3 2 2 6 3 4 4" xfId="19378" xr:uid="{00000000-0005-0000-0000-0000C4470000}"/>
    <cellStyle name="Normal 3 2 2 6 3 5" xfId="19379" xr:uid="{00000000-0005-0000-0000-0000C5470000}"/>
    <cellStyle name="Normal 3 2 2 6 3 5 2" xfId="19380" xr:uid="{00000000-0005-0000-0000-0000C6470000}"/>
    <cellStyle name="Normal 3 2 2 6 3 5 2 2" xfId="19381" xr:uid="{00000000-0005-0000-0000-0000C7470000}"/>
    <cellStyle name="Normal 3 2 2 6 3 5 3" xfId="19382" xr:uid="{00000000-0005-0000-0000-0000C8470000}"/>
    <cellStyle name="Normal 3 2 2 6 3 6" xfId="19383" xr:uid="{00000000-0005-0000-0000-0000C9470000}"/>
    <cellStyle name="Normal 3 2 2 6 3 6 2" xfId="19384" xr:uid="{00000000-0005-0000-0000-0000CA470000}"/>
    <cellStyle name="Normal 3 2 2 6 3 7" xfId="19385" xr:uid="{00000000-0005-0000-0000-0000CB470000}"/>
    <cellStyle name="Normal 3 2 2 6 3 7 2" xfId="19386" xr:uid="{00000000-0005-0000-0000-0000CC470000}"/>
    <cellStyle name="Normal 3 2 2 6 3 8" xfId="19387" xr:uid="{00000000-0005-0000-0000-0000CD470000}"/>
    <cellStyle name="Normal 3 2 2 6 4" xfId="19388" xr:uid="{00000000-0005-0000-0000-0000CE470000}"/>
    <cellStyle name="Normal 3 2 2 6 4 2" xfId="19389" xr:uid="{00000000-0005-0000-0000-0000CF470000}"/>
    <cellStyle name="Normal 3 2 2 6 4 2 2" xfId="19390" xr:uid="{00000000-0005-0000-0000-0000D0470000}"/>
    <cellStyle name="Normal 3 2 2 6 4 2 2 2" xfId="19391" xr:uid="{00000000-0005-0000-0000-0000D1470000}"/>
    <cellStyle name="Normal 3 2 2 6 4 2 2 2 2" xfId="19392" xr:uid="{00000000-0005-0000-0000-0000D2470000}"/>
    <cellStyle name="Normal 3 2 2 6 4 2 2 3" xfId="19393" xr:uid="{00000000-0005-0000-0000-0000D3470000}"/>
    <cellStyle name="Normal 3 2 2 6 4 2 3" xfId="19394" xr:uid="{00000000-0005-0000-0000-0000D4470000}"/>
    <cellStyle name="Normal 3 2 2 6 4 2 3 2" xfId="19395" xr:uid="{00000000-0005-0000-0000-0000D5470000}"/>
    <cellStyle name="Normal 3 2 2 6 4 2 4" xfId="19396" xr:uid="{00000000-0005-0000-0000-0000D6470000}"/>
    <cellStyle name="Normal 3 2 2 6 4 3" xfId="19397" xr:uid="{00000000-0005-0000-0000-0000D7470000}"/>
    <cellStyle name="Normal 3 2 2 6 4 3 2" xfId="19398" xr:uid="{00000000-0005-0000-0000-0000D8470000}"/>
    <cellStyle name="Normal 3 2 2 6 4 3 2 2" xfId="19399" xr:uid="{00000000-0005-0000-0000-0000D9470000}"/>
    <cellStyle name="Normal 3 2 2 6 4 3 3" xfId="19400" xr:uid="{00000000-0005-0000-0000-0000DA470000}"/>
    <cellStyle name="Normal 3 2 2 6 4 4" xfId="19401" xr:uid="{00000000-0005-0000-0000-0000DB470000}"/>
    <cellStyle name="Normal 3 2 2 6 4 4 2" xfId="19402" xr:uid="{00000000-0005-0000-0000-0000DC470000}"/>
    <cellStyle name="Normal 3 2 2 6 4 5" xfId="19403" xr:uid="{00000000-0005-0000-0000-0000DD470000}"/>
    <cellStyle name="Normal 3 2 2 6 5" xfId="19404" xr:uid="{00000000-0005-0000-0000-0000DE470000}"/>
    <cellStyle name="Normal 3 2 2 6 5 2" xfId="19405" xr:uid="{00000000-0005-0000-0000-0000DF470000}"/>
    <cellStyle name="Normal 3 2 2 6 5 2 2" xfId="19406" xr:uid="{00000000-0005-0000-0000-0000E0470000}"/>
    <cellStyle name="Normal 3 2 2 6 5 2 2 2" xfId="19407" xr:uid="{00000000-0005-0000-0000-0000E1470000}"/>
    <cellStyle name="Normal 3 2 2 6 5 2 3" xfId="19408" xr:uid="{00000000-0005-0000-0000-0000E2470000}"/>
    <cellStyle name="Normal 3 2 2 6 5 3" xfId="19409" xr:uid="{00000000-0005-0000-0000-0000E3470000}"/>
    <cellStyle name="Normal 3 2 2 6 5 3 2" xfId="19410" xr:uid="{00000000-0005-0000-0000-0000E4470000}"/>
    <cellStyle name="Normal 3 2 2 6 5 4" xfId="19411" xr:uid="{00000000-0005-0000-0000-0000E5470000}"/>
    <cellStyle name="Normal 3 2 2 6 6" xfId="19412" xr:uid="{00000000-0005-0000-0000-0000E6470000}"/>
    <cellStyle name="Normal 3 2 2 6 6 2" xfId="19413" xr:uid="{00000000-0005-0000-0000-0000E7470000}"/>
    <cellStyle name="Normal 3 2 2 6 6 2 2" xfId="19414" xr:uid="{00000000-0005-0000-0000-0000E8470000}"/>
    <cellStyle name="Normal 3 2 2 6 6 2 2 2" xfId="19415" xr:uid="{00000000-0005-0000-0000-0000E9470000}"/>
    <cellStyle name="Normal 3 2 2 6 6 2 3" xfId="19416" xr:uid="{00000000-0005-0000-0000-0000EA470000}"/>
    <cellStyle name="Normal 3 2 2 6 6 3" xfId="19417" xr:uid="{00000000-0005-0000-0000-0000EB470000}"/>
    <cellStyle name="Normal 3 2 2 6 6 3 2" xfId="19418" xr:uid="{00000000-0005-0000-0000-0000EC470000}"/>
    <cellStyle name="Normal 3 2 2 6 6 4" xfId="19419" xr:uid="{00000000-0005-0000-0000-0000ED470000}"/>
    <cellStyle name="Normal 3 2 2 6 7" xfId="19420" xr:uid="{00000000-0005-0000-0000-0000EE470000}"/>
    <cellStyle name="Normal 3 2 2 6 7 2" xfId="19421" xr:uid="{00000000-0005-0000-0000-0000EF470000}"/>
    <cellStyle name="Normal 3 2 2 6 7 2 2" xfId="19422" xr:uid="{00000000-0005-0000-0000-0000F0470000}"/>
    <cellStyle name="Normal 3 2 2 6 7 3" xfId="19423" xr:uid="{00000000-0005-0000-0000-0000F1470000}"/>
    <cellStyle name="Normal 3 2 2 6 8" xfId="19424" xr:uid="{00000000-0005-0000-0000-0000F2470000}"/>
    <cellStyle name="Normal 3 2 2 6 8 2" xfId="19425" xr:uid="{00000000-0005-0000-0000-0000F3470000}"/>
    <cellStyle name="Normal 3 2 2 6 9" xfId="19426" xr:uid="{00000000-0005-0000-0000-0000F4470000}"/>
    <cellStyle name="Normal 3 2 2 6 9 2" xfId="19427" xr:uid="{00000000-0005-0000-0000-0000F5470000}"/>
    <cellStyle name="Normal 3 2 2 7" xfId="19428" xr:uid="{00000000-0005-0000-0000-0000F6470000}"/>
    <cellStyle name="Normal 3 2 2 7 10" xfId="19429" xr:uid="{00000000-0005-0000-0000-0000F7470000}"/>
    <cellStyle name="Normal 3 2 2 7 2" xfId="19430" xr:uid="{00000000-0005-0000-0000-0000F8470000}"/>
    <cellStyle name="Normal 3 2 2 7 2 2" xfId="19431" xr:uid="{00000000-0005-0000-0000-0000F9470000}"/>
    <cellStyle name="Normal 3 2 2 7 2 2 2" xfId="19432" xr:uid="{00000000-0005-0000-0000-0000FA470000}"/>
    <cellStyle name="Normal 3 2 2 7 2 2 2 2" xfId="19433" xr:uid="{00000000-0005-0000-0000-0000FB470000}"/>
    <cellStyle name="Normal 3 2 2 7 2 2 2 2 2" xfId="19434" xr:uid="{00000000-0005-0000-0000-0000FC470000}"/>
    <cellStyle name="Normal 3 2 2 7 2 2 2 2 2 2" xfId="19435" xr:uid="{00000000-0005-0000-0000-0000FD470000}"/>
    <cellStyle name="Normal 3 2 2 7 2 2 2 2 2 2 2" xfId="19436" xr:uid="{00000000-0005-0000-0000-0000FE470000}"/>
    <cellStyle name="Normal 3 2 2 7 2 2 2 2 2 3" xfId="19437" xr:uid="{00000000-0005-0000-0000-0000FF470000}"/>
    <cellStyle name="Normal 3 2 2 7 2 2 2 2 3" xfId="19438" xr:uid="{00000000-0005-0000-0000-000000480000}"/>
    <cellStyle name="Normal 3 2 2 7 2 2 2 2 3 2" xfId="19439" xr:uid="{00000000-0005-0000-0000-000001480000}"/>
    <cellStyle name="Normal 3 2 2 7 2 2 2 2 4" xfId="19440" xr:uid="{00000000-0005-0000-0000-000002480000}"/>
    <cellStyle name="Normal 3 2 2 7 2 2 2 3" xfId="19441" xr:uid="{00000000-0005-0000-0000-000003480000}"/>
    <cellStyle name="Normal 3 2 2 7 2 2 2 3 2" xfId="19442" xr:uid="{00000000-0005-0000-0000-000004480000}"/>
    <cellStyle name="Normal 3 2 2 7 2 2 2 3 2 2" xfId="19443" xr:uid="{00000000-0005-0000-0000-000005480000}"/>
    <cellStyle name="Normal 3 2 2 7 2 2 2 3 3" xfId="19444" xr:uid="{00000000-0005-0000-0000-000006480000}"/>
    <cellStyle name="Normal 3 2 2 7 2 2 2 4" xfId="19445" xr:uid="{00000000-0005-0000-0000-000007480000}"/>
    <cellStyle name="Normal 3 2 2 7 2 2 2 4 2" xfId="19446" xr:uid="{00000000-0005-0000-0000-000008480000}"/>
    <cellStyle name="Normal 3 2 2 7 2 2 2 5" xfId="19447" xr:uid="{00000000-0005-0000-0000-000009480000}"/>
    <cellStyle name="Normal 3 2 2 7 2 2 3" xfId="19448" xr:uid="{00000000-0005-0000-0000-00000A480000}"/>
    <cellStyle name="Normal 3 2 2 7 2 2 3 2" xfId="19449" xr:uid="{00000000-0005-0000-0000-00000B480000}"/>
    <cellStyle name="Normal 3 2 2 7 2 2 3 2 2" xfId="19450" xr:uid="{00000000-0005-0000-0000-00000C480000}"/>
    <cellStyle name="Normal 3 2 2 7 2 2 3 2 2 2" xfId="19451" xr:uid="{00000000-0005-0000-0000-00000D480000}"/>
    <cellStyle name="Normal 3 2 2 7 2 2 3 2 3" xfId="19452" xr:uid="{00000000-0005-0000-0000-00000E480000}"/>
    <cellStyle name="Normal 3 2 2 7 2 2 3 3" xfId="19453" xr:uid="{00000000-0005-0000-0000-00000F480000}"/>
    <cellStyle name="Normal 3 2 2 7 2 2 3 3 2" xfId="19454" xr:uid="{00000000-0005-0000-0000-000010480000}"/>
    <cellStyle name="Normal 3 2 2 7 2 2 3 4" xfId="19455" xr:uid="{00000000-0005-0000-0000-000011480000}"/>
    <cellStyle name="Normal 3 2 2 7 2 2 4" xfId="19456" xr:uid="{00000000-0005-0000-0000-000012480000}"/>
    <cellStyle name="Normal 3 2 2 7 2 2 4 2" xfId="19457" xr:uid="{00000000-0005-0000-0000-000013480000}"/>
    <cellStyle name="Normal 3 2 2 7 2 2 4 2 2" xfId="19458" xr:uid="{00000000-0005-0000-0000-000014480000}"/>
    <cellStyle name="Normal 3 2 2 7 2 2 4 2 2 2" xfId="19459" xr:uid="{00000000-0005-0000-0000-000015480000}"/>
    <cellStyle name="Normal 3 2 2 7 2 2 4 2 3" xfId="19460" xr:uid="{00000000-0005-0000-0000-000016480000}"/>
    <cellStyle name="Normal 3 2 2 7 2 2 4 3" xfId="19461" xr:uid="{00000000-0005-0000-0000-000017480000}"/>
    <cellStyle name="Normal 3 2 2 7 2 2 4 3 2" xfId="19462" xr:uid="{00000000-0005-0000-0000-000018480000}"/>
    <cellStyle name="Normal 3 2 2 7 2 2 4 4" xfId="19463" xr:uid="{00000000-0005-0000-0000-000019480000}"/>
    <cellStyle name="Normal 3 2 2 7 2 2 5" xfId="19464" xr:uid="{00000000-0005-0000-0000-00001A480000}"/>
    <cellStyle name="Normal 3 2 2 7 2 2 5 2" xfId="19465" xr:uid="{00000000-0005-0000-0000-00001B480000}"/>
    <cellStyle name="Normal 3 2 2 7 2 2 5 2 2" xfId="19466" xr:uid="{00000000-0005-0000-0000-00001C480000}"/>
    <cellStyle name="Normal 3 2 2 7 2 2 5 3" xfId="19467" xr:uid="{00000000-0005-0000-0000-00001D480000}"/>
    <cellStyle name="Normal 3 2 2 7 2 2 6" xfId="19468" xr:uid="{00000000-0005-0000-0000-00001E480000}"/>
    <cellStyle name="Normal 3 2 2 7 2 2 6 2" xfId="19469" xr:uid="{00000000-0005-0000-0000-00001F480000}"/>
    <cellStyle name="Normal 3 2 2 7 2 2 7" xfId="19470" xr:uid="{00000000-0005-0000-0000-000020480000}"/>
    <cellStyle name="Normal 3 2 2 7 2 2 7 2" xfId="19471" xr:uid="{00000000-0005-0000-0000-000021480000}"/>
    <cellStyle name="Normal 3 2 2 7 2 2 8" xfId="19472" xr:uid="{00000000-0005-0000-0000-000022480000}"/>
    <cellStyle name="Normal 3 2 2 7 2 3" xfId="19473" xr:uid="{00000000-0005-0000-0000-000023480000}"/>
    <cellStyle name="Normal 3 2 2 7 2 3 2" xfId="19474" xr:uid="{00000000-0005-0000-0000-000024480000}"/>
    <cellStyle name="Normal 3 2 2 7 2 3 2 2" xfId="19475" xr:uid="{00000000-0005-0000-0000-000025480000}"/>
    <cellStyle name="Normal 3 2 2 7 2 3 2 2 2" xfId="19476" xr:uid="{00000000-0005-0000-0000-000026480000}"/>
    <cellStyle name="Normal 3 2 2 7 2 3 2 2 2 2" xfId="19477" xr:uid="{00000000-0005-0000-0000-000027480000}"/>
    <cellStyle name="Normal 3 2 2 7 2 3 2 2 3" xfId="19478" xr:uid="{00000000-0005-0000-0000-000028480000}"/>
    <cellStyle name="Normal 3 2 2 7 2 3 2 3" xfId="19479" xr:uid="{00000000-0005-0000-0000-000029480000}"/>
    <cellStyle name="Normal 3 2 2 7 2 3 2 3 2" xfId="19480" xr:uid="{00000000-0005-0000-0000-00002A480000}"/>
    <cellStyle name="Normal 3 2 2 7 2 3 2 4" xfId="19481" xr:uid="{00000000-0005-0000-0000-00002B480000}"/>
    <cellStyle name="Normal 3 2 2 7 2 3 3" xfId="19482" xr:uid="{00000000-0005-0000-0000-00002C480000}"/>
    <cellStyle name="Normal 3 2 2 7 2 3 3 2" xfId="19483" xr:uid="{00000000-0005-0000-0000-00002D480000}"/>
    <cellStyle name="Normal 3 2 2 7 2 3 3 2 2" xfId="19484" xr:uid="{00000000-0005-0000-0000-00002E480000}"/>
    <cellStyle name="Normal 3 2 2 7 2 3 3 3" xfId="19485" xr:uid="{00000000-0005-0000-0000-00002F480000}"/>
    <cellStyle name="Normal 3 2 2 7 2 3 4" xfId="19486" xr:uid="{00000000-0005-0000-0000-000030480000}"/>
    <cellStyle name="Normal 3 2 2 7 2 3 4 2" xfId="19487" xr:uid="{00000000-0005-0000-0000-000031480000}"/>
    <cellStyle name="Normal 3 2 2 7 2 3 5" xfId="19488" xr:uid="{00000000-0005-0000-0000-000032480000}"/>
    <cellStyle name="Normal 3 2 2 7 2 4" xfId="19489" xr:uid="{00000000-0005-0000-0000-000033480000}"/>
    <cellStyle name="Normal 3 2 2 7 2 4 2" xfId="19490" xr:uid="{00000000-0005-0000-0000-000034480000}"/>
    <cellStyle name="Normal 3 2 2 7 2 4 2 2" xfId="19491" xr:uid="{00000000-0005-0000-0000-000035480000}"/>
    <cellStyle name="Normal 3 2 2 7 2 4 2 2 2" xfId="19492" xr:uid="{00000000-0005-0000-0000-000036480000}"/>
    <cellStyle name="Normal 3 2 2 7 2 4 2 3" xfId="19493" xr:uid="{00000000-0005-0000-0000-000037480000}"/>
    <cellStyle name="Normal 3 2 2 7 2 4 3" xfId="19494" xr:uid="{00000000-0005-0000-0000-000038480000}"/>
    <cellStyle name="Normal 3 2 2 7 2 4 3 2" xfId="19495" xr:uid="{00000000-0005-0000-0000-000039480000}"/>
    <cellStyle name="Normal 3 2 2 7 2 4 4" xfId="19496" xr:uid="{00000000-0005-0000-0000-00003A480000}"/>
    <cellStyle name="Normal 3 2 2 7 2 5" xfId="19497" xr:uid="{00000000-0005-0000-0000-00003B480000}"/>
    <cellStyle name="Normal 3 2 2 7 2 5 2" xfId="19498" xr:uid="{00000000-0005-0000-0000-00003C480000}"/>
    <cellStyle name="Normal 3 2 2 7 2 5 2 2" xfId="19499" xr:uid="{00000000-0005-0000-0000-00003D480000}"/>
    <cellStyle name="Normal 3 2 2 7 2 5 2 2 2" xfId="19500" xr:uid="{00000000-0005-0000-0000-00003E480000}"/>
    <cellStyle name="Normal 3 2 2 7 2 5 2 3" xfId="19501" xr:uid="{00000000-0005-0000-0000-00003F480000}"/>
    <cellStyle name="Normal 3 2 2 7 2 5 3" xfId="19502" xr:uid="{00000000-0005-0000-0000-000040480000}"/>
    <cellStyle name="Normal 3 2 2 7 2 5 3 2" xfId="19503" xr:uid="{00000000-0005-0000-0000-000041480000}"/>
    <cellStyle name="Normal 3 2 2 7 2 5 4" xfId="19504" xr:uid="{00000000-0005-0000-0000-000042480000}"/>
    <cellStyle name="Normal 3 2 2 7 2 6" xfId="19505" xr:uid="{00000000-0005-0000-0000-000043480000}"/>
    <cellStyle name="Normal 3 2 2 7 2 6 2" xfId="19506" xr:uid="{00000000-0005-0000-0000-000044480000}"/>
    <cellStyle name="Normal 3 2 2 7 2 6 2 2" xfId="19507" xr:uid="{00000000-0005-0000-0000-000045480000}"/>
    <cellStyle name="Normal 3 2 2 7 2 6 3" xfId="19508" xr:uid="{00000000-0005-0000-0000-000046480000}"/>
    <cellStyle name="Normal 3 2 2 7 2 7" xfId="19509" xr:uid="{00000000-0005-0000-0000-000047480000}"/>
    <cellStyle name="Normal 3 2 2 7 2 7 2" xfId="19510" xr:uid="{00000000-0005-0000-0000-000048480000}"/>
    <cellStyle name="Normal 3 2 2 7 2 8" xfId="19511" xr:uid="{00000000-0005-0000-0000-000049480000}"/>
    <cellStyle name="Normal 3 2 2 7 2 8 2" xfId="19512" xr:uid="{00000000-0005-0000-0000-00004A480000}"/>
    <cellStyle name="Normal 3 2 2 7 2 9" xfId="19513" xr:uid="{00000000-0005-0000-0000-00004B480000}"/>
    <cellStyle name="Normal 3 2 2 7 3" xfId="19514" xr:uid="{00000000-0005-0000-0000-00004C480000}"/>
    <cellStyle name="Normal 3 2 2 7 3 2" xfId="19515" xr:uid="{00000000-0005-0000-0000-00004D480000}"/>
    <cellStyle name="Normal 3 2 2 7 3 2 2" xfId="19516" xr:uid="{00000000-0005-0000-0000-00004E480000}"/>
    <cellStyle name="Normal 3 2 2 7 3 2 2 2" xfId="19517" xr:uid="{00000000-0005-0000-0000-00004F480000}"/>
    <cellStyle name="Normal 3 2 2 7 3 2 2 2 2" xfId="19518" xr:uid="{00000000-0005-0000-0000-000050480000}"/>
    <cellStyle name="Normal 3 2 2 7 3 2 2 2 2 2" xfId="19519" xr:uid="{00000000-0005-0000-0000-000051480000}"/>
    <cellStyle name="Normal 3 2 2 7 3 2 2 2 3" xfId="19520" xr:uid="{00000000-0005-0000-0000-000052480000}"/>
    <cellStyle name="Normal 3 2 2 7 3 2 2 3" xfId="19521" xr:uid="{00000000-0005-0000-0000-000053480000}"/>
    <cellStyle name="Normal 3 2 2 7 3 2 2 3 2" xfId="19522" xr:uid="{00000000-0005-0000-0000-000054480000}"/>
    <cellStyle name="Normal 3 2 2 7 3 2 2 4" xfId="19523" xr:uid="{00000000-0005-0000-0000-000055480000}"/>
    <cellStyle name="Normal 3 2 2 7 3 2 3" xfId="19524" xr:uid="{00000000-0005-0000-0000-000056480000}"/>
    <cellStyle name="Normal 3 2 2 7 3 2 3 2" xfId="19525" xr:uid="{00000000-0005-0000-0000-000057480000}"/>
    <cellStyle name="Normal 3 2 2 7 3 2 3 2 2" xfId="19526" xr:uid="{00000000-0005-0000-0000-000058480000}"/>
    <cellStyle name="Normal 3 2 2 7 3 2 3 3" xfId="19527" xr:uid="{00000000-0005-0000-0000-000059480000}"/>
    <cellStyle name="Normal 3 2 2 7 3 2 4" xfId="19528" xr:uid="{00000000-0005-0000-0000-00005A480000}"/>
    <cellStyle name="Normal 3 2 2 7 3 2 4 2" xfId="19529" xr:uid="{00000000-0005-0000-0000-00005B480000}"/>
    <cellStyle name="Normal 3 2 2 7 3 2 5" xfId="19530" xr:uid="{00000000-0005-0000-0000-00005C480000}"/>
    <cellStyle name="Normal 3 2 2 7 3 3" xfId="19531" xr:uid="{00000000-0005-0000-0000-00005D480000}"/>
    <cellStyle name="Normal 3 2 2 7 3 3 2" xfId="19532" xr:uid="{00000000-0005-0000-0000-00005E480000}"/>
    <cellStyle name="Normal 3 2 2 7 3 3 2 2" xfId="19533" xr:uid="{00000000-0005-0000-0000-00005F480000}"/>
    <cellStyle name="Normal 3 2 2 7 3 3 2 2 2" xfId="19534" xr:uid="{00000000-0005-0000-0000-000060480000}"/>
    <cellStyle name="Normal 3 2 2 7 3 3 2 3" xfId="19535" xr:uid="{00000000-0005-0000-0000-000061480000}"/>
    <cellStyle name="Normal 3 2 2 7 3 3 3" xfId="19536" xr:uid="{00000000-0005-0000-0000-000062480000}"/>
    <cellStyle name="Normal 3 2 2 7 3 3 3 2" xfId="19537" xr:uid="{00000000-0005-0000-0000-000063480000}"/>
    <cellStyle name="Normal 3 2 2 7 3 3 4" xfId="19538" xr:uid="{00000000-0005-0000-0000-000064480000}"/>
    <cellStyle name="Normal 3 2 2 7 3 4" xfId="19539" xr:uid="{00000000-0005-0000-0000-000065480000}"/>
    <cellStyle name="Normal 3 2 2 7 3 4 2" xfId="19540" xr:uid="{00000000-0005-0000-0000-000066480000}"/>
    <cellStyle name="Normal 3 2 2 7 3 4 2 2" xfId="19541" xr:uid="{00000000-0005-0000-0000-000067480000}"/>
    <cellStyle name="Normal 3 2 2 7 3 4 2 2 2" xfId="19542" xr:uid="{00000000-0005-0000-0000-000068480000}"/>
    <cellStyle name="Normal 3 2 2 7 3 4 2 3" xfId="19543" xr:uid="{00000000-0005-0000-0000-000069480000}"/>
    <cellStyle name="Normal 3 2 2 7 3 4 3" xfId="19544" xr:uid="{00000000-0005-0000-0000-00006A480000}"/>
    <cellStyle name="Normal 3 2 2 7 3 4 3 2" xfId="19545" xr:uid="{00000000-0005-0000-0000-00006B480000}"/>
    <cellStyle name="Normal 3 2 2 7 3 4 4" xfId="19546" xr:uid="{00000000-0005-0000-0000-00006C480000}"/>
    <cellStyle name="Normal 3 2 2 7 3 5" xfId="19547" xr:uid="{00000000-0005-0000-0000-00006D480000}"/>
    <cellStyle name="Normal 3 2 2 7 3 5 2" xfId="19548" xr:uid="{00000000-0005-0000-0000-00006E480000}"/>
    <cellStyle name="Normal 3 2 2 7 3 5 2 2" xfId="19549" xr:uid="{00000000-0005-0000-0000-00006F480000}"/>
    <cellStyle name="Normal 3 2 2 7 3 5 3" xfId="19550" xr:uid="{00000000-0005-0000-0000-000070480000}"/>
    <cellStyle name="Normal 3 2 2 7 3 6" xfId="19551" xr:uid="{00000000-0005-0000-0000-000071480000}"/>
    <cellStyle name="Normal 3 2 2 7 3 6 2" xfId="19552" xr:uid="{00000000-0005-0000-0000-000072480000}"/>
    <cellStyle name="Normal 3 2 2 7 3 7" xfId="19553" xr:uid="{00000000-0005-0000-0000-000073480000}"/>
    <cellStyle name="Normal 3 2 2 7 3 7 2" xfId="19554" xr:uid="{00000000-0005-0000-0000-000074480000}"/>
    <cellStyle name="Normal 3 2 2 7 3 8" xfId="19555" xr:uid="{00000000-0005-0000-0000-000075480000}"/>
    <cellStyle name="Normal 3 2 2 7 4" xfId="19556" xr:uid="{00000000-0005-0000-0000-000076480000}"/>
    <cellStyle name="Normal 3 2 2 7 4 2" xfId="19557" xr:uid="{00000000-0005-0000-0000-000077480000}"/>
    <cellStyle name="Normal 3 2 2 7 4 2 2" xfId="19558" xr:uid="{00000000-0005-0000-0000-000078480000}"/>
    <cellStyle name="Normal 3 2 2 7 4 2 2 2" xfId="19559" xr:uid="{00000000-0005-0000-0000-000079480000}"/>
    <cellStyle name="Normal 3 2 2 7 4 2 2 2 2" xfId="19560" xr:uid="{00000000-0005-0000-0000-00007A480000}"/>
    <cellStyle name="Normal 3 2 2 7 4 2 2 3" xfId="19561" xr:uid="{00000000-0005-0000-0000-00007B480000}"/>
    <cellStyle name="Normal 3 2 2 7 4 2 3" xfId="19562" xr:uid="{00000000-0005-0000-0000-00007C480000}"/>
    <cellStyle name="Normal 3 2 2 7 4 2 3 2" xfId="19563" xr:uid="{00000000-0005-0000-0000-00007D480000}"/>
    <cellStyle name="Normal 3 2 2 7 4 2 4" xfId="19564" xr:uid="{00000000-0005-0000-0000-00007E480000}"/>
    <cellStyle name="Normal 3 2 2 7 4 3" xfId="19565" xr:uid="{00000000-0005-0000-0000-00007F480000}"/>
    <cellStyle name="Normal 3 2 2 7 4 3 2" xfId="19566" xr:uid="{00000000-0005-0000-0000-000080480000}"/>
    <cellStyle name="Normal 3 2 2 7 4 3 2 2" xfId="19567" xr:uid="{00000000-0005-0000-0000-000081480000}"/>
    <cellStyle name="Normal 3 2 2 7 4 3 3" xfId="19568" xr:uid="{00000000-0005-0000-0000-000082480000}"/>
    <cellStyle name="Normal 3 2 2 7 4 4" xfId="19569" xr:uid="{00000000-0005-0000-0000-000083480000}"/>
    <cellStyle name="Normal 3 2 2 7 4 4 2" xfId="19570" xr:uid="{00000000-0005-0000-0000-000084480000}"/>
    <cellStyle name="Normal 3 2 2 7 4 5" xfId="19571" xr:uid="{00000000-0005-0000-0000-000085480000}"/>
    <cellStyle name="Normal 3 2 2 7 5" xfId="19572" xr:uid="{00000000-0005-0000-0000-000086480000}"/>
    <cellStyle name="Normal 3 2 2 7 5 2" xfId="19573" xr:uid="{00000000-0005-0000-0000-000087480000}"/>
    <cellStyle name="Normal 3 2 2 7 5 2 2" xfId="19574" xr:uid="{00000000-0005-0000-0000-000088480000}"/>
    <cellStyle name="Normal 3 2 2 7 5 2 2 2" xfId="19575" xr:uid="{00000000-0005-0000-0000-000089480000}"/>
    <cellStyle name="Normal 3 2 2 7 5 2 3" xfId="19576" xr:uid="{00000000-0005-0000-0000-00008A480000}"/>
    <cellStyle name="Normal 3 2 2 7 5 3" xfId="19577" xr:uid="{00000000-0005-0000-0000-00008B480000}"/>
    <cellStyle name="Normal 3 2 2 7 5 3 2" xfId="19578" xr:uid="{00000000-0005-0000-0000-00008C480000}"/>
    <cellStyle name="Normal 3 2 2 7 5 4" xfId="19579" xr:uid="{00000000-0005-0000-0000-00008D480000}"/>
    <cellStyle name="Normal 3 2 2 7 6" xfId="19580" xr:uid="{00000000-0005-0000-0000-00008E480000}"/>
    <cellStyle name="Normal 3 2 2 7 6 2" xfId="19581" xr:uid="{00000000-0005-0000-0000-00008F480000}"/>
    <cellStyle name="Normal 3 2 2 7 6 2 2" xfId="19582" xr:uid="{00000000-0005-0000-0000-000090480000}"/>
    <cellStyle name="Normal 3 2 2 7 6 2 2 2" xfId="19583" xr:uid="{00000000-0005-0000-0000-000091480000}"/>
    <cellStyle name="Normal 3 2 2 7 6 2 3" xfId="19584" xr:uid="{00000000-0005-0000-0000-000092480000}"/>
    <cellStyle name="Normal 3 2 2 7 6 3" xfId="19585" xr:uid="{00000000-0005-0000-0000-000093480000}"/>
    <cellStyle name="Normal 3 2 2 7 6 3 2" xfId="19586" xr:uid="{00000000-0005-0000-0000-000094480000}"/>
    <cellStyle name="Normal 3 2 2 7 6 4" xfId="19587" xr:uid="{00000000-0005-0000-0000-000095480000}"/>
    <cellStyle name="Normal 3 2 2 7 7" xfId="19588" xr:uid="{00000000-0005-0000-0000-000096480000}"/>
    <cellStyle name="Normal 3 2 2 7 7 2" xfId="19589" xr:uid="{00000000-0005-0000-0000-000097480000}"/>
    <cellStyle name="Normal 3 2 2 7 7 2 2" xfId="19590" xr:uid="{00000000-0005-0000-0000-000098480000}"/>
    <cellStyle name="Normal 3 2 2 7 7 3" xfId="19591" xr:uid="{00000000-0005-0000-0000-000099480000}"/>
    <cellStyle name="Normal 3 2 2 7 8" xfId="19592" xr:uid="{00000000-0005-0000-0000-00009A480000}"/>
    <cellStyle name="Normal 3 2 2 7 8 2" xfId="19593" xr:uid="{00000000-0005-0000-0000-00009B480000}"/>
    <cellStyle name="Normal 3 2 2 7 9" xfId="19594" xr:uid="{00000000-0005-0000-0000-00009C480000}"/>
    <cellStyle name="Normal 3 2 2 7 9 2" xfId="19595" xr:uid="{00000000-0005-0000-0000-00009D480000}"/>
    <cellStyle name="Normal 3 2 2 8" xfId="19596" xr:uid="{00000000-0005-0000-0000-00009E480000}"/>
    <cellStyle name="Normal 3 2 2 8 2" xfId="19597" xr:uid="{00000000-0005-0000-0000-00009F480000}"/>
    <cellStyle name="Normal 3 2 2 8 2 2" xfId="19598" xr:uid="{00000000-0005-0000-0000-0000A0480000}"/>
    <cellStyle name="Normal 3 2 2 8 2 2 2" xfId="19599" xr:uid="{00000000-0005-0000-0000-0000A1480000}"/>
    <cellStyle name="Normal 3 2 2 8 2 2 2 2" xfId="19600" xr:uid="{00000000-0005-0000-0000-0000A2480000}"/>
    <cellStyle name="Normal 3 2 2 8 2 2 2 2 2" xfId="19601" xr:uid="{00000000-0005-0000-0000-0000A3480000}"/>
    <cellStyle name="Normal 3 2 2 8 2 2 2 2 2 2" xfId="19602" xr:uid="{00000000-0005-0000-0000-0000A4480000}"/>
    <cellStyle name="Normal 3 2 2 8 2 2 2 2 3" xfId="19603" xr:uid="{00000000-0005-0000-0000-0000A5480000}"/>
    <cellStyle name="Normal 3 2 2 8 2 2 2 3" xfId="19604" xr:uid="{00000000-0005-0000-0000-0000A6480000}"/>
    <cellStyle name="Normal 3 2 2 8 2 2 2 3 2" xfId="19605" xr:uid="{00000000-0005-0000-0000-0000A7480000}"/>
    <cellStyle name="Normal 3 2 2 8 2 2 2 4" xfId="19606" xr:uid="{00000000-0005-0000-0000-0000A8480000}"/>
    <cellStyle name="Normal 3 2 2 8 2 2 3" xfId="19607" xr:uid="{00000000-0005-0000-0000-0000A9480000}"/>
    <cellStyle name="Normal 3 2 2 8 2 2 3 2" xfId="19608" xr:uid="{00000000-0005-0000-0000-0000AA480000}"/>
    <cellStyle name="Normal 3 2 2 8 2 2 3 2 2" xfId="19609" xr:uid="{00000000-0005-0000-0000-0000AB480000}"/>
    <cellStyle name="Normal 3 2 2 8 2 2 3 3" xfId="19610" xr:uid="{00000000-0005-0000-0000-0000AC480000}"/>
    <cellStyle name="Normal 3 2 2 8 2 2 4" xfId="19611" xr:uid="{00000000-0005-0000-0000-0000AD480000}"/>
    <cellStyle name="Normal 3 2 2 8 2 2 4 2" xfId="19612" xr:uid="{00000000-0005-0000-0000-0000AE480000}"/>
    <cellStyle name="Normal 3 2 2 8 2 2 5" xfId="19613" xr:uid="{00000000-0005-0000-0000-0000AF480000}"/>
    <cellStyle name="Normal 3 2 2 8 2 3" xfId="19614" xr:uid="{00000000-0005-0000-0000-0000B0480000}"/>
    <cellStyle name="Normal 3 2 2 8 2 3 2" xfId="19615" xr:uid="{00000000-0005-0000-0000-0000B1480000}"/>
    <cellStyle name="Normal 3 2 2 8 2 3 2 2" xfId="19616" xr:uid="{00000000-0005-0000-0000-0000B2480000}"/>
    <cellStyle name="Normal 3 2 2 8 2 3 2 2 2" xfId="19617" xr:uid="{00000000-0005-0000-0000-0000B3480000}"/>
    <cellStyle name="Normal 3 2 2 8 2 3 2 3" xfId="19618" xr:uid="{00000000-0005-0000-0000-0000B4480000}"/>
    <cellStyle name="Normal 3 2 2 8 2 3 3" xfId="19619" xr:uid="{00000000-0005-0000-0000-0000B5480000}"/>
    <cellStyle name="Normal 3 2 2 8 2 3 3 2" xfId="19620" xr:uid="{00000000-0005-0000-0000-0000B6480000}"/>
    <cellStyle name="Normal 3 2 2 8 2 3 4" xfId="19621" xr:uid="{00000000-0005-0000-0000-0000B7480000}"/>
    <cellStyle name="Normal 3 2 2 8 2 4" xfId="19622" xr:uid="{00000000-0005-0000-0000-0000B8480000}"/>
    <cellStyle name="Normal 3 2 2 8 2 4 2" xfId="19623" xr:uid="{00000000-0005-0000-0000-0000B9480000}"/>
    <cellStyle name="Normal 3 2 2 8 2 4 2 2" xfId="19624" xr:uid="{00000000-0005-0000-0000-0000BA480000}"/>
    <cellStyle name="Normal 3 2 2 8 2 4 2 2 2" xfId="19625" xr:uid="{00000000-0005-0000-0000-0000BB480000}"/>
    <cellStyle name="Normal 3 2 2 8 2 4 2 3" xfId="19626" xr:uid="{00000000-0005-0000-0000-0000BC480000}"/>
    <cellStyle name="Normal 3 2 2 8 2 4 3" xfId="19627" xr:uid="{00000000-0005-0000-0000-0000BD480000}"/>
    <cellStyle name="Normal 3 2 2 8 2 4 3 2" xfId="19628" xr:uid="{00000000-0005-0000-0000-0000BE480000}"/>
    <cellStyle name="Normal 3 2 2 8 2 4 4" xfId="19629" xr:uid="{00000000-0005-0000-0000-0000BF480000}"/>
    <cellStyle name="Normal 3 2 2 8 2 5" xfId="19630" xr:uid="{00000000-0005-0000-0000-0000C0480000}"/>
    <cellStyle name="Normal 3 2 2 8 2 5 2" xfId="19631" xr:uid="{00000000-0005-0000-0000-0000C1480000}"/>
    <cellStyle name="Normal 3 2 2 8 2 5 2 2" xfId="19632" xr:uid="{00000000-0005-0000-0000-0000C2480000}"/>
    <cellStyle name="Normal 3 2 2 8 2 5 3" xfId="19633" xr:uid="{00000000-0005-0000-0000-0000C3480000}"/>
    <cellStyle name="Normal 3 2 2 8 2 6" xfId="19634" xr:uid="{00000000-0005-0000-0000-0000C4480000}"/>
    <cellStyle name="Normal 3 2 2 8 2 6 2" xfId="19635" xr:uid="{00000000-0005-0000-0000-0000C5480000}"/>
    <cellStyle name="Normal 3 2 2 8 2 7" xfId="19636" xr:uid="{00000000-0005-0000-0000-0000C6480000}"/>
    <cellStyle name="Normal 3 2 2 8 2 7 2" xfId="19637" xr:uid="{00000000-0005-0000-0000-0000C7480000}"/>
    <cellStyle name="Normal 3 2 2 8 2 8" xfId="19638" xr:uid="{00000000-0005-0000-0000-0000C8480000}"/>
    <cellStyle name="Normal 3 2 2 8 3" xfId="19639" xr:uid="{00000000-0005-0000-0000-0000C9480000}"/>
    <cellStyle name="Normal 3 2 2 8 3 2" xfId="19640" xr:uid="{00000000-0005-0000-0000-0000CA480000}"/>
    <cellStyle name="Normal 3 2 2 8 3 2 2" xfId="19641" xr:uid="{00000000-0005-0000-0000-0000CB480000}"/>
    <cellStyle name="Normal 3 2 2 8 3 2 2 2" xfId="19642" xr:uid="{00000000-0005-0000-0000-0000CC480000}"/>
    <cellStyle name="Normal 3 2 2 8 3 2 2 2 2" xfId="19643" xr:uid="{00000000-0005-0000-0000-0000CD480000}"/>
    <cellStyle name="Normal 3 2 2 8 3 2 2 3" xfId="19644" xr:uid="{00000000-0005-0000-0000-0000CE480000}"/>
    <cellStyle name="Normal 3 2 2 8 3 2 3" xfId="19645" xr:uid="{00000000-0005-0000-0000-0000CF480000}"/>
    <cellStyle name="Normal 3 2 2 8 3 2 3 2" xfId="19646" xr:uid="{00000000-0005-0000-0000-0000D0480000}"/>
    <cellStyle name="Normal 3 2 2 8 3 2 4" xfId="19647" xr:uid="{00000000-0005-0000-0000-0000D1480000}"/>
    <cellStyle name="Normal 3 2 2 8 3 3" xfId="19648" xr:uid="{00000000-0005-0000-0000-0000D2480000}"/>
    <cellStyle name="Normal 3 2 2 8 3 3 2" xfId="19649" xr:uid="{00000000-0005-0000-0000-0000D3480000}"/>
    <cellStyle name="Normal 3 2 2 8 3 3 2 2" xfId="19650" xr:uid="{00000000-0005-0000-0000-0000D4480000}"/>
    <cellStyle name="Normal 3 2 2 8 3 3 3" xfId="19651" xr:uid="{00000000-0005-0000-0000-0000D5480000}"/>
    <cellStyle name="Normal 3 2 2 8 3 4" xfId="19652" xr:uid="{00000000-0005-0000-0000-0000D6480000}"/>
    <cellStyle name="Normal 3 2 2 8 3 4 2" xfId="19653" xr:uid="{00000000-0005-0000-0000-0000D7480000}"/>
    <cellStyle name="Normal 3 2 2 8 3 5" xfId="19654" xr:uid="{00000000-0005-0000-0000-0000D8480000}"/>
    <cellStyle name="Normal 3 2 2 8 4" xfId="19655" xr:uid="{00000000-0005-0000-0000-0000D9480000}"/>
    <cellStyle name="Normal 3 2 2 8 4 2" xfId="19656" xr:uid="{00000000-0005-0000-0000-0000DA480000}"/>
    <cellStyle name="Normal 3 2 2 8 4 2 2" xfId="19657" xr:uid="{00000000-0005-0000-0000-0000DB480000}"/>
    <cellStyle name="Normal 3 2 2 8 4 2 2 2" xfId="19658" xr:uid="{00000000-0005-0000-0000-0000DC480000}"/>
    <cellStyle name="Normal 3 2 2 8 4 2 3" xfId="19659" xr:uid="{00000000-0005-0000-0000-0000DD480000}"/>
    <cellStyle name="Normal 3 2 2 8 4 3" xfId="19660" xr:uid="{00000000-0005-0000-0000-0000DE480000}"/>
    <cellStyle name="Normal 3 2 2 8 4 3 2" xfId="19661" xr:uid="{00000000-0005-0000-0000-0000DF480000}"/>
    <cellStyle name="Normal 3 2 2 8 4 4" xfId="19662" xr:uid="{00000000-0005-0000-0000-0000E0480000}"/>
    <cellStyle name="Normal 3 2 2 8 5" xfId="19663" xr:uid="{00000000-0005-0000-0000-0000E1480000}"/>
    <cellStyle name="Normal 3 2 2 8 5 2" xfId="19664" xr:uid="{00000000-0005-0000-0000-0000E2480000}"/>
    <cellStyle name="Normal 3 2 2 8 5 2 2" xfId="19665" xr:uid="{00000000-0005-0000-0000-0000E3480000}"/>
    <cellStyle name="Normal 3 2 2 8 5 2 2 2" xfId="19666" xr:uid="{00000000-0005-0000-0000-0000E4480000}"/>
    <cellStyle name="Normal 3 2 2 8 5 2 3" xfId="19667" xr:uid="{00000000-0005-0000-0000-0000E5480000}"/>
    <cellStyle name="Normal 3 2 2 8 5 3" xfId="19668" xr:uid="{00000000-0005-0000-0000-0000E6480000}"/>
    <cellStyle name="Normal 3 2 2 8 5 3 2" xfId="19669" xr:uid="{00000000-0005-0000-0000-0000E7480000}"/>
    <cellStyle name="Normal 3 2 2 8 5 4" xfId="19670" xr:uid="{00000000-0005-0000-0000-0000E8480000}"/>
    <cellStyle name="Normal 3 2 2 8 6" xfId="19671" xr:uid="{00000000-0005-0000-0000-0000E9480000}"/>
    <cellStyle name="Normal 3 2 2 8 6 2" xfId="19672" xr:uid="{00000000-0005-0000-0000-0000EA480000}"/>
    <cellStyle name="Normal 3 2 2 8 6 2 2" xfId="19673" xr:uid="{00000000-0005-0000-0000-0000EB480000}"/>
    <cellStyle name="Normal 3 2 2 8 6 3" xfId="19674" xr:uid="{00000000-0005-0000-0000-0000EC480000}"/>
    <cellStyle name="Normal 3 2 2 8 7" xfId="19675" xr:uid="{00000000-0005-0000-0000-0000ED480000}"/>
    <cellStyle name="Normal 3 2 2 8 7 2" xfId="19676" xr:uid="{00000000-0005-0000-0000-0000EE480000}"/>
    <cellStyle name="Normal 3 2 2 8 8" xfId="19677" xr:uid="{00000000-0005-0000-0000-0000EF480000}"/>
    <cellStyle name="Normal 3 2 2 8 8 2" xfId="19678" xr:uid="{00000000-0005-0000-0000-0000F0480000}"/>
    <cellStyle name="Normal 3 2 2 8 9" xfId="19679" xr:uid="{00000000-0005-0000-0000-0000F1480000}"/>
    <cellStyle name="Normal 3 2 2 9" xfId="19680" xr:uid="{00000000-0005-0000-0000-0000F2480000}"/>
    <cellStyle name="Normal 3 2 2 9 2" xfId="19681" xr:uid="{00000000-0005-0000-0000-0000F3480000}"/>
    <cellStyle name="Normal 3 2 2 9 2 2" xfId="19682" xr:uid="{00000000-0005-0000-0000-0000F4480000}"/>
    <cellStyle name="Normal 3 2 2 9 2 2 2" xfId="19683" xr:uid="{00000000-0005-0000-0000-0000F5480000}"/>
    <cellStyle name="Normal 3 2 2 9 2 2 2 2" xfId="19684" xr:uid="{00000000-0005-0000-0000-0000F6480000}"/>
    <cellStyle name="Normal 3 2 2 9 2 2 2 2 2" xfId="19685" xr:uid="{00000000-0005-0000-0000-0000F7480000}"/>
    <cellStyle name="Normal 3 2 2 9 2 2 2 3" xfId="19686" xr:uid="{00000000-0005-0000-0000-0000F8480000}"/>
    <cellStyle name="Normal 3 2 2 9 2 2 3" xfId="19687" xr:uid="{00000000-0005-0000-0000-0000F9480000}"/>
    <cellStyle name="Normal 3 2 2 9 2 2 3 2" xfId="19688" xr:uid="{00000000-0005-0000-0000-0000FA480000}"/>
    <cellStyle name="Normal 3 2 2 9 2 2 4" xfId="19689" xr:uid="{00000000-0005-0000-0000-0000FB480000}"/>
    <cellStyle name="Normal 3 2 2 9 2 3" xfId="19690" xr:uid="{00000000-0005-0000-0000-0000FC480000}"/>
    <cellStyle name="Normal 3 2 2 9 2 3 2" xfId="19691" xr:uid="{00000000-0005-0000-0000-0000FD480000}"/>
    <cellStyle name="Normal 3 2 2 9 2 3 2 2" xfId="19692" xr:uid="{00000000-0005-0000-0000-0000FE480000}"/>
    <cellStyle name="Normal 3 2 2 9 2 3 3" xfId="19693" xr:uid="{00000000-0005-0000-0000-0000FF480000}"/>
    <cellStyle name="Normal 3 2 2 9 2 4" xfId="19694" xr:uid="{00000000-0005-0000-0000-000000490000}"/>
    <cellStyle name="Normal 3 2 2 9 2 4 2" xfId="19695" xr:uid="{00000000-0005-0000-0000-000001490000}"/>
    <cellStyle name="Normal 3 2 2 9 2 5" xfId="19696" xr:uid="{00000000-0005-0000-0000-000002490000}"/>
    <cellStyle name="Normal 3 2 2 9 3" xfId="19697" xr:uid="{00000000-0005-0000-0000-000003490000}"/>
    <cellStyle name="Normal 3 2 2 9 3 2" xfId="19698" xr:uid="{00000000-0005-0000-0000-000004490000}"/>
    <cellStyle name="Normal 3 2 2 9 3 2 2" xfId="19699" xr:uid="{00000000-0005-0000-0000-000005490000}"/>
    <cellStyle name="Normal 3 2 2 9 3 2 2 2" xfId="19700" xr:uid="{00000000-0005-0000-0000-000006490000}"/>
    <cellStyle name="Normal 3 2 2 9 3 2 3" xfId="19701" xr:uid="{00000000-0005-0000-0000-000007490000}"/>
    <cellStyle name="Normal 3 2 2 9 3 3" xfId="19702" xr:uid="{00000000-0005-0000-0000-000008490000}"/>
    <cellStyle name="Normal 3 2 2 9 3 3 2" xfId="19703" xr:uid="{00000000-0005-0000-0000-000009490000}"/>
    <cellStyle name="Normal 3 2 2 9 3 4" xfId="19704" xr:uid="{00000000-0005-0000-0000-00000A490000}"/>
    <cellStyle name="Normal 3 2 2 9 4" xfId="19705" xr:uid="{00000000-0005-0000-0000-00000B490000}"/>
    <cellStyle name="Normal 3 2 2 9 4 2" xfId="19706" xr:uid="{00000000-0005-0000-0000-00000C490000}"/>
    <cellStyle name="Normal 3 2 2 9 4 2 2" xfId="19707" xr:uid="{00000000-0005-0000-0000-00000D490000}"/>
    <cellStyle name="Normal 3 2 2 9 4 2 2 2" xfId="19708" xr:uid="{00000000-0005-0000-0000-00000E490000}"/>
    <cellStyle name="Normal 3 2 2 9 4 2 3" xfId="19709" xr:uid="{00000000-0005-0000-0000-00000F490000}"/>
    <cellStyle name="Normal 3 2 2 9 4 3" xfId="19710" xr:uid="{00000000-0005-0000-0000-000010490000}"/>
    <cellStyle name="Normal 3 2 2 9 4 3 2" xfId="19711" xr:uid="{00000000-0005-0000-0000-000011490000}"/>
    <cellStyle name="Normal 3 2 2 9 4 4" xfId="19712" xr:uid="{00000000-0005-0000-0000-000012490000}"/>
    <cellStyle name="Normal 3 2 2 9 5" xfId="19713" xr:uid="{00000000-0005-0000-0000-000013490000}"/>
    <cellStyle name="Normal 3 2 2 9 5 2" xfId="19714" xr:uid="{00000000-0005-0000-0000-000014490000}"/>
    <cellStyle name="Normal 3 2 2 9 5 2 2" xfId="19715" xr:uid="{00000000-0005-0000-0000-000015490000}"/>
    <cellStyle name="Normal 3 2 2 9 5 3" xfId="19716" xr:uid="{00000000-0005-0000-0000-000016490000}"/>
    <cellStyle name="Normal 3 2 2 9 6" xfId="19717" xr:uid="{00000000-0005-0000-0000-000017490000}"/>
    <cellStyle name="Normal 3 2 2 9 6 2" xfId="19718" xr:uid="{00000000-0005-0000-0000-000018490000}"/>
    <cellStyle name="Normal 3 2 2 9 7" xfId="19719" xr:uid="{00000000-0005-0000-0000-000019490000}"/>
    <cellStyle name="Normal 3 2 2 9 7 2" xfId="19720" xr:uid="{00000000-0005-0000-0000-00001A490000}"/>
    <cellStyle name="Normal 3 2 2 9 8" xfId="19721" xr:uid="{00000000-0005-0000-0000-00001B490000}"/>
    <cellStyle name="Normal 3 2 2_Sheet1" xfId="19722" xr:uid="{00000000-0005-0000-0000-00001C490000}"/>
    <cellStyle name="Normal 3 2 20" xfId="19723" xr:uid="{00000000-0005-0000-0000-00001D490000}"/>
    <cellStyle name="Normal 3 2 20 2" xfId="19724" xr:uid="{00000000-0005-0000-0000-00001E490000}"/>
    <cellStyle name="Normal 3 2 21" xfId="19725" xr:uid="{00000000-0005-0000-0000-00001F490000}"/>
    <cellStyle name="Normal 3 2 3" xfId="1271" xr:uid="{00000000-0005-0000-0000-000020490000}"/>
    <cellStyle name="Normal 3 2 3 10" xfId="19726" xr:uid="{00000000-0005-0000-0000-000021490000}"/>
    <cellStyle name="Normal 3 2 3 10 2" xfId="19727" xr:uid="{00000000-0005-0000-0000-000022490000}"/>
    <cellStyle name="Normal 3 2 3 10 2 2" xfId="19728" xr:uid="{00000000-0005-0000-0000-000023490000}"/>
    <cellStyle name="Normal 3 2 3 10 2 2 2" xfId="19729" xr:uid="{00000000-0005-0000-0000-000024490000}"/>
    <cellStyle name="Normal 3 2 3 10 2 2 2 2" xfId="19730" xr:uid="{00000000-0005-0000-0000-000025490000}"/>
    <cellStyle name="Normal 3 2 3 10 2 2 2 2 2" xfId="19731" xr:uid="{00000000-0005-0000-0000-000026490000}"/>
    <cellStyle name="Normal 3 2 3 10 2 2 2 3" xfId="19732" xr:uid="{00000000-0005-0000-0000-000027490000}"/>
    <cellStyle name="Normal 3 2 3 10 2 2 3" xfId="19733" xr:uid="{00000000-0005-0000-0000-000028490000}"/>
    <cellStyle name="Normal 3 2 3 10 2 2 3 2" xfId="19734" xr:uid="{00000000-0005-0000-0000-000029490000}"/>
    <cellStyle name="Normal 3 2 3 10 2 2 4" xfId="19735" xr:uid="{00000000-0005-0000-0000-00002A490000}"/>
    <cellStyle name="Normal 3 2 3 10 2 3" xfId="19736" xr:uid="{00000000-0005-0000-0000-00002B490000}"/>
    <cellStyle name="Normal 3 2 3 10 2 3 2" xfId="19737" xr:uid="{00000000-0005-0000-0000-00002C490000}"/>
    <cellStyle name="Normal 3 2 3 10 2 3 2 2" xfId="19738" xr:uid="{00000000-0005-0000-0000-00002D490000}"/>
    <cellStyle name="Normal 3 2 3 10 2 3 3" xfId="19739" xr:uid="{00000000-0005-0000-0000-00002E490000}"/>
    <cellStyle name="Normal 3 2 3 10 2 4" xfId="19740" xr:uid="{00000000-0005-0000-0000-00002F490000}"/>
    <cellStyle name="Normal 3 2 3 10 2 4 2" xfId="19741" xr:uid="{00000000-0005-0000-0000-000030490000}"/>
    <cellStyle name="Normal 3 2 3 10 2 5" xfId="19742" xr:uid="{00000000-0005-0000-0000-000031490000}"/>
    <cellStyle name="Normal 3 2 3 10 3" xfId="19743" xr:uid="{00000000-0005-0000-0000-000032490000}"/>
    <cellStyle name="Normal 3 2 3 10 3 2" xfId="19744" xr:uid="{00000000-0005-0000-0000-000033490000}"/>
    <cellStyle name="Normal 3 2 3 10 3 2 2" xfId="19745" xr:uid="{00000000-0005-0000-0000-000034490000}"/>
    <cellStyle name="Normal 3 2 3 10 3 2 2 2" xfId="19746" xr:uid="{00000000-0005-0000-0000-000035490000}"/>
    <cellStyle name="Normal 3 2 3 10 3 2 3" xfId="19747" xr:uid="{00000000-0005-0000-0000-000036490000}"/>
    <cellStyle name="Normal 3 2 3 10 3 3" xfId="19748" xr:uid="{00000000-0005-0000-0000-000037490000}"/>
    <cellStyle name="Normal 3 2 3 10 3 3 2" xfId="19749" xr:uid="{00000000-0005-0000-0000-000038490000}"/>
    <cellStyle name="Normal 3 2 3 10 3 4" xfId="19750" xr:uid="{00000000-0005-0000-0000-000039490000}"/>
    <cellStyle name="Normal 3 2 3 10 4" xfId="19751" xr:uid="{00000000-0005-0000-0000-00003A490000}"/>
    <cellStyle name="Normal 3 2 3 10 4 2" xfId="19752" xr:uid="{00000000-0005-0000-0000-00003B490000}"/>
    <cellStyle name="Normal 3 2 3 10 4 2 2" xfId="19753" xr:uid="{00000000-0005-0000-0000-00003C490000}"/>
    <cellStyle name="Normal 3 2 3 10 4 3" xfId="19754" xr:uid="{00000000-0005-0000-0000-00003D490000}"/>
    <cellStyle name="Normal 3 2 3 10 5" xfId="19755" xr:uid="{00000000-0005-0000-0000-00003E490000}"/>
    <cellStyle name="Normal 3 2 3 10 5 2" xfId="19756" xr:uid="{00000000-0005-0000-0000-00003F490000}"/>
    <cellStyle name="Normal 3 2 3 10 6" xfId="19757" xr:uid="{00000000-0005-0000-0000-000040490000}"/>
    <cellStyle name="Normal 3 2 3 11" xfId="19758" xr:uid="{00000000-0005-0000-0000-000041490000}"/>
    <cellStyle name="Normal 3 2 3 11 2" xfId="19759" xr:uid="{00000000-0005-0000-0000-000042490000}"/>
    <cellStyle name="Normal 3 2 3 11 2 2" xfId="19760" xr:uid="{00000000-0005-0000-0000-000043490000}"/>
    <cellStyle name="Normal 3 2 3 11 2 2 2" xfId="19761" xr:uid="{00000000-0005-0000-0000-000044490000}"/>
    <cellStyle name="Normal 3 2 3 11 2 2 2 2" xfId="19762" xr:uid="{00000000-0005-0000-0000-000045490000}"/>
    <cellStyle name="Normal 3 2 3 11 2 2 2 2 2" xfId="19763" xr:uid="{00000000-0005-0000-0000-000046490000}"/>
    <cellStyle name="Normal 3 2 3 11 2 2 2 3" xfId="19764" xr:uid="{00000000-0005-0000-0000-000047490000}"/>
    <cellStyle name="Normal 3 2 3 11 2 2 3" xfId="19765" xr:uid="{00000000-0005-0000-0000-000048490000}"/>
    <cellStyle name="Normal 3 2 3 11 2 2 3 2" xfId="19766" xr:uid="{00000000-0005-0000-0000-000049490000}"/>
    <cellStyle name="Normal 3 2 3 11 2 2 4" xfId="19767" xr:uid="{00000000-0005-0000-0000-00004A490000}"/>
    <cellStyle name="Normal 3 2 3 11 2 3" xfId="19768" xr:uid="{00000000-0005-0000-0000-00004B490000}"/>
    <cellStyle name="Normal 3 2 3 11 2 3 2" xfId="19769" xr:uid="{00000000-0005-0000-0000-00004C490000}"/>
    <cellStyle name="Normal 3 2 3 11 2 3 2 2" xfId="19770" xr:uid="{00000000-0005-0000-0000-00004D490000}"/>
    <cellStyle name="Normal 3 2 3 11 2 3 3" xfId="19771" xr:uid="{00000000-0005-0000-0000-00004E490000}"/>
    <cellStyle name="Normal 3 2 3 11 2 4" xfId="19772" xr:uid="{00000000-0005-0000-0000-00004F490000}"/>
    <cellStyle name="Normal 3 2 3 11 2 4 2" xfId="19773" xr:uid="{00000000-0005-0000-0000-000050490000}"/>
    <cellStyle name="Normal 3 2 3 11 2 5" xfId="19774" xr:uid="{00000000-0005-0000-0000-000051490000}"/>
    <cellStyle name="Normal 3 2 3 11 3" xfId="19775" xr:uid="{00000000-0005-0000-0000-000052490000}"/>
    <cellStyle name="Normal 3 2 3 11 3 2" xfId="19776" xr:uid="{00000000-0005-0000-0000-000053490000}"/>
    <cellStyle name="Normal 3 2 3 11 3 2 2" xfId="19777" xr:uid="{00000000-0005-0000-0000-000054490000}"/>
    <cellStyle name="Normal 3 2 3 11 3 2 2 2" xfId="19778" xr:uid="{00000000-0005-0000-0000-000055490000}"/>
    <cellStyle name="Normal 3 2 3 11 3 2 3" xfId="19779" xr:uid="{00000000-0005-0000-0000-000056490000}"/>
    <cellStyle name="Normal 3 2 3 11 3 3" xfId="19780" xr:uid="{00000000-0005-0000-0000-000057490000}"/>
    <cellStyle name="Normal 3 2 3 11 3 3 2" xfId="19781" xr:uid="{00000000-0005-0000-0000-000058490000}"/>
    <cellStyle name="Normal 3 2 3 11 3 4" xfId="19782" xr:uid="{00000000-0005-0000-0000-000059490000}"/>
    <cellStyle name="Normal 3 2 3 11 4" xfId="19783" xr:uid="{00000000-0005-0000-0000-00005A490000}"/>
    <cellStyle name="Normal 3 2 3 11 4 2" xfId="19784" xr:uid="{00000000-0005-0000-0000-00005B490000}"/>
    <cellStyle name="Normal 3 2 3 11 4 2 2" xfId="19785" xr:uid="{00000000-0005-0000-0000-00005C490000}"/>
    <cellStyle name="Normal 3 2 3 11 4 3" xfId="19786" xr:uid="{00000000-0005-0000-0000-00005D490000}"/>
    <cellStyle name="Normal 3 2 3 11 5" xfId="19787" xr:uid="{00000000-0005-0000-0000-00005E490000}"/>
    <cellStyle name="Normal 3 2 3 11 5 2" xfId="19788" xr:uid="{00000000-0005-0000-0000-00005F490000}"/>
    <cellStyle name="Normal 3 2 3 11 6" xfId="19789" xr:uid="{00000000-0005-0000-0000-000060490000}"/>
    <cellStyle name="Normal 3 2 3 12" xfId="19790" xr:uid="{00000000-0005-0000-0000-000061490000}"/>
    <cellStyle name="Normal 3 2 3 12 2" xfId="19791" xr:uid="{00000000-0005-0000-0000-000062490000}"/>
    <cellStyle name="Normal 3 2 3 12 2 2" xfId="19792" xr:uid="{00000000-0005-0000-0000-000063490000}"/>
    <cellStyle name="Normal 3 2 3 12 2 2 2" xfId="19793" xr:uid="{00000000-0005-0000-0000-000064490000}"/>
    <cellStyle name="Normal 3 2 3 12 2 2 2 2" xfId="19794" xr:uid="{00000000-0005-0000-0000-000065490000}"/>
    <cellStyle name="Normal 3 2 3 12 2 2 3" xfId="19795" xr:uid="{00000000-0005-0000-0000-000066490000}"/>
    <cellStyle name="Normal 3 2 3 12 2 3" xfId="19796" xr:uid="{00000000-0005-0000-0000-000067490000}"/>
    <cellStyle name="Normal 3 2 3 12 2 3 2" xfId="19797" xr:uid="{00000000-0005-0000-0000-000068490000}"/>
    <cellStyle name="Normal 3 2 3 12 2 4" xfId="19798" xr:uid="{00000000-0005-0000-0000-000069490000}"/>
    <cellStyle name="Normal 3 2 3 12 3" xfId="19799" xr:uid="{00000000-0005-0000-0000-00006A490000}"/>
    <cellStyle name="Normal 3 2 3 12 3 2" xfId="19800" xr:uid="{00000000-0005-0000-0000-00006B490000}"/>
    <cellStyle name="Normal 3 2 3 12 3 2 2" xfId="19801" xr:uid="{00000000-0005-0000-0000-00006C490000}"/>
    <cellStyle name="Normal 3 2 3 12 3 3" xfId="19802" xr:uid="{00000000-0005-0000-0000-00006D490000}"/>
    <cellStyle name="Normal 3 2 3 12 4" xfId="19803" xr:uid="{00000000-0005-0000-0000-00006E490000}"/>
    <cellStyle name="Normal 3 2 3 12 4 2" xfId="19804" xr:uid="{00000000-0005-0000-0000-00006F490000}"/>
    <cellStyle name="Normal 3 2 3 12 5" xfId="19805" xr:uid="{00000000-0005-0000-0000-000070490000}"/>
    <cellStyle name="Normal 3 2 3 13" xfId="19806" xr:uid="{00000000-0005-0000-0000-000071490000}"/>
    <cellStyle name="Normal 3 2 3 13 2" xfId="19807" xr:uid="{00000000-0005-0000-0000-000072490000}"/>
    <cellStyle name="Normal 3 2 3 13 2 2" xfId="19808" xr:uid="{00000000-0005-0000-0000-000073490000}"/>
    <cellStyle name="Normal 3 2 3 13 2 2 2" xfId="19809" xr:uid="{00000000-0005-0000-0000-000074490000}"/>
    <cellStyle name="Normal 3 2 3 13 2 3" xfId="19810" xr:uid="{00000000-0005-0000-0000-000075490000}"/>
    <cellStyle name="Normal 3 2 3 13 3" xfId="19811" xr:uid="{00000000-0005-0000-0000-000076490000}"/>
    <cellStyle name="Normal 3 2 3 13 3 2" xfId="19812" xr:uid="{00000000-0005-0000-0000-000077490000}"/>
    <cellStyle name="Normal 3 2 3 13 4" xfId="19813" xr:uid="{00000000-0005-0000-0000-000078490000}"/>
    <cellStyle name="Normal 3 2 3 14" xfId="19814" xr:uid="{00000000-0005-0000-0000-000079490000}"/>
    <cellStyle name="Normal 3 2 3 14 2" xfId="19815" xr:uid="{00000000-0005-0000-0000-00007A490000}"/>
    <cellStyle name="Normal 3 2 3 14 2 2" xfId="19816" xr:uid="{00000000-0005-0000-0000-00007B490000}"/>
    <cellStyle name="Normal 3 2 3 14 2 2 2" xfId="19817" xr:uid="{00000000-0005-0000-0000-00007C490000}"/>
    <cellStyle name="Normal 3 2 3 14 2 3" xfId="19818" xr:uid="{00000000-0005-0000-0000-00007D490000}"/>
    <cellStyle name="Normal 3 2 3 14 3" xfId="19819" xr:uid="{00000000-0005-0000-0000-00007E490000}"/>
    <cellStyle name="Normal 3 2 3 14 3 2" xfId="19820" xr:uid="{00000000-0005-0000-0000-00007F490000}"/>
    <cellStyle name="Normal 3 2 3 14 4" xfId="19821" xr:uid="{00000000-0005-0000-0000-000080490000}"/>
    <cellStyle name="Normal 3 2 3 15" xfId="19822" xr:uid="{00000000-0005-0000-0000-000081490000}"/>
    <cellStyle name="Normal 3 2 3 15 2" xfId="19823" xr:uid="{00000000-0005-0000-0000-000082490000}"/>
    <cellStyle name="Normal 3 2 3 15 2 2" xfId="19824" xr:uid="{00000000-0005-0000-0000-000083490000}"/>
    <cellStyle name="Normal 3 2 3 15 2 2 2" xfId="19825" xr:uid="{00000000-0005-0000-0000-000084490000}"/>
    <cellStyle name="Normal 3 2 3 15 2 3" xfId="19826" xr:uid="{00000000-0005-0000-0000-000085490000}"/>
    <cellStyle name="Normal 3 2 3 15 3" xfId="19827" xr:uid="{00000000-0005-0000-0000-000086490000}"/>
    <cellStyle name="Normal 3 2 3 15 3 2" xfId="19828" xr:uid="{00000000-0005-0000-0000-000087490000}"/>
    <cellStyle name="Normal 3 2 3 15 4" xfId="19829" xr:uid="{00000000-0005-0000-0000-000088490000}"/>
    <cellStyle name="Normal 3 2 3 16" xfId="19830" xr:uid="{00000000-0005-0000-0000-000089490000}"/>
    <cellStyle name="Normal 3 2 3 16 2" xfId="19831" xr:uid="{00000000-0005-0000-0000-00008A490000}"/>
    <cellStyle name="Normal 3 2 3 16 2 2" xfId="19832" xr:uid="{00000000-0005-0000-0000-00008B490000}"/>
    <cellStyle name="Normal 3 2 3 16 3" xfId="19833" xr:uid="{00000000-0005-0000-0000-00008C490000}"/>
    <cellStyle name="Normal 3 2 3 17" xfId="19834" xr:uid="{00000000-0005-0000-0000-00008D490000}"/>
    <cellStyle name="Normal 3 2 3 17 2" xfId="19835" xr:uid="{00000000-0005-0000-0000-00008E490000}"/>
    <cellStyle name="Normal 3 2 3 18" xfId="19836" xr:uid="{00000000-0005-0000-0000-00008F490000}"/>
    <cellStyle name="Normal 3 2 3 18 2" xfId="19837" xr:uid="{00000000-0005-0000-0000-000090490000}"/>
    <cellStyle name="Normal 3 2 3 19" xfId="19838" xr:uid="{00000000-0005-0000-0000-000091490000}"/>
    <cellStyle name="Normal 3 2 3 2" xfId="19839" xr:uid="{00000000-0005-0000-0000-000092490000}"/>
    <cellStyle name="Normal 3 2 3 2 10" xfId="19840" xr:uid="{00000000-0005-0000-0000-000093490000}"/>
    <cellStyle name="Normal 3 2 3 2 10 2" xfId="19841" xr:uid="{00000000-0005-0000-0000-000094490000}"/>
    <cellStyle name="Normal 3 2 3 2 10 2 2" xfId="19842" xr:uid="{00000000-0005-0000-0000-000095490000}"/>
    <cellStyle name="Normal 3 2 3 2 10 2 2 2" xfId="19843" xr:uid="{00000000-0005-0000-0000-000096490000}"/>
    <cellStyle name="Normal 3 2 3 2 10 2 2 2 2" xfId="19844" xr:uid="{00000000-0005-0000-0000-000097490000}"/>
    <cellStyle name="Normal 3 2 3 2 10 2 2 2 2 2" xfId="19845" xr:uid="{00000000-0005-0000-0000-000098490000}"/>
    <cellStyle name="Normal 3 2 3 2 10 2 2 2 3" xfId="19846" xr:uid="{00000000-0005-0000-0000-000099490000}"/>
    <cellStyle name="Normal 3 2 3 2 10 2 2 3" xfId="19847" xr:uid="{00000000-0005-0000-0000-00009A490000}"/>
    <cellStyle name="Normal 3 2 3 2 10 2 2 3 2" xfId="19848" xr:uid="{00000000-0005-0000-0000-00009B490000}"/>
    <cellStyle name="Normal 3 2 3 2 10 2 2 4" xfId="19849" xr:uid="{00000000-0005-0000-0000-00009C490000}"/>
    <cellStyle name="Normal 3 2 3 2 10 2 3" xfId="19850" xr:uid="{00000000-0005-0000-0000-00009D490000}"/>
    <cellStyle name="Normal 3 2 3 2 10 2 3 2" xfId="19851" xr:uid="{00000000-0005-0000-0000-00009E490000}"/>
    <cellStyle name="Normal 3 2 3 2 10 2 3 2 2" xfId="19852" xr:uid="{00000000-0005-0000-0000-00009F490000}"/>
    <cellStyle name="Normal 3 2 3 2 10 2 3 3" xfId="19853" xr:uid="{00000000-0005-0000-0000-0000A0490000}"/>
    <cellStyle name="Normal 3 2 3 2 10 2 4" xfId="19854" xr:uid="{00000000-0005-0000-0000-0000A1490000}"/>
    <cellStyle name="Normal 3 2 3 2 10 2 4 2" xfId="19855" xr:uid="{00000000-0005-0000-0000-0000A2490000}"/>
    <cellStyle name="Normal 3 2 3 2 10 2 5" xfId="19856" xr:uid="{00000000-0005-0000-0000-0000A3490000}"/>
    <cellStyle name="Normal 3 2 3 2 10 3" xfId="19857" xr:uid="{00000000-0005-0000-0000-0000A4490000}"/>
    <cellStyle name="Normal 3 2 3 2 10 3 2" xfId="19858" xr:uid="{00000000-0005-0000-0000-0000A5490000}"/>
    <cellStyle name="Normal 3 2 3 2 10 3 2 2" xfId="19859" xr:uid="{00000000-0005-0000-0000-0000A6490000}"/>
    <cellStyle name="Normal 3 2 3 2 10 3 2 2 2" xfId="19860" xr:uid="{00000000-0005-0000-0000-0000A7490000}"/>
    <cellStyle name="Normal 3 2 3 2 10 3 2 3" xfId="19861" xr:uid="{00000000-0005-0000-0000-0000A8490000}"/>
    <cellStyle name="Normal 3 2 3 2 10 3 3" xfId="19862" xr:uid="{00000000-0005-0000-0000-0000A9490000}"/>
    <cellStyle name="Normal 3 2 3 2 10 3 3 2" xfId="19863" xr:uid="{00000000-0005-0000-0000-0000AA490000}"/>
    <cellStyle name="Normal 3 2 3 2 10 3 4" xfId="19864" xr:uid="{00000000-0005-0000-0000-0000AB490000}"/>
    <cellStyle name="Normal 3 2 3 2 10 4" xfId="19865" xr:uid="{00000000-0005-0000-0000-0000AC490000}"/>
    <cellStyle name="Normal 3 2 3 2 10 4 2" xfId="19866" xr:uid="{00000000-0005-0000-0000-0000AD490000}"/>
    <cellStyle name="Normal 3 2 3 2 10 4 2 2" xfId="19867" xr:uid="{00000000-0005-0000-0000-0000AE490000}"/>
    <cellStyle name="Normal 3 2 3 2 10 4 3" xfId="19868" xr:uid="{00000000-0005-0000-0000-0000AF490000}"/>
    <cellStyle name="Normal 3 2 3 2 10 5" xfId="19869" xr:uid="{00000000-0005-0000-0000-0000B0490000}"/>
    <cellStyle name="Normal 3 2 3 2 10 5 2" xfId="19870" xr:uid="{00000000-0005-0000-0000-0000B1490000}"/>
    <cellStyle name="Normal 3 2 3 2 10 6" xfId="19871" xr:uid="{00000000-0005-0000-0000-0000B2490000}"/>
    <cellStyle name="Normal 3 2 3 2 11" xfId="19872" xr:uid="{00000000-0005-0000-0000-0000B3490000}"/>
    <cellStyle name="Normal 3 2 3 2 11 2" xfId="19873" xr:uid="{00000000-0005-0000-0000-0000B4490000}"/>
    <cellStyle name="Normal 3 2 3 2 11 2 2" xfId="19874" xr:uid="{00000000-0005-0000-0000-0000B5490000}"/>
    <cellStyle name="Normal 3 2 3 2 11 2 2 2" xfId="19875" xr:uid="{00000000-0005-0000-0000-0000B6490000}"/>
    <cellStyle name="Normal 3 2 3 2 11 2 2 2 2" xfId="19876" xr:uid="{00000000-0005-0000-0000-0000B7490000}"/>
    <cellStyle name="Normal 3 2 3 2 11 2 2 3" xfId="19877" xr:uid="{00000000-0005-0000-0000-0000B8490000}"/>
    <cellStyle name="Normal 3 2 3 2 11 2 3" xfId="19878" xr:uid="{00000000-0005-0000-0000-0000B9490000}"/>
    <cellStyle name="Normal 3 2 3 2 11 2 3 2" xfId="19879" xr:uid="{00000000-0005-0000-0000-0000BA490000}"/>
    <cellStyle name="Normal 3 2 3 2 11 2 4" xfId="19880" xr:uid="{00000000-0005-0000-0000-0000BB490000}"/>
    <cellStyle name="Normal 3 2 3 2 11 3" xfId="19881" xr:uid="{00000000-0005-0000-0000-0000BC490000}"/>
    <cellStyle name="Normal 3 2 3 2 11 3 2" xfId="19882" xr:uid="{00000000-0005-0000-0000-0000BD490000}"/>
    <cellStyle name="Normal 3 2 3 2 11 3 2 2" xfId="19883" xr:uid="{00000000-0005-0000-0000-0000BE490000}"/>
    <cellStyle name="Normal 3 2 3 2 11 3 3" xfId="19884" xr:uid="{00000000-0005-0000-0000-0000BF490000}"/>
    <cellStyle name="Normal 3 2 3 2 11 4" xfId="19885" xr:uid="{00000000-0005-0000-0000-0000C0490000}"/>
    <cellStyle name="Normal 3 2 3 2 11 4 2" xfId="19886" xr:uid="{00000000-0005-0000-0000-0000C1490000}"/>
    <cellStyle name="Normal 3 2 3 2 11 5" xfId="19887" xr:uid="{00000000-0005-0000-0000-0000C2490000}"/>
    <cellStyle name="Normal 3 2 3 2 12" xfId="19888" xr:uid="{00000000-0005-0000-0000-0000C3490000}"/>
    <cellStyle name="Normal 3 2 3 2 12 2" xfId="19889" xr:uid="{00000000-0005-0000-0000-0000C4490000}"/>
    <cellStyle name="Normal 3 2 3 2 12 2 2" xfId="19890" xr:uid="{00000000-0005-0000-0000-0000C5490000}"/>
    <cellStyle name="Normal 3 2 3 2 12 2 2 2" xfId="19891" xr:uid="{00000000-0005-0000-0000-0000C6490000}"/>
    <cellStyle name="Normal 3 2 3 2 12 2 3" xfId="19892" xr:uid="{00000000-0005-0000-0000-0000C7490000}"/>
    <cellStyle name="Normal 3 2 3 2 12 3" xfId="19893" xr:uid="{00000000-0005-0000-0000-0000C8490000}"/>
    <cellStyle name="Normal 3 2 3 2 12 3 2" xfId="19894" xr:uid="{00000000-0005-0000-0000-0000C9490000}"/>
    <cellStyle name="Normal 3 2 3 2 12 4" xfId="19895" xr:uid="{00000000-0005-0000-0000-0000CA490000}"/>
    <cellStyle name="Normal 3 2 3 2 13" xfId="19896" xr:uid="{00000000-0005-0000-0000-0000CB490000}"/>
    <cellStyle name="Normal 3 2 3 2 13 2" xfId="19897" xr:uid="{00000000-0005-0000-0000-0000CC490000}"/>
    <cellStyle name="Normal 3 2 3 2 13 2 2" xfId="19898" xr:uid="{00000000-0005-0000-0000-0000CD490000}"/>
    <cellStyle name="Normal 3 2 3 2 13 2 2 2" xfId="19899" xr:uid="{00000000-0005-0000-0000-0000CE490000}"/>
    <cellStyle name="Normal 3 2 3 2 13 2 3" xfId="19900" xr:uid="{00000000-0005-0000-0000-0000CF490000}"/>
    <cellStyle name="Normal 3 2 3 2 13 3" xfId="19901" xr:uid="{00000000-0005-0000-0000-0000D0490000}"/>
    <cellStyle name="Normal 3 2 3 2 13 3 2" xfId="19902" xr:uid="{00000000-0005-0000-0000-0000D1490000}"/>
    <cellStyle name="Normal 3 2 3 2 13 4" xfId="19903" xr:uid="{00000000-0005-0000-0000-0000D2490000}"/>
    <cellStyle name="Normal 3 2 3 2 14" xfId="19904" xr:uid="{00000000-0005-0000-0000-0000D3490000}"/>
    <cellStyle name="Normal 3 2 3 2 14 2" xfId="19905" xr:uid="{00000000-0005-0000-0000-0000D4490000}"/>
    <cellStyle name="Normal 3 2 3 2 14 2 2" xfId="19906" xr:uid="{00000000-0005-0000-0000-0000D5490000}"/>
    <cellStyle name="Normal 3 2 3 2 14 2 2 2" xfId="19907" xr:uid="{00000000-0005-0000-0000-0000D6490000}"/>
    <cellStyle name="Normal 3 2 3 2 14 2 3" xfId="19908" xr:uid="{00000000-0005-0000-0000-0000D7490000}"/>
    <cellStyle name="Normal 3 2 3 2 14 3" xfId="19909" xr:uid="{00000000-0005-0000-0000-0000D8490000}"/>
    <cellStyle name="Normal 3 2 3 2 14 3 2" xfId="19910" xr:uid="{00000000-0005-0000-0000-0000D9490000}"/>
    <cellStyle name="Normal 3 2 3 2 14 4" xfId="19911" xr:uid="{00000000-0005-0000-0000-0000DA490000}"/>
    <cellStyle name="Normal 3 2 3 2 15" xfId="19912" xr:uid="{00000000-0005-0000-0000-0000DB490000}"/>
    <cellStyle name="Normal 3 2 3 2 15 2" xfId="19913" xr:uid="{00000000-0005-0000-0000-0000DC490000}"/>
    <cellStyle name="Normal 3 2 3 2 15 2 2" xfId="19914" xr:uid="{00000000-0005-0000-0000-0000DD490000}"/>
    <cellStyle name="Normal 3 2 3 2 15 3" xfId="19915" xr:uid="{00000000-0005-0000-0000-0000DE490000}"/>
    <cellStyle name="Normal 3 2 3 2 16" xfId="19916" xr:uid="{00000000-0005-0000-0000-0000DF490000}"/>
    <cellStyle name="Normal 3 2 3 2 16 2" xfId="19917" xr:uid="{00000000-0005-0000-0000-0000E0490000}"/>
    <cellStyle name="Normal 3 2 3 2 17" xfId="19918" xr:uid="{00000000-0005-0000-0000-0000E1490000}"/>
    <cellStyle name="Normal 3 2 3 2 17 2" xfId="19919" xr:uid="{00000000-0005-0000-0000-0000E2490000}"/>
    <cellStyle name="Normal 3 2 3 2 18" xfId="19920" xr:uid="{00000000-0005-0000-0000-0000E3490000}"/>
    <cellStyle name="Normal 3 2 3 2 2" xfId="19921" xr:uid="{00000000-0005-0000-0000-0000E4490000}"/>
    <cellStyle name="Normal 3 2 3 2 2 10" xfId="19922" xr:uid="{00000000-0005-0000-0000-0000E5490000}"/>
    <cellStyle name="Normal 3 2 3 2 2 10 2" xfId="19923" xr:uid="{00000000-0005-0000-0000-0000E6490000}"/>
    <cellStyle name="Normal 3 2 3 2 2 10 2 2" xfId="19924" xr:uid="{00000000-0005-0000-0000-0000E7490000}"/>
    <cellStyle name="Normal 3 2 3 2 2 10 2 2 2" xfId="19925" xr:uid="{00000000-0005-0000-0000-0000E8490000}"/>
    <cellStyle name="Normal 3 2 3 2 2 10 2 3" xfId="19926" xr:uid="{00000000-0005-0000-0000-0000E9490000}"/>
    <cellStyle name="Normal 3 2 3 2 2 10 3" xfId="19927" xr:uid="{00000000-0005-0000-0000-0000EA490000}"/>
    <cellStyle name="Normal 3 2 3 2 2 10 3 2" xfId="19928" xr:uid="{00000000-0005-0000-0000-0000EB490000}"/>
    <cellStyle name="Normal 3 2 3 2 2 10 4" xfId="19929" xr:uid="{00000000-0005-0000-0000-0000EC490000}"/>
    <cellStyle name="Normal 3 2 3 2 2 11" xfId="19930" xr:uid="{00000000-0005-0000-0000-0000ED490000}"/>
    <cellStyle name="Normal 3 2 3 2 2 11 2" xfId="19931" xr:uid="{00000000-0005-0000-0000-0000EE490000}"/>
    <cellStyle name="Normal 3 2 3 2 2 11 2 2" xfId="19932" xr:uid="{00000000-0005-0000-0000-0000EF490000}"/>
    <cellStyle name="Normal 3 2 3 2 2 11 2 2 2" xfId="19933" xr:uid="{00000000-0005-0000-0000-0000F0490000}"/>
    <cellStyle name="Normal 3 2 3 2 2 11 2 3" xfId="19934" xr:uid="{00000000-0005-0000-0000-0000F1490000}"/>
    <cellStyle name="Normal 3 2 3 2 2 11 3" xfId="19935" xr:uid="{00000000-0005-0000-0000-0000F2490000}"/>
    <cellStyle name="Normal 3 2 3 2 2 11 3 2" xfId="19936" xr:uid="{00000000-0005-0000-0000-0000F3490000}"/>
    <cellStyle name="Normal 3 2 3 2 2 11 4" xfId="19937" xr:uid="{00000000-0005-0000-0000-0000F4490000}"/>
    <cellStyle name="Normal 3 2 3 2 2 12" xfId="19938" xr:uid="{00000000-0005-0000-0000-0000F5490000}"/>
    <cellStyle name="Normal 3 2 3 2 2 12 2" xfId="19939" xr:uid="{00000000-0005-0000-0000-0000F6490000}"/>
    <cellStyle name="Normal 3 2 3 2 2 12 2 2" xfId="19940" xr:uid="{00000000-0005-0000-0000-0000F7490000}"/>
    <cellStyle name="Normal 3 2 3 2 2 12 2 2 2" xfId="19941" xr:uid="{00000000-0005-0000-0000-0000F8490000}"/>
    <cellStyle name="Normal 3 2 3 2 2 12 2 3" xfId="19942" xr:uid="{00000000-0005-0000-0000-0000F9490000}"/>
    <cellStyle name="Normal 3 2 3 2 2 12 3" xfId="19943" xr:uid="{00000000-0005-0000-0000-0000FA490000}"/>
    <cellStyle name="Normal 3 2 3 2 2 12 3 2" xfId="19944" xr:uid="{00000000-0005-0000-0000-0000FB490000}"/>
    <cellStyle name="Normal 3 2 3 2 2 12 4" xfId="19945" xr:uid="{00000000-0005-0000-0000-0000FC490000}"/>
    <cellStyle name="Normal 3 2 3 2 2 13" xfId="19946" xr:uid="{00000000-0005-0000-0000-0000FD490000}"/>
    <cellStyle name="Normal 3 2 3 2 2 13 2" xfId="19947" xr:uid="{00000000-0005-0000-0000-0000FE490000}"/>
    <cellStyle name="Normal 3 2 3 2 2 13 2 2" xfId="19948" xr:uid="{00000000-0005-0000-0000-0000FF490000}"/>
    <cellStyle name="Normal 3 2 3 2 2 13 3" xfId="19949" xr:uid="{00000000-0005-0000-0000-0000004A0000}"/>
    <cellStyle name="Normal 3 2 3 2 2 14" xfId="19950" xr:uid="{00000000-0005-0000-0000-0000014A0000}"/>
    <cellStyle name="Normal 3 2 3 2 2 14 2" xfId="19951" xr:uid="{00000000-0005-0000-0000-0000024A0000}"/>
    <cellStyle name="Normal 3 2 3 2 2 15" xfId="19952" xr:uid="{00000000-0005-0000-0000-0000034A0000}"/>
    <cellStyle name="Normal 3 2 3 2 2 15 2" xfId="19953" xr:uid="{00000000-0005-0000-0000-0000044A0000}"/>
    <cellStyle name="Normal 3 2 3 2 2 16" xfId="19954" xr:uid="{00000000-0005-0000-0000-0000054A0000}"/>
    <cellStyle name="Normal 3 2 3 2 2 2" xfId="19955" xr:uid="{00000000-0005-0000-0000-0000064A0000}"/>
    <cellStyle name="Normal 3 2 3 2 2 2 10" xfId="19956" xr:uid="{00000000-0005-0000-0000-0000074A0000}"/>
    <cellStyle name="Normal 3 2 3 2 2 2 2" xfId="19957" xr:uid="{00000000-0005-0000-0000-0000084A0000}"/>
    <cellStyle name="Normal 3 2 3 2 2 2 2 2" xfId="19958" xr:uid="{00000000-0005-0000-0000-0000094A0000}"/>
    <cellStyle name="Normal 3 2 3 2 2 2 2 2 2" xfId="19959" xr:uid="{00000000-0005-0000-0000-00000A4A0000}"/>
    <cellStyle name="Normal 3 2 3 2 2 2 2 2 2 2" xfId="19960" xr:uid="{00000000-0005-0000-0000-00000B4A0000}"/>
    <cellStyle name="Normal 3 2 3 2 2 2 2 2 2 2 2" xfId="19961" xr:uid="{00000000-0005-0000-0000-00000C4A0000}"/>
    <cellStyle name="Normal 3 2 3 2 2 2 2 2 2 2 2 2" xfId="19962" xr:uid="{00000000-0005-0000-0000-00000D4A0000}"/>
    <cellStyle name="Normal 3 2 3 2 2 2 2 2 2 2 2 2 2" xfId="19963" xr:uid="{00000000-0005-0000-0000-00000E4A0000}"/>
    <cellStyle name="Normal 3 2 3 2 2 2 2 2 2 2 2 3" xfId="19964" xr:uid="{00000000-0005-0000-0000-00000F4A0000}"/>
    <cellStyle name="Normal 3 2 3 2 2 2 2 2 2 2 3" xfId="19965" xr:uid="{00000000-0005-0000-0000-0000104A0000}"/>
    <cellStyle name="Normal 3 2 3 2 2 2 2 2 2 2 3 2" xfId="19966" xr:uid="{00000000-0005-0000-0000-0000114A0000}"/>
    <cellStyle name="Normal 3 2 3 2 2 2 2 2 2 2 4" xfId="19967" xr:uid="{00000000-0005-0000-0000-0000124A0000}"/>
    <cellStyle name="Normal 3 2 3 2 2 2 2 2 2 3" xfId="19968" xr:uid="{00000000-0005-0000-0000-0000134A0000}"/>
    <cellStyle name="Normal 3 2 3 2 2 2 2 2 2 3 2" xfId="19969" xr:uid="{00000000-0005-0000-0000-0000144A0000}"/>
    <cellStyle name="Normal 3 2 3 2 2 2 2 2 2 3 2 2" xfId="19970" xr:uid="{00000000-0005-0000-0000-0000154A0000}"/>
    <cellStyle name="Normal 3 2 3 2 2 2 2 2 2 3 3" xfId="19971" xr:uid="{00000000-0005-0000-0000-0000164A0000}"/>
    <cellStyle name="Normal 3 2 3 2 2 2 2 2 2 4" xfId="19972" xr:uid="{00000000-0005-0000-0000-0000174A0000}"/>
    <cellStyle name="Normal 3 2 3 2 2 2 2 2 2 4 2" xfId="19973" xr:uid="{00000000-0005-0000-0000-0000184A0000}"/>
    <cellStyle name="Normal 3 2 3 2 2 2 2 2 2 5" xfId="19974" xr:uid="{00000000-0005-0000-0000-0000194A0000}"/>
    <cellStyle name="Normal 3 2 3 2 2 2 2 2 3" xfId="19975" xr:uid="{00000000-0005-0000-0000-00001A4A0000}"/>
    <cellStyle name="Normal 3 2 3 2 2 2 2 2 3 2" xfId="19976" xr:uid="{00000000-0005-0000-0000-00001B4A0000}"/>
    <cellStyle name="Normal 3 2 3 2 2 2 2 2 3 2 2" xfId="19977" xr:uid="{00000000-0005-0000-0000-00001C4A0000}"/>
    <cellStyle name="Normal 3 2 3 2 2 2 2 2 3 2 2 2" xfId="19978" xr:uid="{00000000-0005-0000-0000-00001D4A0000}"/>
    <cellStyle name="Normal 3 2 3 2 2 2 2 2 3 2 3" xfId="19979" xr:uid="{00000000-0005-0000-0000-00001E4A0000}"/>
    <cellStyle name="Normal 3 2 3 2 2 2 2 2 3 3" xfId="19980" xr:uid="{00000000-0005-0000-0000-00001F4A0000}"/>
    <cellStyle name="Normal 3 2 3 2 2 2 2 2 3 3 2" xfId="19981" xr:uid="{00000000-0005-0000-0000-0000204A0000}"/>
    <cellStyle name="Normal 3 2 3 2 2 2 2 2 3 4" xfId="19982" xr:uid="{00000000-0005-0000-0000-0000214A0000}"/>
    <cellStyle name="Normal 3 2 3 2 2 2 2 2 4" xfId="19983" xr:uid="{00000000-0005-0000-0000-0000224A0000}"/>
    <cellStyle name="Normal 3 2 3 2 2 2 2 2 4 2" xfId="19984" xr:uid="{00000000-0005-0000-0000-0000234A0000}"/>
    <cellStyle name="Normal 3 2 3 2 2 2 2 2 4 2 2" xfId="19985" xr:uid="{00000000-0005-0000-0000-0000244A0000}"/>
    <cellStyle name="Normal 3 2 3 2 2 2 2 2 4 2 2 2" xfId="19986" xr:uid="{00000000-0005-0000-0000-0000254A0000}"/>
    <cellStyle name="Normal 3 2 3 2 2 2 2 2 4 2 3" xfId="19987" xr:uid="{00000000-0005-0000-0000-0000264A0000}"/>
    <cellStyle name="Normal 3 2 3 2 2 2 2 2 4 3" xfId="19988" xr:uid="{00000000-0005-0000-0000-0000274A0000}"/>
    <cellStyle name="Normal 3 2 3 2 2 2 2 2 4 3 2" xfId="19989" xr:uid="{00000000-0005-0000-0000-0000284A0000}"/>
    <cellStyle name="Normal 3 2 3 2 2 2 2 2 4 4" xfId="19990" xr:uid="{00000000-0005-0000-0000-0000294A0000}"/>
    <cellStyle name="Normal 3 2 3 2 2 2 2 2 5" xfId="19991" xr:uid="{00000000-0005-0000-0000-00002A4A0000}"/>
    <cellStyle name="Normal 3 2 3 2 2 2 2 2 5 2" xfId="19992" xr:uid="{00000000-0005-0000-0000-00002B4A0000}"/>
    <cellStyle name="Normal 3 2 3 2 2 2 2 2 5 2 2" xfId="19993" xr:uid="{00000000-0005-0000-0000-00002C4A0000}"/>
    <cellStyle name="Normal 3 2 3 2 2 2 2 2 5 3" xfId="19994" xr:uid="{00000000-0005-0000-0000-00002D4A0000}"/>
    <cellStyle name="Normal 3 2 3 2 2 2 2 2 6" xfId="19995" xr:uid="{00000000-0005-0000-0000-00002E4A0000}"/>
    <cellStyle name="Normal 3 2 3 2 2 2 2 2 6 2" xfId="19996" xr:uid="{00000000-0005-0000-0000-00002F4A0000}"/>
    <cellStyle name="Normal 3 2 3 2 2 2 2 2 7" xfId="19997" xr:uid="{00000000-0005-0000-0000-0000304A0000}"/>
    <cellStyle name="Normal 3 2 3 2 2 2 2 2 7 2" xfId="19998" xr:uid="{00000000-0005-0000-0000-0000314A0000}"/>
    <cellStyle name="Normal 3 2 3 2 2 2 2 2 8" xfId="19999" xr:uid="{00000000-0005-0000-0000-0000324A0000}"/>
    <cellStyle name="Normal 3 2 3 2 2 2 2 3" xfId="20000" xr:uid="{00000000-0005-0000-0000-0000334A0000}"/>
    <cellStyle name="Normal 3 2 3 2 2 2 2 3 2" xfId="20001" xr:uid="{00000000-0005-0000-0000-0000344A0000}"/>
    <cellStyle name="Normal 3 2 3 2 2 2 2 3 2 2" xfId="20002" xr:uid="{00000000-0005-0000-0000-0000354A0000}"/>
    <cellStyle name="Normal 3 2 3 2 2 2 2 3 2 2 2" xfId="20003" xr:uid="{00000000-0005-0000-0000-0000364A0000}"/>
    <cellStyle name="Normal 3 2 3 2 2 2 2 3 2 2 2 2" xfId="20004" xr:uid="{00000000-0005-0000-0000-0000374A0000}"/>
    <cellStyle name="Normal 3 2 3 2 2 2 2 3 2 2 3" xfId="20005" xr:uid="{00000000-0005-0000-0000-0000384A0000}"/>
    <cellStyle name="Normal 3 2 3 2 2 2 2 3 2 3" xfId="20006" xr:uid="{00000000-0005-0000-0000-0000394A0000}"/>
    <cellStyle name="Normal 3 2 3 2 2 2 2 3 2 3 2" xfId="20007" xr:uid="{00000000-0005-0000-0000-00003A4A0000}"/>
    <cellStyle name="Normal 3 2 3 2 2 2 2 3 2 4" xfId="20008" xr:uid="{00000000-0005-0000-0000-00003B4A0000}"/>
    <cellStyle name="Normal 3 2 3 2 2 2 2 3 3" xfId="20009" xr:uid="{00000000-0005-0000-0000-00003C4A0000}"/>
    <cellStyle name="Normal 3 2 3 2 2 2 2 3 3 2" xfId="20010" xr:uid="{00000000-0005-0000-0000-00003D4A0000}"/>
    <cellStyle name="Normal 3 2 3 2 2 2 2 3 3 2 2" xfId="20011" xr:uid="{00000000-0005-0000-0000-00003E4A0000}"/>
    <cellStyle name="Normal 3 2 3 2 2 2 2 3 3 3" xfId="20012" xr:uid="{00000000-0005-0000-0000-00003F4A0000}"/>
    <cellStyle name="Normal 3 2 3 2 2 2 2 3 4" xfId="20013" xr:uid="{00000000-0005-0000-0000-0000404A0000}"/>
    <cellStyle name="Normal 3 2 3 2 2 2 2 3 4 2" xfId="20014" xr:uid="{00000000-0005-0000-0000-0000414A0000}"/>
    <cellStyle name="Normal 3 2 3 2 2 2 2 3 5" xfId="20015" xr:uid="{00000000-0005-0000-0000-0000424A0000}"/>
    <cellStyle name="Normal 3 2 3 2 2 2 2 4" xfId="20016" xr:uid="{00000000-0005-0000-0000-0000434A0000}"/>
    <cellStyle name="Normal 3 2 3 2 2 2 2 4 2" xfId="20017" xr:uid="{00000000-0005-0000-0000-0000444A0000}"/>
    <cellStyle name="Normal 3 2 3 2 2 2 2 4 2 2" xfId="20018" xr:uid="{00000000-0005-0000-0000-0000454A0000}"/>
    <cellStyle name="Normal 3 2 3 2 2 2 2 4 2 2 2" xfId="20019" xr:uid="{00000000-0005-0000-0000-0000464A0000}"/>
    <cellStyle name="Normal 3 2 3 2 2 2 2 4 2 3" xfId="20020" xr:uid="{00000000-0005-0000-0000-0000474A0000}"/>
    <cellStyle name="Normal 3 2 3 2 2 2 2 4 3" xfId="20021" xr:uid="{00000000-0005-0000-0000-0000484A0000}"/>
    <cellStyle name="Normal 3 2 3 2 2 2 2 4 3 2" xfId="20022" xr:uid="{00000000-0005-0000-0000-0000494A0000}"/>
    <cellStyle name="Normal 3 2 3 2 2 2 2 4 4" xfId="20023" xr:uid="{00000000-0005-0000-0000-00004A4A0000}"/>
    <cellStyle name="Normal 3 2 3 2 2 2 2 5" xfId="20024" xr:uid="{00000000-0005-0000-0000-00004B4A0000}"/>
    <cellStyle name="Normal 3 2 3 2 2 2 2 5 2" xfId="20025" xr:uid="{00000000-0005-0000-0000-00004C4A0000}"/>
    <cellStyle name="Normal 3 2 3 2 2 2 2 5 2 2" xfId="20026" xr:uid="{00000000-0005-0000-0000-00004D4A0000}"/>
    <cellStyle name="Normal 3 2 3 2 2 2 2 5 2 2 2" xfId="20027" xr:uid="{00000000-0005-0000-0000-00004E4A0000}"/>
    <cellStyle name="Normal 3 2 3 2 2 2 2 5 2 3" xfId="20028" xr:uid="{00000000-0005-0000-0000-00004F4A0000}"/>
    <cellStyle name="Normal 3 2 3 2 2 2 2 5 3" xfId="20029" xr:uid="{00000000-0005-0000-0000-0000504A0000}"/>
    <cellStyle name="Normal 3 2 3 2 2 2 2 5 3 2" xfId="20030" xr:uid="{00000000-0005-0000-0000-0000514A0000}"/>
    <cellStyle name="Normal 3 2 3 2 2 2 2 5 4" xfId="20031" xr:uid="{00000000-0005-0000-0000-0000524A0000}"/>
    <cellStyle name="Normal 3 2 3 2 2 2 2 6" xfId="20032" xr:uid="{00000000-0005-0000-0000-0000534A0000}"/>
    <cellStyle name="Normal 3 2 3 2 2 2 2 6 2" xfId="20033" xr:uid="{00000000-0005-0000-0000-0000544A0000}"/>
    <cellStyle name="Normal 3 2 3 2 2 2 2 6 2 2" xfId="20034" xr:uid="{00000000-0005-0000-0000-0000554A0000}"/>
    <cellStyle name="Normal 3 2 3 2 2 2 2 6 3" xfId="20035" xr:uid="{00000000-0005-0000-0000-0000564A0000}"/>
    <cellStyle name="Normal 3 2 3 2 2 2 2 7" xfId="20036" xr:uid="{00000000-0005-0000-0000-0000574A0000}"/>
    <cellStyle name="Normal 3 2 3 2 2 2 2 7 2" xfId="20037" xr:uid="{00000000-0005-0000-0000-0000584A0000}"/>
    <cellStyle name="Normal 3 2 3 2 2 2 2 8" xfId="20038" xr:uid="{00000000-0005-0000-0000-0000594A0000}"/>
    <cellStyle name="Normal 3 2 3 2 2 2 2 8 2" xfId="20039" xr:uid="{00000000-0005-0000-0000-00005A4A0000}"/>
    <cellStyle name="Normal 3 2 3 2 2 2 2 9" xfId="20040" xr:uid="{00000000-0005-0000-0000-00005B4A0000}"/>
    <cellStyle name="Normal 3 2 3 2 2 2 3" xfId="20041" xr:uid="{00000000-0005-0000-0000-00005C4A0000}"/>
    <cellStyle name="Normal 3 2 3 2 2 2 3 2" xfId="20042" xr:uid="{00000000-0005-0000-0000-00005D4A0000}"/>
    <cellStyle name="Normal 3 2 3 2 2 2 3 2 2" xfId="20043" xr:uid="{00000000-0005-0000-0000-00005E4A0000}"/>
    <cellStyle name="Normal 3 2 3 2 2 2 3 2 2 2" xfId="20044" xr:uid="{00000000-0005-0000-0000-00005F4A0000}"/>
    <cellStyle name="Normal 3 2 3 2 2 2 3 2 2 2 2" xfId="20045" xr:uid="{00000000-0005-0000-0000-0000604A0000}"/>
    <cellStyle name="Normal 3 2 3 2 2 2 3 2 2 2 2 2" xfId="20046" xr:uid="{00000000-0005-0000-0000-0000614A0000}"/>
    <cellStyle name="Normal 3 2 3 2 2 2 3 2 2 2 3" xfId="20047" xr:uid="{00000000-0005-0000-0000-0000624A0000}"/>
    <cellStyle name="Normal 3 2 3 2 2 2 3 2 2 3" xfId="20048" xr:uid="{00000000-0005-0000-0000-0000634A0000}"/>
    <cellStyle name="Normal 3 2 3 2 2 2 3 2 2 3 2" xfId="20049" xr:uid="{00000000-0005-0000-0000-0000644A0000}"/>
    <cellStyle name="Normal 3 2 3 2 2 2 3 2 2 4" xfId="20050" xr:uid="{00000000-0005-0000-0000-0000654A0000}"/>
    <cellStyle name="Normal 3 2 3 2 2 2 3 2 3" xfId="20051" xr:uid="{00000000-0005-0000-0000-0000664A0000}"/>
    <cellStyle name="Normal 3 2 3 2 2 2 3 2 3 2" xfId="20052" xr:uid="{00000000-0005-0000-0000-0000674A0000}"/>
    <cellStyle name="Normal 3 2 3 2 2 2 3 2 3 2 2" xfId="20053" xr:uid="{00000000-0005-0000-0000-0000684A0000}"/>
    <cellStyle name="Normal 3 2 3 2 2 2 3 2 3 3" xfId="20054" xr:uid="{00000000-0005-0000-0000-0000694A0000}"/>
    <cellStyle name="Normal 3 2 3 2 2 2 3 2 4" xfId="20055" xr:uid="{00000000-0005-0000-0000-00006A4A0000}"/>
    <cellStyle name="Normal 3 2 3 2 2 2 3 2 4 2" xfId="20056" xr:uid="{00000000-0005-0000-0000-00006B4A0000}"/>
    <cellStyle name="Normal 3 2 3 2 2 2 3 2 5" xfId="20057" xr:uid="{00000000-0005-0000-0000-00006C4A0000}"/>
    <cellStyle name="Normal 3 2 3 2 2 2 3 3" xfId="20058" xr:uid="{00000000-0005-0000-0000-00006D4A0000}"/>
    <cellStyle name="Normal 3 2 3 2 2 2 3 3 2" xfId="20059" xr:uid="{00000000-0005-0000-0000-00006E4A0000}"/>
    <cellStyle name="Normal 3 2 3 2 2 2 3 3 2 2" xfId="20060" xr:uid="{00000000-0005-0000-0000-00006F4A0000}"/>
    <cellStyle name="Normal 3 2 3 2 2 2 3 3 2 2 2" xfId="20061" xr:uid="{00000000-0005-0000-0000-0000704A0000}"/>
    <cellStyle name="Normal 3 2 3 2 2 2 3 3 2 3" xfId="20062" xr:uid="{00000000-0005-0000-0000-0000714A0000}"/>
    <cellStyle name="Normal 3 2 3 2 2 2 3 3 3" xfId="20063" xr:uid="{00000000-0005-0000-0000-0000724A0000}"/>
    <cellStyle name="Normal 3 2 3 2 2 2 3 3 3 2" xfId="20064" xr:uid="{00000000-0005-0000-0000-0000734A0000}"/>
    <cellStyle name="Normal 3 2 3 2 2 2 3 3 4" xfId="20065" xr:uid="{00000000-0005-0000-0000-0000744A0000}"/>
    <cellStyle name="Normal 3 2 3 2 2 2 3 4" xfId="20066" xr:uid="{00000000-0005-0000-0000-0000754A0000}"/>
    <cellStyle name="Normal 3 2 3 2 2 2 3 4 2" xfId="20067" xr:uid="{00000000-0005-0000-0000-0000764A0000}"/>
    <cellStyle name="Normal 3 2 3 2 2 2 3 4 2 2" xfId="20068" xr:uid="{00000000-0005-0000-0000-0000774A0000}"/>
    <cellStyle name="Normal 3 2 3 2 2 2 3 4 2 2 2" xfId="20069" xr:uid="{00000000-0005-0000-0000-0000784A0000}"/>
    <cellStyle name="Normal 3 2 3 2 2 2 3 4 2 3" xfId="20070" xr:uid="{00000000-0005-0000-0000-0000794A0000}"/>
    <cellStyle name="Normal 3 2 3 2 2 2 3 4 3" xfId="20071" xr:uid="{00000000-0005-0000-0000-00007A4A0000}"/>
    <cellStyle name="Normal 3 2 3 2 2 2 3 4 3 2" xfId="20072" xr:uid="{00000000-0005-0000-0000-00007B4A0000}"/>
    <cellStyle name="Normal 3 2 3 2 2 2 3 4 4" xfId="20073" xr:uid="{00000000-0005-0000-0000-00007C4A0000}"/>
    <cellStyle name="Normal 3 2 3 2 2 2 3 5" xfId="20074" xr:uid="{00000000-0005-0000-0000-00007D4A0000}"/>
    <cellStyle name="Normal 3 2 3 2 2 2 3 5 2" xfId="20075" xr:uid="{00000000-0005-0000-0000-00007E4A0000}"/>
    <cellStyle name="Normal 3 2 3 2 2 2 3 5 2 2" xfId="20076" xr:uid="{00000000-0005-0000-0000-00007F4A0000}"/>
    <cellStyle name="Normal 3 2 3 2 2 2 3 5 3" xfId="20077" xr:uid="{00000000-0005-0000-0000-0000804A0000}"/>
    <cellStyle name="Normal 3 2 3 2 2 2 3 6" xfId="20078" xr:uid="{00000000-0005-0000-0000-0000814A0000}"/>
    <cellStyle name="Normal 3 2 3 2 2 2 3 6 2" xfId="20079" xr:uid="{00000000-0005-0000-0000-0000824A0000}"/>
    <cellStyle name="Normal 3 2 3 2 2 2 3 7" xfId="20080" xr:uid="{00000000-0005-0000-0000-0000834A0000}"/>
    <cellStyle name="Normal 3 2 3 2 2 2 3 7 2" xfId="20081" xr:uid="{00000000-0005-0000-0000-0000844A0000}"/>
    <cellStyle name="Normal 3 2 3 2 2 2 3 8" xfId="20082" xr:uid="{00000000-0005-0000-0000-0000854A0000}"/>
    <cellStyle name="Normal 3 2 3 2 2 2 4" xfId="20083" xr:uid="{00000000-0005-0000-0000-0000864A0000}"/>
    <cellStyle name="Normal 3 2 3 2 2 2 4 2" xfId="20084" xr:uid="{00000000-0005-0000-0000-0000874A0000}"/>
    <cellStyle name="Normal 3 2 3 2 2 2 4 2 2" xfId="20085" xr:uid="{00000000-0005-0000-0000-0000884A0000}"/>
    <cellStyle name="Normal 3 2 3 2 2 2 4 2 2 2" xfId="20086" xr:uid="{00000000-0005-0000-0000-0000894A0000}"/>
    <cellStyle name="Normal 3 2 3 2 2 2 4 2 2 2 2" xfId="20087" xr:uid="{00000000-0005-0000-0000-00008A4A0000}"/>
    <cellStyle name="Normal 3 2 3 2 2 2 4 2 2 3" xfId="20088" xr:uid="{00000000-0005-0000-0000-00008B4A0000}"/>
    <cellStyle name="Normal 3 2 3 2 2 2 4 2 3" xfId="20089" xr:uid="{00000000-0005-0000-0000-00008C4A0000}"/>
    <cellStyle name="Normal 3 2 3 2 2 2 4 2 3 2" xfId="20090" xr:uid="{00000000-0005-0000-0000-00008D4A0000}"/>
    <cellStyle name="Normal 3 2 3 2 2 2 4 2 4" xfId="20091" xr:uid="{00000000-0005-0000-0000-00008E4A0000}"/>
    <cellStyle name="Normal 3 2 3 2 2 2 4 3" xfId="20092" xr:uid="{00000000-0005-0000-0000-00008F4A0000}"/>
    <cellStyle name="Normal 3 2 3 2 2 2 4 3 2" xfId="20093" xr:uid="{00000000-0005-0000-0000-0000904A0000}"/>
    <cellStyle name="Normal 3 2 3 2 2 2 4 3 2 2" xfId="20094" xr:uid="{00000000-0005-0000-0000-0000914A0000}"/>
    <cellStyle name="Normal 3 2 3 2 2 2 4 3 3" xfId="20095" xr:uid="{00000000-0005-0000-0000-0000924A0000}"/>
    <cellStyle name="Normal 3 2 3 2 2 2 4 4" xfId="20096" xr:uid="{00000000-0005-0000-0000-0000934A0000}"/>
    <cellStyle name="Normal 3 2 3 2 2 2 4 4 2" xfId="20097" xr:uid="{00000000-0005-0000-0000-0000944A0000}"/>
    <cellStyle name="Normal 3 2 3 2 2 2 4 5" xfId="20098" xr:uid="{00000000-0005-0000-0000-0000954A0000}"/>
    <cellStyle name="Normal 3 2 3 2 2 2 5" xfId="20099" xr:uid="{00000000-0005-0000-0000-0000964A0000}"/>
    <cellStyle name="Normal 3 2 3 2 2 2 5 2" xfId="20100" xr:uid="{00000000-0005-0000-0000-0000974A0000}"/>
    <cellStyle name="Normal 3 2 3 2 2 2 5 2 2" xfId="20101" xr:uid="{00000000-0005-0000-0000-0000984A0000}"/>
    <cellStyle name="Normal 3 2 3 2 2 2 5 2 2 2" xfId="20102" xr:uid="{00000000-0005-0000-0000-0000994A0000}"/>
    <cellStyle name="Normal 3 2 3 2 2 2 5 2 3" xfId="20103" xr:uid="{00000000-0005-0000-0000-00009A4A0000}"/>
    <cellStyle name="Normal 3 2 3 2 2 2 5 3" xfId="20104" xr:uid="{00000000-0005-0000-0000-00009B4A0000}"/>
    <cellStyle name="Normal 3 2 3 2 2 2 5 3 2" xfId="20105" xr:uid="{00000000-0005-0000-0000-00009C4A0000}"/>
    <cellStyle name="Normal 3 2 3 2 2 2 5 4" xfId="20106" xr:uid="{00000000-0005-0000-0000-00009D4A0000}"/>
    <cellStyle name="Normal 3 2 3 2 2 2 6" xfId="20107" xr:uid="{00000000-0005-0000-0000-00009E4A0000}"/>
    <cellStyle name="Normal 3 2 3 2 2 2 6 2" xfId="20108" xr:uid="{00000000-0005-0000-0000-00009F4A0000}"/>
    <cellStyle name="Normal 3 2 3 2 2 2 6 2 2" xfId="20109" xr:uid="{00000000-0005-0000-0000-0000A04A0000}"/>
    <cellStyle name="Normal 3 2 3 2 2 2 6 2 2 2" xfId="20110" xr:uid="{00000000-0005-0000-0000-0000A14A0000}"/>
    <cellStyle name="Normal 3 2 3 2 2 2 6 2 3" xfId="20111" xr:uid="{00000000-0005-0000-0000-0000A24A0000}"/>
    <cellStyle name="Normal 3 2 3 2 2 2 6 3" xfId="20112" xr:uid="{00000000-0005-0000-0000-0000A34A0000}"/>
    <cellStyle name="Normal 3 2 3 2 2 2 6 3 2" xfId="20113" xr:uid="{00000000-0005-0000-0000-0000A44A0000}"/>
    <cellStyle name="Normal 3 2 3 2 2 2 6 4" xfId="20114" xr:uid="{00000000-0005-0000-0000-0000A54A0000}"/>
    <cellStyle name="Normal 3 2 3 2 2 2 7" xfId="20115" xr:uid="{00000000-0005-0000-0000-0000A64A0000}"/>
    <cellStyle name="Normal 3 2 3 2 2 2 7 2" xfId="20116" xr:uid="{00000000-0005-0000-0000-0000A74A0000}"/>
    <cellStyle name="Normal 3 2 3 2 2 2 7 2 2" xfId="20117" xr:uid="{00000000-0005-0000-0000-0000A84A0000}"/>
    <cellStyle name="Normal 3 2 3 2 2 2 7 3" xfId="20118" xr:uid="{00000000-0005-0000-0000-0000A94A0000}"/>
    <cellStyle name="Normal 3 2 3 2 2 2 8" xfId="20119" xr:uid="{00000000-0005-0000-0000-0000AA4A0000}"/>
    <cellStyle name="Normal 3 2 3 2 2 2 8 2" xfId="20120" xr:uid="{00000000-0005-0000-0000-0000AB4A0000}"/>
    <cellStyle name="Normal 3 2 3 2 2 2 9" xfId="20121" xr:uid="{00000000-0005-0000-0000-0000AC4A0000}"/>
    <cellStyle name="Normal 3 2 3 2 2 2 9 2" xfId="20122" xr:uid="{00000000-0005-0000-0000-0000AD4A0000}"/>
    <cellStyle name="Normal 3 2 3 2 2 3" xfId="20123" xr:uid="{00000000-0005-0000-0000-0000AE4A0000}"/>
    <cellStyle name="Normal 3 2 3 2 2 3 10" xfId="20124" xr:uid="{00000000-0005-0000-0000-0000AF4A0000}"/>
    <cellStyle name="Normal 3 2 3 2 2 3 2" xfId="20125" xr:uid="{00000000-0005-0000-0000-0000B04A0000}"/>
    <cellStyle name="Normal 3 2 3 2 2 3 2 2" xfId="20126" xr:uid="{00000000-0005-0000-0000-0000B14A0000}"/>
    <cellStyle name="Normal 3 2 3 2 2 3 2 2 2" xfId="20127" xr:uid="{00000000-0005-0000-0000-0000B24A0000}"/>
    <cellStyle name="Normal 3 2 3 2 2 3 2 2 2 2" xfId="20128" xr:uid="{00000000-0005-0000-0000-0000B34A0000}"/>
    <cellStyle name="Normal 3 2 3 2 2 3 2 2 2 2 2" xfId="20129" xr:uid="{00000000-0005-0000-0000-0000B44A0000}"/>
    <cellStyle name="Normal 3 2 3 2 2 3 2 2 2 2 2 2" xfId="20130" xr:uid="{00000000-0005-0000-0000-0000B54A0000}"/>
    <cellStyle name="Normal 3 2 3 2 2 3 2 2 2 2 2 2 2" xfId="20131" xr:uid="{00000000-0005-0000-0000-0000B64A0000}"/>
    <cellStyle name="Normal 3 2 3 2 2 3 2 2 2 2 2 3" xfId="20132" xr:uid="{00000000-0005-0000-0000-0000B74A0000}"/>
    <cellStyle name="Normal 3 2 3 2 2 3 2 2 2 2 3" xfId="20133" xr:uid="{00000000-0005-0000-0000-0000B84A0000}"/>
    <cellStyle name="Normal 3 2 3 2 2 3 2 2 2 2 3 2" xfId="20134" xr:uid="{00000000-0005-0000-0000-0000B94A0000}"/>
    <cellStyle name="Normal 3 2 3 2 2 3 2 2 2 2 4" xfId="20135" xr:uid="{00000000-0005-0000-0000-0000BA4A0000}"/>
    <cellStyle name="Normal 3 2 3 2 2 3 2 2 2 3" xfId="20136" xr:uid="{00000000-0005-0000-0000-0000BB4A0000}"/>
    <cellStyle name="Normal 3 2 3 2 2 3 2 2 2 3 2" xfId="20137" xr:uid="{00000000-0005-0000-0000-0000BC4A0000}"/>
    <cellStyle name="Normal 3 2 3 2 2 3 2 2 2 3 2 2" xfId="20138" xr:uid="{00000000-0005-0000-0000-0000BD4A0000}"/>
    <cellStyle name="Normal 3 2 3 2 2 3 2 2 2 3 3" xfId="20139" xr:uid="{00000000-0005-0000-0000-0000BE4A0000}"/>
    <cellStyle name="Normal 3 2 3 2 2 3 2 2 2 4" xfId="20140" xr:uid="{00000000-0005-0000-0000-0000BF4A0000}"/>
    <cellStyle name="Normal 3 2 3 2 2 3 2 2 2 4 2" xfId="20141" xr:uid="{00000000-0005-0000-0000-0000C04A0000}"/>
    <cellStyle name="Normal 3 2 3 2 2 3 2 2 2 5" xfId="20142" xr:uid="{00000000-0005-0000-0000-0000C14A0000}"/>
    <cellStyle name="Normal 3 2 3 2 2 3 2 2 3" xfId="20143" xr:uid="{00000000-0005-0000-0000-0000C24A0000}"/>
    <cellStyle name="Normal 3 2 3 2 2 3 2 2 3 2" xfId="20144" xr:uid="{00000000-0005-0000-0000-0000C34A0000}"/>
    <cellStyle name="Normal 3 2 3 2 2 3 2 2 3 2 2" xfId="20145" xr:uid="{00000000-0005-0000-0000-0000C44A0000}"/>
    <cellStyle name="Normal 3 2 3 2 2 3 2 2 3 2 2 2" xfId="20146" xr:uid="{00000000-0005-0000-0000-0000C54A0000}"/>
    <cellStyle name="Normal 3 2 3 2 2 3 2 2 3 2 3" xfId="20147" xr:uid="{00000000-0005-0000-0000-0000C64A0000}"/>
    <cellStyle name="Normal 3 2 3 2 2 3 2 2 3 3" xfId="20148" xr:uid="{00000000-0005-0000-0000-0000C74A0000}"/>
    <cellStyle name="Normal 3 2 3 2 2 3 2 2 3 3 2" xfId="20149" xr:uid="{00000000-0005-0000-0000-0000C84A0000}"/>
    <cellStyle name="Normal 3 2 3 2 2 3 2 2 3 4" xfId="20150" xr:uid="{00000000-0005-0000-0000-0000C94A0000}"/>
    <cellStyle name="Normal 3 2 3 2 2 3 2 2 4" xfId="20151" xr:uid="{00000000-0005-0000-0000-0000CA4A0000}"/>
    <cellStyle name="Normal 3 2 3 2 2 3 2 2 4 2" xfId="20152" xr:uid="{00000000-0005-0000-0000-0000CB4A0000}"/>
    <cellStyle name="Normal 3 2 3 2 2 3 2 2 4 2 2" xfId="20153" xr:uid="{00000000-0005-0000-0000-0000CC4A0000}"/>
    <cellStyle name="Normal 3 2 3 2 2 3 2 2 4 2 2 2" xfId="20154" xr:uid="{00000000-0005-0000-0000-0000CD4A0000}"/>
    <cellStyle name="Normal 3 2 3 2 2 3 2 2 4 2 3" xfId="20155" xr:uid="{00000000-0005-0000-0000-0000CE4A0000}"/>
    <cellStyle name="Normal 3 2 3 2 2 3 2 2 4 3" xfId="20156" xr:uid="{00000000-0005-0000-0000-0000CF4A0000}"/>
    <cellStyle name="Normal 3 2 3 2 2 3 2 2 4 3 2" xfId="20157" xr:uid="{00000000-0005-0000-0000-0000D04A0000}"/>
    <cellStyle name="Normal 3 2 3 2 2 3 2 2 4 4" xfId="20158" xr:uid="{00000000-0005-0000-0000-0000D14A0000}"/>
    <cellStyle name="Normal 3 2 3 2 2 3 2 2 5" xfId="20159" xr:uid="{00000000-0005-0000-0000-0000D24A0000}"/>
    <cellStyle name="Normal 3 2 3 2 2 3 2 2 5 2" xfId="20160" xr:uid="{00000000-0005-0000-0000-0000D34A0000}"/>
    <cellStyle name="Normal 3 2 3 2 2 3 2 2 5 2 2" xfId="20161" xr:uid="{00000000-0005-0000-0000-0000D44A0000}"/>
    <cellStyle name="Normal 3 2 3 2 2 3 2 2 5 3" xfId="20162" xr:uid="{00000000-0005-0000-0000-0000D54A0000}"/>
    <cellStyle name="Normal 3 2 3 2 2 3 2 2 6" xfId="20163" xr:uid="{00000000-0005-0000-0000-0000D64A0000}"/>
    <cellStyle name="Normal 3 2 3 2 2 3 2 2 6 2" xfId="20164" xr:uid="{00000000-0005-0000-0000-0000D74A0000}"/>
    <cellStyle name="Normal 3 2 3 2 2 3 2 2 7" xfId="20165" xr:uid="{00000000-0005-0000-0000-0000D84A0000}"/>
    <cellStyle name="Normal 3 2 3 2 2 3 2 2 7 2" xfId="20166" xr:uid="{00000000-0005-0000-0000-0000D94A0000}"/>
    <cellStyle name="Normal 3 2 3 2 2 3 2 2 8" xfId="20167" xr:uid="{00000000-0005-0000-0000-0000DA4A0000}"/>
    <cellStyle name="Normal 3 2 3 2 2 3 2 3" xfId="20168" xr:uid="{00000000-0005-0000-0000-0000DB4A0000}"/>
    <cellStyle name="Normal 3 2 3 2 2 3 2 3 2" xfId="20169" xr:uid="{00000000-0005-0000-0000-0000DC4A0000}"/>
    <cellStyle name="Normal 3 2 3 2 2 3 2 3 2 2" xfId="20170" xr:uid="{00000000-0005-0000-0000-0000DD4A0000}"/>
    <cellStyle name="Normal 3 2 3 2 2 3 2 3 2 2 2" xfId="20171" xr:uid="{00000000-0005-0000-0000-0000DE4A0000}"/>
    <cellStyle name="Normal 3 2 3 2 2 3 2 3 2 2 2 2" xfId="20172" xr:uid="{00000000-0005-0000-0000-0000DF4A0000}"/>
    <cellStyle name="Normal 3 2 3 2 2 3 2 3 2 2 3" xfId="20173" xr:uid="{00000000-0005-0000-0000-0000E04A0000}"/>
    <cellStyle name="Normal 3 2 3 2 2 3 2 3 2 3" xfId="20174" xr:uid="{00000000-0005-0000-0000-0000E14A0000}"/>
    <cellStyle name="Normal 3 2 3 2 2 3 2 3 2 3 2" xfId="20175" xr:uid="{00000000-0005-0000-0000-0000E24A0000}"/>
    <cellStyle name="Normal 3 2 3 2 2 3 2 3 2 4" xfId="20176" xr:uid="{00000000-0005-0000-0000-0000E34A0000}"/>
    <cellStyle name="Normal 3 2 3 2 2 3 2 3 3" xfId="20177" xr:uid="{00000000-0005-0000-0000-0000E44A0000}"/>
    <cellStyle name="Normal 3 2 3 2 2 3 2 3 3 2" xfId="20178" xr:uid="{00000000-0005-0000-0000-0000E54A0000}"/>
    <cellStyle name="Normal 3 2 3 2 2 3 2 3 3 2 2" xfId="20179" xr:uid="{00000000-0005-0000-0000-0000E64A0000}"/>
    <cellStyle name="Normal 3 2 3 2 2 3 2 3 3 3" xfId="20180" xr:uid="{00000000-0005-0000-0000-0000E74A0000}"/>
    <cellStyle name="Normal 3 2 3 2 2 3 2 3 4" xfId="20181" xr:uid="{00000000-0005-0000-0000-0000E84A0000}"/>
    <cellStyle name="Normal 3 2 3 2 2 3 2 3 4 2" xfId="20182" xr:uid="{00000000-0005-0000-0000-0000E94A0000}"/>
    <cellStyle name="Normal 3 2 3 2 2 3 2 3 5" xfId="20183" xr:uid="{00000000-0005-0000-0000-0000EA4A0000}"/>
    <cellStyle name="Normal 3 2 3 2 2 3 2 4" xfId="20184" xr:uid="{00000000-0005-0000-0000-0000EB4A0000}"/>
    <cellStyle name="Normal 3 2 3 2 2 3 2 4 2" xfId="20185" xr:uid="{00000000-0005-0000-0000-0000EC4A0000}"/>
    <cellStyle name="Normal 3 2 3 2 2 3 2 4 2 2" xfId="20186" xr:uid="{00000000-0005-0000-0000-0000ED4A0000}"/>
    <cellStyle name="Normal 3 2 3 2 2 3 2 4 2 2 2" xfId="20187" xr:uid="{00000000-0005-0000-0000-0000EE4A0000}"/>
    <cellStyle name="Normal 3 2 3 2 2 3 2 4 2 3" xfId="20188" xr:uid="{00000000-0005-0000-0000-0000EF4A0000}"/>
    <cellStyle name="Normal 3 2 3 2 2 3 2 4 3" xfId="20189" xr:uid="{00000000-0005-0000-0000-0000F04A0000}"/>
    <cellStyle name="Normal 3 2 3 2 2 3 2 4 3 2" xfId="20190" xr:uid="{00000000-0005-0000-0000-0000F14A0000}"/>
    <cellStyle name="Normal 3 2 3 2 2 3 2 4 4" xfId="20191" xr:uid="{00000000-0005-0000-0000-0000F24A0000}"/>
    <cellStyle name="Normal 3 2 3 2 2 3 2 5" xfId="20192" xr:uid="{00000000-0005-0000-0000-0000F34A0000}"/>
    <cellStyle name="Normal 3 2 3 2 2 3 2 5 2" xfId="20193" xr:uid="{00000000-0005-0000-0000-0000F44A0000}"/>
    <cellStyle name="Normal 3 2 3 2 2 3 2 5 2 2" xfId="20194" xr:uid="{00000000-0005-0000-0000-0000F54A0000}"/>
    <cellStyle name="Normal 3 2 3 2 2 3 2 5 2 2 2" xfId="20195" xr:uid="{00000000-0005-0000-0000-0000F64A0000}"/>
    <cellStyle name="Normal 3 2 3 2 2 3 2 5 2 3" xfId="20196" xr:uid="{00000000-0005-0000-0000-0000F74A0000}"/>
    <cellStyle name="Normal 3 2 3 2 2 3 2 5 3" xfId="20197" xr:uid="{00000000-0005-0000-0000-0000F84A0000}"/>
    <cellStyle name="Normal 3 2 3 2 2 3 2 5 3 2" xfId="20198" xr:uid="{00000000-0005-0000-0000-0000F94A0000}"/>
    <cellStyle name="Normal 3 2 3 2 2 3 2 5 4" xfId="20199" xr:uid="{00000000-0005-0000-0000-0000FA4A0000}"/>
    <cellStyle name="Normal 3 2 3 2 2 3 2 6" xfId="20200" xr:uid="{00000000-0005-0000-0000-0000FB4A0000}"/>
    <cellStyle name="Normal 3 2 3 2 2 3 2 6 2" xfId="20201" xr:uid="{00000000-0005-0000-0000-0000FC4A0000}"/>
    <cellStyle name="Normal 3 2 3 2 2 3 2 6 2 2" xfId="20202" xr:uid="{00000000-0005-0000-0000-0000FD4A0000}"/>
    <cellStyle name="Normal 3 2 3 2 2 3 2 6 3" xfId="20203" xr:uid="{00000000-0005-0000-0000-0000FE4A0000}"/>
    <cellStyle name="Normal 3 2 3 2 2 3 2 7" xfId="20204" xr:uid="{00000000-0005-0000-0000-0000FF4A0000}"/>
    <cellStyle name="Normal 3 2 3 2 2 3 2 7 2" xfId="20205" xr:uid="{00000000-0005-0000-0000-0000004B0000}"/>
    <cellStyle name="Normal 3 2 3 2 2 3 2 8" xfId="20206" xr:uid="{00000000-0005-0000-0000-0000014B0000}"/>
    <cellStyle name="Normal 3 2 3 2 2 3 2 8 2" xfId="20207" xr:uid="{00000000-0005-0000-0000-0000024B0000}"/>
    <cellStyle name="Normal 3 2 3 2 2 3 2 9" xfId="20208" xr:uid="{00000000-0005-0000-0000-0000034B0000}"/>
    <cellStyle name="Normal 3 2 3 2 2 3 3" xfId="20209" xr:uid="{00000000-0005-0000-0000-0000044B0000}"/>
    <cellStyle name="Normal 3 2 3 2 2 3 3 2" xfId="20210" xr:uid="{00000000-0005-0000-0000-0000054B0000}"/>
    <cellStyle name="Normal 3 2 3 2 2 3 3 2 2" xfId="20211" xr:uid="{00000000-0005-0000-0000-0000064B0000}"/>
    <cellStyle name="Normal 3 2 3 2 2 3 3 2 2 2" xfId="20212" xr:uid="{00000000-0005-0000-0000-0000074B0000}"/>
    <cellStyle name="Normal 3 2 3 2 2 3 3 2 2 2 2" xfId="20213" xr:uid="{00000000-0005-0000-0000-0000084B0000}"/>
    <cellStyle name="Normal 3 2 3 2 2 3 3 2 2 2 2 2" xfId="20214" xr:uid="{00000000-0005-0000-0000-0000094B0000}"/>
    <cellStyle name="Normal 3 2 3 2 2 3 3 2 2 2 3" xfId="20215" xr:uid="{00000000-0005-0000-0000-00000A4B0000}"/>
    <cellStyle name="Normal 3 2 3 2 2 3 3 2 2 3" xfId="20216" xr:uid="{00000000-0005-0000-0000-00000B4B0000}"/>
    <cellStyle name="Normal 3 2 3 2 2 3 3 2 2 3 2" xfId="20217" xr:uid="{00000000-0005-0000-0000-00000C4B0000}"/>
    <cellStyle name="Normal 3 2 3 2 2 3 3 2 2 4" xfId="20218" xr:uid="{00000000-0005-0000-0000-00000D4B0000}"/>
    <cellStyle name="Normal 3 2 3 2 2 3 3 2 3" xfId="20219" xr:uid="{00000000-0005-0000-0000-00000E4B0000}"/>
    <cellStyle name="Normal 3 2 3 2 2 3 3 2 3 2" xfId="20220" xr:uid="{00000000-0005-0000-0000-00000F4B0000}"/>
    <cellStyle name="Normal 3 2 3 2 2 3 3 2 3 2 2" xfId="20221" xr:uid="{00000000-0005-0000-0000-0000104B0000}"/>
    <cellStyle name="Normal 3 2 3 2 2 3 3 2 3 3" xfId="20222" xr:uid="{00000000-0005-0000-0000-0000114B0000}"/>
    <cellStyle name="Normal 3 2 3 2 2 3 3 2 4" xfId="20223" xr:uid="{00000000-0005-0000-0000-0000124B0000}"/>
    <cellStyle name="Normal 3 2 3 2 2 3 3 2 4 2" xfId="20224" xr:uid="{00000000-0005-0000-0000-0000134B0000}"/>
    <cellStyle name="Normal 3 2 3 2 2 3 3 2 5" xfId="20225" xr:uid="{00000000-0005-0000-0000-0000144B0000}"/>
    <cellStyle name="Normal 3 2 3 2 2 3 3 3" xfId="20226" xr:uid="{00000000-0005-0000-0000-0000154B0000}"/>
    <cellStyle name="Normal 3 2 3 2 2 3 3 3 2" xfId="20227" xr:uid="{00000000-0005-0000-0000-0000164B0000}"/>
    <cellStyle name="Normal 3 2 3 2 2 3 3 3 2 2" xfId="20228" xr:uid="{00000000-0005-0000-0000-0000174B0000}"/>
    <cellStyle name="Normal 3 2 3 2 2 3 3 3 2 2 2" xfId="20229" xr:uid="{00000000-0005-0000-0000-0000184B0000}"/>
    <cellStyle name="Normal 3 2 3 2 2 3 3 3 2 3" xfId="20230" xr:uid="{00000000-0005-0000-0000-0000194B0000}"/>
    <cellStyle name="Normal 3 2 3 2 2 3 3 3 3" xfId="20231" xr:uid="{00000000-0005-0000-0000-00001A4B0000}"/>
    <cellStyle name="Normal 3 2 3 2 2 3 3 3 3 2" xfId="20232" xr:uid="{00000000-0005-0000-0000-00001B4B0000}"/>
    <cellStyle name="Normal 3 2 3 2 2 3 3 3 4" xfId="20233" xr:uid="{00000000-0005-0000-0000-00001C4B0000}"/>
    <cellStyle name="Normal 3 2 3 2 2 3 3 4" xfId="20234" xr:uid="{00000000-0005-0000-0000-00001D4B0000}"/>
    <cellStyle name="Normal 3 2 3 2 2 3 3 4 2" xfId="20235" xr:uid="{00000000-0005-0000-0000-00001E4B0000}"/>
    <cellStyle name="Normal 3 2 3 2 2 3 3 4 2 2" xfId="20236" xr:uid="{00000000-0005-0000-0000-00001F4B0000}"/>
    <cellStyle name="Normal 3 2 3 2 2 3 3 4 2 2 2" xfId="20237" xr:uid="{00000000-0005-0000-0000-0000204B0000}"/>
    <cellStyle name="Normal 3 2 3 2 2 3 3 4 2 3" xfId="20238" xr:uid="{00000000-0005-0000-0000-0000214B0000}"/>
    <cellStyle name="Normal 3 2 3 2 2 3 3 4 3" xfId="20239" xr:uid="{00000000-0005-0000-0000-0000224B0000}"/>
    <cellStyle name="Normal 3 2 3 2 2 3 3 4 3 2" xfId="20240" xr:uid="{00000000-0005-0000-0000-0000234B0000}"/>
    <cellStyle name="Normal 3 2 3 2 2 3 3 4 4" xfId="20241" xr:uid="{00000000-0005-0000-0000-0000244B0000}"/>
    <cellStyle name="Normal 3 2 3 2 2 3 3 5" xfId="20242" xr:uid="{00000000-0005-0000-0000-0000254B0000}"/>
    <cellStyle name="Normal 3 2 3 2 2 3 3 5 2" xfId="20243" xr:uid="{00000000-0005-0000-0000-0000264B0000}"/>
    <cellStyle name="Normal 3 2 3 2 2 3 3 5 2 2" xfId="20244" xr:uid="{00000000-0005-0000-0000-0000274B0000}"/>
    <cellStyle name="Normal 3 2 3 2 2 3 3 5 3" xfId="20245" xr:uid="{00000000-0005-0000-0000-0000284B0000}"/>
    <cellStyle name="Normal 3 2 3 2 2 3 3 6" xfId="20246" xr:uid="{00000000-0005-0000-0000-0000294B0000}"/>
    <cellStyle name="Normal 3 2 3 2 2 3 3 6 2" xfId="20247" xr:uid="{00000000-0005-0000-0000-00002A4B0000}"/>
    <cellStyle name="Normal 3 2 3 2 2 3 3 7" xfId="20248" xr:uid="{00000000-0005-0000-0000-00002B4B0000}"/>
    <cellStyle name="Normal 3 2 3 2 2 3 3 7 2" xfId="20249" xr:uid="{00000000-0005-0000-0000-00002C4B0000}"/>
    <cellStyle name="Normal 3 2 3 2 2 3 3 8" xfId="20250" xr:uid="{00000000-0005-0000-0000-00002D4B0000}"/>
    <cellStyle name="Normal 3 2 3 2 2 3 4" xfId="20251" xr:uid="{00000000-0005-0000-0000-00002E4B0000}"/>
    <cellStyle name="Normal 3 2 3 2 2 3 4 2" xfId="20252" xr:uid="{00000000-0005-0000-0000-00002F4B0000}"/>
    <cellStyle name="Normal 3 2 3 2 2 3 4 2 2" xfId="20253" xr:uid="{00000000-0005-0000-0000-0000304B0000}"/>
    <cellStyle name="Normal 3 2 3 2 2 3 4 2 2 2" xfId="20254" xr:uid="{00000000-0005-0000-0000-0000314B0000}"/>
    <cellStyle name="Normal 3 2 3 2 2 3 4 2 2 2 2" xfId="20255" xr:uid="{00000000-0005-0000-0000-0000324B0000}"/>
    <cellStyle name="Normal 3 2 3 2 2 3 4 2 2 3" xfId="20256" xr:uid="{00000000-0005-0000-0000-0000334B0000}"/>
    <cellStyle name="Normal 3 2 3 2 2 3 4 2 3" xfId="20257" xr:uid="{00000000-0005-0000-0000-0000344B0000}"/>
    <cellStyle name="Normal 3 2 3 2 2 3 4 2 3 2" xfId="20258" xr:uid="{00000000-0005-0000-0000-0000354B0000}"/>
    <cellStyle name="Normal 3 2 3 2 2 3 4 2 4" xfId="20259" xr:uid="{00000000-0005-0000-0000-0000364B0000}"/>
    <cellStyle name="Normal 3 2 3 2 2 3 4 3" xfId="20260" xr:uid="{00000000-0005-0000-0000-0000374B0000}"/>
    <cellStyle name="Normal 3 2 3 2 2 3 4 3 2" xfId="20261" xr:uid="{00000000-0005-0000-0000-0000384B0000}"/>
    <cellStyle name="Normal 3 2 3 2 2 3 4 3 2 2" xfId="20262" xr:uid="{00000000-0005-0000-0000-0000394B0000}"/>
    <cellStyle name="Normal 3 2 3 2 2 3 4 3 3" xfId="20263" xr:uid="{00000000-0005-0000-0000-00003A4B0000}"/>
    <cellStyle name="Normal 3 2 3 2 2 3 4 4" xfId="20264" xr:uid="{00000000-0005-0000-0000-00003B4B0000}"/>
    <cellStyle name="Normal 3 2 3 2 2 3 4 4 2" xfId="20265" xr:uid="{00000000-0005-0000-0000-00003C4B0000}"/>
    <cellStyle name="Normal 3 2 3 2 2 3 4 5" xfId="20266" xr:uid="{00000000-0005-0000-0000-00003D4B0000}"/>
    <cellStyle name="Normal 3 2 3 2 2 3 5" xfId="20267" xr:uid="{00000000-0005-0000-0000-00003E4B0000}"/>
    <cellStyle name="Normal 3 2 3 2 2 3 5 2" xfId="20268" xr:uid="{00000000-0005-0000-0000-00003F4B0000}"/>
    <cellStyle name="Normal 3 2 3 2 2 3 5 2 2" xfId="20269" xr:uid="{00000000-0005-0000-0000-0000404B0000}"/>
    <cellStyle name="Normal 3 2 3 2 2 3 5 2 2 2" xfId="20270" xr:uid="{00000000-0005-0000-0000-0000414B0000}"/>
    <cellStyle name="Normal 3 2 3 2 2 3 5 2 3" xfId="20271" xr:uid="{00000000-0005-0000-0000-0000424B0000}"/>
    <cellStyle name="Normal 3 2 3 2 2 3 5 3" xfId="20272" xr:uid="{00000000-0005-0000-0000-0000434B0000}"/>
    <cellStyle name="Normal 3 2 3 2 2 3 5 3 2" xfId="20273" xr:uid="{00000000-0005-0000-0000-0000444B0000}"/>
    <cellStyle name="Normal 3 2 3 2 2 3 5 4" xfId="20274" xr:uid="{00000000-0005-0000-0000-0000454B0000}"/>
    <cellStyle name="Normal 3 2 3 2 2 3 6" xfId="20275" xr:uid="{00000000-0005-0000-0000-0000464B0000}"/>
    <cellStyle name="Normal 3 2 3 2 2 3 6 2" xfId="20276" xr:uid="{00000000-0005-0000-0000-0000474B0000}"/>
    <cellStyle name="Normal 3 2 3 2 2 3 6 2 2" xfId="20277" xr:uid="{00000000-0005-0000-0000-0000484B0000}"/>
    <cellStyle name="Normal 3 2 3 2 2 3 6 2 2 2" xfId="20278" xr:uid="{00000000-0005-0000-0000-0000494B0000}"/>
    <cellStyle name="Normal 3 2 3 2 2 3 6 2 3" xfId="20279" xr:uid="{00000000-0005-0000-0000-00004A4B0000}"/>
    <cellStyle name="Normal 3 2 3 2 2 3 6 3" xfId="20280" xr:uid="{00000000-0005-0000-0000-00004B4B0000}"/>
    <cellStyle name="Normal 3 2 3 2 2 3 6 3 2" xfId="20281" xr:uid="{00000000-0005-0000-0000-00004C4B0000}"/>
    <cellStyle name="Normal 3 2 3 2 2 3 6 4" xfId="20282" xr:uid="{00000000-0005-0000-0000-00004D4B0000}"/>
    <cellStyle name="Normal 3 2 3 2 2 3 7" xfId="20283" xr:uid="{00000000-0005-0000-0000-00004E4B0000}"/>
    <cellStyle name="Normal 3 2 3 2 2 3 7 2" xfId="20284" xr:uid="{00000000-0005-0000-0000-00004F4B0000}"/>
    <cellStyle name="Normal 3 2 3 2 2 3 7 2 2" xfId="20285" xr:uid="{00000000-0005-0000-0000-0000504B0000}"/>
    <cellStyle name="Normal 3 2 3 2 2 3 7 3" xfId="20286" xr:uid="{00000000-0005-0000-0000-0000514B0000}"/>
    <cellStyle name="Normal 3 2 3 2 2 3 8" xfId="20287" xr:uid="{00000000-0005-0000-0000-0000524B0000}"/>
    <cellStyle name="Normal 3 2 3 2 2 3 8 2" xfId="20288" xr:uid="{00000000-0005-0000-0000-0000534B0000}"/>
    <cellStyle name="Normal 3 2 3 2 2 3 9" xfId="20289" xr:uid="{00000000-0005-0000-0000-0000544B0000}"/>
    <cellStyle name="Normal 3 2 3 2 2 3 9 2" xfId="20290" xr:uid="{00000000-0005-0000-0000-0000554B0000}"/>
    <cellStyle name="Normal 3 2 3 2 2 4" xfId="20291" xr:uid="{00000000-0005-0000-0000-0000564B0000}"/>
    <cellStyle name="Normal 3 2 3 2 2 4 10" xfId="20292" xr:uid="{00000000-0005-0000-0000-0000574B0000}"/>
    <cellStyle name="Normal 3 2 3 2 2 4 2" xfId="20293" xr:uid="{00000000-0005-0000-0000-0000584B0000}"/>
    <cellStyle name="Normal 3 2 3 2 2 4 2 2" xfId="20294" xr:uid="{00000000-0005-0000-0000-0000594B0000}"/>
    <cellStyle name="Normal 3 2 3 2 2 4 2 2 2" xfId="20295" xr:uid="{00000000-0005-0000-0000-00005A4B0000}"/>
    <cellStyle name="Normal 3 2 3 2 2 4 2 2 2 2" xfId="20296" xr:uid="{00000000-0005-0000-0000-00005B4B0000}"/>
    <cellStyle name="Normal 3 2 3 2 2 4 2 2 2 2 2" xfId="20297" xr:uid="{00000000-0005-0000-0000-00005C4B0000}"/>
    <cellStyle name="Normal 3 2 3 2 2 4 2 2 2 2 2 2" xfId="20298" xr:uid="{00000000-0005-0000-0000-00005D4B0000}"/>
    <cellStyle name="Normal 3 2 3 2 2 4 2 2 2 2 2 2 2" xfId="20299" xr:uid="{00000000-0005-0000-0000-00005E4B0000}"/>
    <cellStyle name="Normal 3 2 3 2 2 4 2 2 2 2 2 3" xfId="20300" xr:uid="{00000000-0005-0000-0000-00005F4B0000}"/>
    <cellStyle name="Normal 3 2 3 2 2 4 2 2 2 2 3" xfId="20301" xr:uid="{00000000-0005-0000-0000-0000604B0000}"/>
    <cellStyle name="Normal 3 2 3 2 2 4 2 2 2 2 3 2" xfId="20302" xr:uid="{00000000-0005-0000-0000-0000614B0000}"/>
    <cellStyle name="Normal 3 2 3 2 2 4 2 2 2 2 4" xfId="20303" xr:uid="{00000000-0005-0000-0000-0000624B0000}"/>
    <cellStyle name="Normal 3 2 3 2 2 4 2 2 2 3" xfId="20304" xr:uid="{00000000-0005-0000-0000-0000634B0000}"/>
    <cellStyle name="Normal 3 2 3 2 2 4 2 2 2 3 2" xfId="20305" xr:uid="{00000000-0005-0000-0000-0000644B0000}"/>
    <cellStyle name="Normal 3 2 3 2 2 4 2 2 2 3 2 2" xfId="20306" xr:uid="{00000000-0005-0000-0000-0000654B0000}"/>
    <cellStyle name="Normal 3 2 3 2 2 4 2 2 2 3 3" xfId="20307" xr:uid="{00000000-0005-0000-0000-0000664B0000}"/>
    <cellStyle name="Normal 3 2 3 2 2 4 2 2 2 4" xfId="20308" xr:uid="{00000000-0005-0000-0000-0000674B0000}"/>
    <cellStyle name="Normal 3 2 3 2 2 4 2 2 2 4 2" xfId="20309" xr:uid="{00000000-0005-0000-0000-0000684B0000}"/>
    <cellStyle name="Normal 3 2 3 2 2 4 2 2 2 5" xfId="20310" xr:uid="{00000000-0005-0000-0000-0000694B0000}"/>
    <cellStyle name="Normal 3 2 3 2 2 4 2 2 3" xfId="20311" xr:uid="{00000000-0005-0000-0000-00006A4B0000}"/>
    <cellStyle name="Normal 3 2 3 2 2 4 2 2 3 2" xfId="20312" xr:uid="{00000000-0005-0000-0000-00006B4B0000}"/>
    <cellStyle name="Normal 3 2 3 2 2 4 2 2 3 2 2" xfId="20313" xr:uid="{00000000-0005-0000-0000-00006C4B0000}"/>
    <cellStyle name="Normal 3 2 3 2 2 4 2 2 3 2 2 2" xfId="20314" xr:uid="{00000000-0005-0000-0000-00006D4B0000}"/>
    <cellStyle name="Normal 3 2 3 2 2 4 2 2 3 2 3" xfId="20315" xr:uid="{00000000-0005-0000-0000-00006E4B0000}"/>
    <cellStyle name="Normal 3 2 3 2 2 4 2 2 3 3" xfId="20316" xr:uid="{00000000-0005-0000-0000-00006F4B0000}"/>
    <cellStyle name="Normal 3 2 3 2 2 4 2 2 3 3 2" xfId="20317" xr:uid="{00000000-0005-0000-0000-0000704B0000}"/>
    <cellStyle name="Normal 3 2 3 2 2 4 2 2 3 4" xfId="20318" xr:uid="{00000000-0005-0000-0000-0000714B0000}"/>
    <cellStyle name="Normal 3 2 3 2 2 4 2 2 4" xfId="20319" xr:uid="{00000000-0005-0000-0000-0000724B0000}"/>
    <cellStyle name="Normal 3 2 3 2 2 4 2 2 4 2" xfId="20320" xr:uid="{00000000-0005-0000-0000-0000734B0000}"/>
    <cellStyle name="Normal 3 2 3 2 2 4 2 2 4 2 2" xfId="20321" xr:uid="{00000000-0005-0000-0000-0000744B0000}"/>
    <cellStyle name="Normal 3 2 3 2 2 4 2 2 4 2 2 2" xfId="20322" xr:uid="{00000000-0005-0000-0000-0000754B0000}"/>
    <cellStyle name="Normal 3 2 3 2 2 4 2 2 4 2 3" xfId="20323" xr:uid="{00000000-0005-0000-0000-0000764B0000}"/>
    <cellStyle name="Normal 3 2 3 2 2 4 2 2 4 3" xfId="20324" xr:uid="{00000000-0005-0000-0000-0000774B0000}"/>
    <cellStyle name="Normal 3 2 3 2 2 4 2 2 4 3 2" xfId="20325" xr:uid="{00000000-0005-0000-0000-0000784B0000}"/>
    <cellStyle name="Normal 3 2 3 2 2 4 2 2 4 4" xfId="20326" xr:uid="{00000000-0005-0000-0000-0000794B0000}"/>
    <cellStyle name="Normal 3 2 3 2 2 4 2 2 5" xfId="20327" xr:uid="{00000000-0005-0000-0000-00007A4B0000}"/>
    <cellStyle name="Normal 3 2 3 2 2 4 2 2 5 2" xfId="20328" xr:uid="{00000000-0005-0000-0000-00007B4B0000}"/>
    <cellStyle name="Normal 3 2 3 2 2 4 2 2 5 2 2" xfId="20329" xr:uid="{00000000-0005-0000-0000-00007C4B0000}"/>
    <cellStyle name="Normal 3 2 3 2 2 4 2 2 5 3" xfId="20330" xr:uid="{00000000-0005-0000-0000-00007D4B0000}"/>
    <cellStyle name="Normal 3 2 3 2 2 4 2 2 6" xfId="20331" xr:uid="{00000000-0005-0000-0000-00007E4B0000}"/>
    <cellStyle name="Normal 3 2 3 2 2 4 2 2 6 2" xfId="20332" xr:uid="{00000000-0005-0000-0000-00007F4B0000}"/>
    <cellStyle name="Normal 3 2 3 2 2 4 2 2 7" xfId="20333" xr:uid="{00000000-0005-0000-0000-0000804B0000}"/>
    <cellStyle name="Normal 3 2 3 2 2 4 2 2 7 2" xfId="20334" xr:uid="{00000000-0005-0000-0000-0000814B0000}"/>
    <cellStyle name="Normal 3 2 3 2 2 4 2 2 8" xfId="20335" xr:uid="{00000000-0005-0000-0000-0000824B0000}"/>
    <cellStyle name="Normal 3 2 3 2 2 4 2 3" xfId="20336" xr:uid="{00000000-0005-0000-0000-0000834B0000}"/>
    <cellStyle name="Normal 3 2 3 2 2 4 2 3 2" xfId="20337" xr:uid="{00000000-0005-0000-0000-0000844B0000}"/>
    <cellStyle name="Normal 3 2 3 2 2 4 2 3 2 2" xfId="20338" xr:uid="{00000000-0005-0000-0000-0000854B0000}"/>
    <cellStyle name="Normal 3 2 3 2 2 4 2 3 2 2 2" xfId="20339" xr:uid="{00000000-0005-0000-0000-0000864B0000}"/>
    <cellStyle name="Normal 3 2 3 2 2 4 2 3 2 2 2 2" xfId="20340" xr:uid="{00000000-0005-0000-0000-0000874B0000}"/>
    <cellStyle name="Normal 3 2 3 2 2 4 2 3 2 2 3" xfId="20341" xr:uid="{00000000-0005-0000-0000-0000884B0000}"/>
    <cellStyle name="Normal 3 2 3 2 2 4 2 3 2 3" xfId="20342" xr:uid="{00000000-0005-0000-0000-0000894B0000}"/>
    <cellStyle name="Normal 3 2 3 2 2 4 2 3 2 3 2" xfId="20343" xr:uid="{00000000-0005-0000-0000-00008A4B0000}"/>
    <cellStyle name="Normal 3 2 3 2 2 4 2 3 2 4" xfId="20344" xr:uid="{00000000-0005-0000-0000-00008B4B0000}"/>
    <cellStyle name="Normal 3 2 3 2 2 4 2 3 3" xfId="20345" xr:uid="{00000000-0005-0000-0000-00008C4B0000}"/>
    <cellStyle name="Normal 3 2 3 2 2 4 2 3 3 2" xfId="20346" xr:uid="{00000000-0005-0000-0000-00008D4B0000}"/>
    <cellStyle name="Normal 3 2 3 2 2 4 2 3 3 2 2" xfId="20347" xr:uid="{00000000-0005-0000-0000-00008E4B0000}"/>
    <cellStyle name="Normal 3 2 3 2 2 4 2 3 3 3" xfId="20348" xr:uid="{00000000-0005-0000-0000-00008F4B0000}"/>
    <cellStyle name="Normal 3 2 3 2 2 4 2 3 4" xfId="20349" xr:uid="{00000000-0005-0000-0000-0000904B0000}"/>
    <cellStyle name="Normal 3 2 3 2 2 4 2 3 4 2" xfId="20350" xr:uid="{00000000-0005-0000-0000-0000914B0000}"/>
    <cellStyle name="Normal 3 2 3 2 2 4 2 3 5" xfId="20351" xr:uid="{00000000-0005-0000-0000-0000924B0000}"/>
    <cellStyle name="Normal 3 2 3 2 2 4 2 4" xfId="20352" xr:uid="{00000000-0005-0000-0000-0000934B0000}"/>
    <cellStyle name="Normal 3 2 3 2 2 4 2 4 2" xfId="20353" xr:uid="{00000000-0005-0000-0000-0000944B0000}"/>
    <cellStyle name="Normal 3 2 3 2 2 4 2 4 2 2" xfId="20354" xr:uid="{00000000-0005-0000-0000-0000954B0000}"/>
    <cellStyle name="Normal 3 2 3 2 2 4 2 4 2 2 2" xfId="20355" xr:uid="{00000000-0005-0000-0000-0000964B0000}"/>
    <cellStyle name="Normal 3 2 3 2 2 4 2 4 2 3" xfId="20356" xr:uid="{00000000-0005-0000-0000-0000974B0000}"/>
    <cellStyle name="Normal 3 2 3 2 2 4 2 4 3" xfId="20357" xr:uid="{00000000-0005-0000-0000-0000984B0000}"/>
    <cellStyle name="Normal 3 2 3 2 2 4 2 4 3 2" xfId="20358" xr:uid="{00000000-0005-0000-0000-0000994B0000}"/>
    <cellStyle name="Normal 3 2 3 2 2 4 2 4 4" xfId="20359" xr:uid="{00000000-0005-0000-0000-00009A4B0000}"/>
    <cellStyle name="Normal 3 2 3 2 2 4 2 5" xfId="20360" xr:uid="{00000000-0005-0000-0000-00009B4B0000}"/>
    <cellStyle name="Normal 3 2 3 2 2 4 2 5 2" xfId="20361" xr:uid="{00000000-0005-0000-0000-00009C4B0000}"/>
    <cellStyle name="Normal 3 2 3 2 2 4 2 5 2 2" xfId="20362" xr:uid="{00000000-0005-0000-0000-00009D4B0000}"/>
    <cellStyle name="Normal 3 2 3 2 2 4 2 5 2 2 2" xfId="20363" xr:uid="{00000000-0005-0000-0000-00009E4B0000}"/>
    <cellStyle name="Normal 3 2 3 2 2 4 2 5 2 3" xfId="20364" xr:uid="{00000000-0005-0000-0000-00009F4B0000}"/>
    <cellStyle name="Normal 3 2 3 2 2 4 2 5 3" xfId="20365" xr:uid="{00000000-0005-0000-0000-0000A04B0000}"/>
    <cellStyle name="Normal 3 2 3 2 2 4 2 5 3 2" xfId="20366" xr:uid="{00000000-0005-0000-0000-0000A14B0000}"/>
    <cellStyle name="Normal 3 2 3 2 2 4 2 5 4" xfId="20367" xr:uid="{00000000-0005-0000-0000-0000A24B0000}"/>
    <cellStyle name="Normal 3 2 3 2 2 4 2 6" xfId="20368" xr:uid="{00000000-0005-0000-0000-0000A34B0000}"/>
    <cellStyle name="Normal 3 2 3 2 2 4 2 6 2" xfId="20369" xr:uid="{00000000-0005-0000-0000-0000A44B0000}"/>
    <cellStyle name="Normal 3 2 3 2 2 4 2 6 2 2" xfId="20370" xr:uid="{00000000-0005-0000-0000-0000A54B0000}"/>
    <cellStyle name="Normal 3 2 3 2 2 4 2 6 3" xfId="20371" xr:uid="{00000000-0005-0000-0000-0000A64B0000}"/>
    <cellStyle name="Normal 3 2 3 2 2 4 2 7" xfId="20372" xr:uid="{00000000-0005-0000-0000-0000A74B0000}"/>
    <cellStyle name="Normal 3 2 3 2 2 4 2 7 2" xfId="20373" xr:uid="{00000000-0005-0000-0000-0000A84B0000}"/>
    <cellStyle name="Normal 3 2 3 2 2 4 2 8" xfId="20374" xr:uid="{00000000-0005-0000-0000-0000A94B0000}"/>
    <cellStyle name="Normal 3 2 3 2 2 4 2 8 2" xfId="20375" xr:uid="{00000000-0005-0000-0000-0000AA4B0000}"/>
    <cellStyle name="Normal 3 2 3 2 2 4 2 9" xfId="20376" xr:uid="{00000000-0005-0000-0000-0000AB4B0000}"/>
    <cellStyle name="Normal 3 2 3 2 2 4 3" xfId="20377" xr:uid="{00000000-0005-0000-0000-0000AC4B0000}"/>
    <cellStyle name="Normal 3 2 3 2 2 4 3 2" xfId="20378" xr:uid="{00000000-0005-0000-0000-0000AD4B0000}"/>
    <cellStyle name="Normal 3 2 3 2 2 4 3 2 2" xfId="20379" xr:uid="{00000000-0005-0000-0000-0000AE4B0000}"/>
    <cellStyle name="Normal 3 2 3 2 2 4 3 2 2 2" xfId="20380" xr:uid="{00000000-0005-0000-0000-0000AF4B0000}"/>
    <cellStyle name="Normal 3 2 3 2 2 4 3 2 2 2 2" xfId="20381" xr:uid="{00000000-0005-0000-0000-0000B04B0000}"/>
    <cellStyle name="Normal 3 2 3 2 2 4 3 2 2 2 2 2" xfId="20382" xr:uid="{00000000-0005-0000-0000-0000B14B0000}"/>
    <cellStyle name="Normal 3 2 3 2 2 4 3 2 2 2 3" xfId="20383" xr:uid="{00000000-0005-0000-0000-0000B24B0000}"/>
    <cellStyle name="Normal 3 2 3 2 2 4 3 2 2 3" xfId="20384" xr:uid="{00000000-0005-0000-0000-0000B34B0000}"/>
    <cellStyle name="Normal 3 2 3 2 2 4 3 2 2 3 2" xfId="20385" xr:uid="{00000000-0005-0000-0000-0000B44B0000}"/>
    <cellStyle name="Normal 3 2 3 2 2 4 3 2 2 4" xfId="20386" xr:uid="{00000000-0005-0000-0000-0000B54B0000}"/>
    <cellStyle name="Normal 3 2 3 2 2 4 3 2 3" xfId="20387" xr:uid="{00000000-0005-0000-0000-0000B64B0000}"/>
    <cellStyle name="Normal 3 2 3 2 2 4 3 2 3 2" xfId="20388" xr:uid="{00000000-0005-0000-0000-0000B74B0000}"/>
    <cellStyle name="Normal 3 2 3 2 2 4 3 2 3 2 2" xfId="20389" xr:uid="{00000000-0005-0000-0000-0000B84B0000}"/>
    <cellStyle name="Normal 3 2 3 2 2 4 3 2 3 3" xfId="20390" xr:uid="{00000000-0005-0000-0000-0000B94B0000}"/>
    <cellStyle name="Normal 3 2 3 2 2 4 3 2 4" xfId="20391" xr:uid="{00000000-0005-0000-0000-0000BA4B0000}"/>
    <cellStyle name="Normal 3 2 3 2 2 4 3 2 4 2" xfId="20392" xr:uid="{00000000-0005-0000-0000-0000BB4B0000}"/>
    <cellStyle name="Normal 3 2 3 2 2 4 3 2 5" xfId="20393" xr:uid="{00000000-0005-0000-0000-0000BC4B0000}"/>
    <cellStyle name="Normal 3 2 3 2 2 4 3 3" xfId="20394" xr:uid="{00000000-0005-0000-0000-0000BD4B0000}"/>
    <cellStyle name="Normal 3 2 3 2 2 4 3 3 2" xfId="20395" xr:uid="{00000000-0005-0000-0000-0000BE4B0000}"/>
    <cellStyle name="Normal 3 2 3 2 2 4 3 3 2 2" xfId="20396" xr:uid="{00000000-0005-0000-0000-0000BF4B0000}"/>
    <cellStyle name="Normal 3 2 3 2 2 4 3 3 2 2 2" xfId="20397" xr:uid="{00000000-0005-0000-0000-0000C04B0000}"/>
    <cellStyle name="Normal 3 2 3 2 2 4 3 3 2 3" xfId="20398" xr:uid="{00000000-0005-0000-0000-0000C14B0000}"/>
    <cellStyle name="Normal 3 2 3 2 2 4 3 3 3" xfId="20399" xr:uid="{00000000-0005-0000-0000-0000C24B0000}"/>
    <cellStyle name="Normal 3 2 3 2 2 4 3 3 3 2" xfId="20400" xr:uid="{00000000-0005-0000-0000-0000C34B0000}"/>
    <cellStyle name="Normal 3 2 3 2 2 4 3 3 4" xfId="20401" xr:uid="{00000000-0005-0000-0000-0000C44B0000}"/>
    <cellStyle name="Normal 3 2 3 2 2 4 3 4" xfId="20402" xr:uid="{00000000-0005-0000-0000-0000C54B0000}"/>
    <cellStyle name="Normal 3 2 3 2 2 4 3 4 2" xfId="20403" xr:uid="{00000000-0005-0000-0000-0000C64B0000}"/>
    <cellStyle name="Normal 3 2 3 2 2 4 3 4 2 2" xfId="20404" xr:uid="{00000000-0005-0000-0000-0000C74B0000}"/>
    <cellStyle name="Normal 3 2 3 2 2 4 3 4 2 2 2" xfId="20405" xr:uid="{00000000-0005-0000-0000-0000C84B0000}"/>
    <cellStyle name="Normal 3 2 3 2 2 4 3 4 2 3" xfId="20406" xr:uid="{00000000-0005-0000-0000-0000C94B0000}"/>
    <cellStyle name="Normal 3 2 3 2 2 4 3 4 3" xfId="20407" xr:uid="{00000000-0005-0000-0000-0000CA4B0000}"/>
    <cellStyle name="Normal 3 2 3 2 2 4 3 4 3 2" xfId="20408" xr:uid="{00000000-0005-0000-0000-0000CB4B0000}"/>
    <cellStyle name="Normal 3 2 3 2 2 4 3 4 4" xfId="20409" xr:uid="{00000000-0005-0000-0000-0000CC4B0000}"/>
    <cellStyle name="Normal 3 2 3 2 2 4 3 5" xfId="20410" xr:uid="{00000000-0005-0000-0000-0000CD4B0000}"/>
    <cellStyle name="Normal 3 2 3 2 2 4 3 5 2" xfId="20411" xr:uid="{00000000-0005-0000-0000-0000CE4B0000}"/>
    <cellStyle name="Normal 3 2 3 2 2 4 3 5 2 2" xfId="20412" xr:uid="{00000000-0005-0000-0000-0000CF4B0000}"/>
    <cellStyle name="Normal 3 2 3 2 2 4 3 5 3" xfId="20413" xr:uid="{00000000-0005-0000-0000-0000D04B0000}"/>
    <cellStyle name="Normal 3 2 3 2 2 4 3 6" xfId="20414" xr:uid="{00000000-0005-0000-0000-0000D14B0000}"/>
    <cellStyle name="Normal 3 2 3 2 2 4 3 6 2" xfId="20415" xr:uid="{00000000-0005-0000-0000-0000D24B0000}"/>
    <cellStyle name="Normal 3 2 3 2 2 4 3 7" xfId="20416" xr:uid="{00000000-0005-0000-0000-0000D34B0000}"/>
    <cellStyle name="Normal 3 2 3 2 2 4 3 7 2" xfId="20417" xr:uid="{00000000-0005-0000-0000-0000D44B0000}"/>
    <cellStyle name="Normal 3 2 3 2 2 4 3 8" xfId="20418" xr:uid="{00000000-0005-0000-0000-0000D54B0000}"/>
    <cellStyle name="Normal 3 2 3 2 2 4 4" xfId="20419" xr:uid="{00000000-0005-0000-0000-0000D64B0000}"/>
    <cellStyle name="Normal 3 2 3 2 2 4 4 2" xfId="20420" xr:uid="{00000000-0005-0000-0000-0000D74B0000}"/>
    <cellStyle name="Normal 3 2 3 2 2 4 4 2 2" xfId="20421" xr:uid="{00000000-0005-0000-0000-0000D84B0000}"/>
    <cellStyle name="Normal 3 2 3 2 2 4 4 2 2 2" xfId="20422" xr:uid="{00000000-0005-0000-0000-0000D94B0000}"/>
    <cellStyle name="Normal 3 2 3 2 2 4 4 2 2 2 2" xfId="20423" xr:uid="{00000000-0005-0000-0000-0000DA4B0000}"/>
    <cellStyle name="Normal 3 2 3 2 2 4 4 2 2 3" xfId="20424" xr:uid="{00000000-0005-0000-0000-0000DB4B0000}"/>
    <cellStyle name="Normal 3 2 3 2 2 4 4 2 3" xfId="20425" xr:uid="{00000000-0005-0000-0000-0000DC4B0000}"/>
    <cellStyle name="Normal 3 2 3 2 2 4 4 2 3 2" xfId="20426" xr:uid="{00000000-0005-0000-0000-0000DD4B0000}"/>
    <cellStyle name="Normal 3 2 3 2 2 4 4 2 4" xfId="20427" xr:uid="{00000000-0005-0000-0000-0000DE4B0000}"/>
    <cellStyle name="Normal 3 2 3 2 2 4 4 3" xfId="20428" xr:uid="{00000000-0005-0000-0000-0000DF4B0000}"/>
    <cellStyle name="Normal 3 2 3 2 2 4 4 3 2" xfId="20429" xr:uid="{00000000-0005-0000-0000-0000E04B0000}"/>
    <cellStyle name="Normal 3 2 3 2 2 4 4 3 2 2" xfId="20430" xr:uid="{00000000-0005-0000-0000-0000E14B0000}"/>
    <cellStyle name="Normal 3 2 3 2 2 4 4 3 3" xfId="20431" xr:uid="{00000000-0005-0000-0000-0000E24B0000}"/>
    <cellStyle name="Normal 3 2 3 2 2 4 4 4" xfId="20432" xr:uid="{00000000-0005-0000-0000-0000E34B0000}"/>
    <cellStyle name="Normal 3 2 3 2 2 4 4 4 2" xfId="20433" xr:uid="{00000000-0005-0000-0000-0000E44B0000}"/>
    <cellStyle name="Normal 3 2 3 2 2 4 4 5" xfId="20434" xr:uid="{00000000-0005-0000-0000-0000E54B0000}"/>
    <cellStyle name="Normal 3 2 3 2 2 4 5" xfId="20435" xr:uid="{00000000-0005-0000-0000-0000E64B0000}"/>
    <cellStyle name="Normal 3 2 3 2 2 4 5 2" xfId="20436" xr:uid="{00000000-0005-0000-0000-0000E74B0000}"/>
    <cellStyle name="Normal 3 2 3 2 2 4 5 2 2" xfId="20437" xr:uid="{00000000-0005-0000-0000-0000E84B0000}"/>
    <cellStyle name="Normal 3 2 3 2 2 4 5 2 2 2" xfId="20438" xr:uid="{00000000-0005-0000-0000-0000E94B0000}"/>
    <cellStyle name="Normal 3 2 3 2 2 4 5 2 3" xfId="20439" xr:uid="{00000000-0005-0000-0000-0000EA4B0000}"/>
    <cellStyle name="Normal 3 2 3 2 2 4 5 3" xfId="20440" xr:uid="{00000000-0005-0000-0000-0000EB4B0000}"/>
    <cellStyle name="Normal 3 2 3 2 2 4 5 3 2" xfId="20441" xr:uid="{00000000-0005-0000-0000-0000EC4B0000}"/>
    <cellStyle name="Normal 3 2 3 2 2 4 5 4" xfId="20442" xr:uid="{00000000-0005-0000-0000-0000ED4B0000}"/>
    <cellStyle name="Normal 3 2 3 2 2 4 6" xfId="20443" xr:uid="{00000000-0005-0000-0000-0000EE4B0000}"/>
    <cellStyle name="Normal 3 2 3 2 2 4 6 2" xfId="20444" xr:uid="{00000000-0005-0000-0000-0000EF4B0000}"/>
    <cellStyle name="Normal 3 2 3 2 2 4 6 2 2" xfId="20445" xr:uid="{00000000-0005-0000-0000-0000F04B0000}"/>
    <cellStyle name="Normal 3 2 3 2 2 4 6 2 2 2" xfId="20446" xr:uid="{00000000-0005-0000-0000-0000F14B0000}"/>
    <cellStyle name="Normal 3 2 3 2 2 4 6 2 3" xfId="20447" xr:uid="{00000000-0005-0000-0000-0000F24B0000}"/>
    <cellStyle name="Normal 3 2 3 2 2 4 6 3" xfId="20448" xr:uid="{00000000-0005-0000-0000-0000F34B0000}"/>
    <cellStyle name="Normal 3 2 3 2 2 4 6 3 2" xfId="20449" xr:uid="{00000000-0005-0000-0000-0000F44B0000}"/>
    <cellStyle name="Normal 3 2 3 2 2 4 6 4" xfId="20450" xr:uid="{00000000-0005-0000-0000-0000F54B0000}"/>
    <cellStyle name="Normal 3 2 3 2 2 4 7" xfId="20451" xr:uid="{00000000-0005-0000-0000-0000F64B0000}"/>
    <cellStyle name="Normal 3 2 3 2 2 4 7 2" xfId="20452" xr:uid="{00000000-0005-0000-0000-0000F74B0000}"/>
    <cellStyle name="Normal 3 2 3 2 2 4 7 2 2" xfId="20453" xr:uid="{00000000-0005-0000-0000-0000F84B0000}"/>
    <cellStyle name="Normal 3 2 3 2 2 4 7 3" xfId="20454" xr:uid="{00000000-0005-0000-0000-0000F94B0000}"/>
    <cellStyle name="Normal 3 2 3 2 2 4 8" xfId="20455" xr:uid="{00000000-0005-0000-0000-0000FA4B0000}"/>
    <cellStyle name="Normal 3 2 3 2 2 4 8 2" xfId="20456" xr:uid="{00000000-0005-0000-0000-0000FB4B0000}"/>
    <cellStyle name="Normal 3 2 3 2 2 4 9" xfId="20457" xr:uid="{00000000-0005-0000-0000-0000FC4B0000}"/>
    <cellStyle name="Normal 3 2 3 2 2 4 9 2" xfId="20458" xr:uid="{00000000-0005-0000-0000-0000FD4B0000}"/>
    <cellStyle name="Normal 3 2 3 2 2 5" xfId="20459" xr:uid="{00000000-0005-0000-0000-0000FE4B0000}"/>
    <cellStyle name="Normal 3 2 3 2 2 5 2" xfId="20460" xr:uid="{00000000-0005-0000-0000-0000FF4B0000}"/>
    <cellStyle name="Normal 3 2 3 2 2 5 2 2" xfId="20461" xr:uid="{00000000-0005-0000-0000-0000004C0000}"/>
    <cellStyle name="Normal 3 2 3 2 2 5 2 2 2" xfId="20462" xr:uid="{00000000-0005-0000-0000-0000014C0000}"/>
    <cellStyle name="Normal 3 2 3 2 2 5 2 2 2 2" xfId="20463" xr:uid="{00000000-0005-0000-0000-0000024C0000}"/>
    <cellStyle name="Normal 3 2 3 2 2 5 2 2 2 2 2" xfId="20464" xr:uid="{00000000-0005-0000-0000-0000034C0000}"/>
    <cellStyle name="Normal 3 2 3 2 2 5 2 2 2 2 2 2" xfId="20465" xr:uid="{00000000-0005-0000-0000-0000044C0000}"/>
    <cellStyle name="Normal 3 2 3 2 2 5 2 2 2 2 3" xfId="20466" xr:uid="{00000000-0005-0000-0000-0000054C0000}"/>
    <cellStyle name="Normal 3 2 3 2 2 5 2 2 2 3" xfId="20467" xr:uid="{00000000-0005-0000-0000-0000064C0000}"/>
    <cellStyle name="Normal 3 2 3 2 2 5 2 2 2 3 2" xfId="20468" xr:uid="{00000000-0005-0000-0000-0000074C0000}"/>
    <cellStyle name="Normal 3 2 3 2 2 5 2 2 2 4" xfId="20469" xr:uid="{00000000-0005-0000-0000-0000084C0000}"/>
    <cellStyle name="Normal 3 2 3 2 2 5 2 2 3" xfId="20470" xr:uid="{00000000-0005-0000-0000-0000094C0000}"/>
    <cellStyle name="Normal 3 2 3 2 2 5 2 2 3 2" xfId="20471" xr:uid="{00000000-0005-0000-0000-00000A4C0000}"/>
    <cellStyle name="Normal 3 2 3 2 2 5 2 2 3 2 2" xfId="20472" xr:uid="{00000000-0005-0000-0000-00000B4C0000}"/>
    <cellStyle name="Normal 3 2 3 2 2 5 2 2 3 3" xfId="20473" xr:uid="{00000000-0005-0000-0000-00000C4C0000}"/>
    <cellStyle name="Normal 3 2 3 2 2 5 2 2 4" xfId="20474" xr:uid="{00000000-0005-0000-0000-00000D4C0000}"/>
    <cellStyle name="Normal 3 2 3 2 2 5 2 2 4 2" xfId="20475" xr:uid="{00000000-0005-0000-0000-00000E4C0000}"/>
    <cellStyle name="Normal 3 2 3 2 2 5 2 2 5" xfId="20476" xr:uid="{00000000-0005-0000-0000-00000F4C0000}"/>
    <cellStyle name="Normal 3 2 3 2 2 5 2 3" xfId="20477" xr:uid="{00000000-0005-0000-0000-0000104C0000}"/>
    <cellStyle name="Normal 3 2 3 2 2 5 2 3 2" xfId="20478" xr:uid="{00000000-0005-0000-0000-0000114C0000}"/>
    <cellStyle name="Normal 3 2 3 2 2 5 2 3 2 2" xfId="20479" xr:uid="{00000000-0005-0000-0000-0000124C0000}"/>
    <cellStyle name="Normal 3 2 3 2 2 5 2 3 2 2 2" xfId="20480" xr:uid="{00000000-0005-0000-0000-0000134C0000}"/>
    <cellStyle name="Normal 3 2 3 2 2 5 2 3 2 3" xfId="20481" xr:uid="{00000000-0005-0000-0000-0000144C0000}"/>
    <cellStyle name="Normal 3 2 3 2 2 5 2 3 3" xfId="20482" xr:uid="{00000000-0005-0000-0000-0000154C0000}"/>
    <cellStyle name="Normal 3 2 3 2 2 5 2 3 3 2" xfId="20483" xr:uid="{00000000-0005-0000-0000-0000164C0000}"/>
    <cellStyle name="Normal 3 2 3 2 2 5 2 3 4" xfId="20484" xr:uid="{00000000-0005-0000-0000-0000174C0000}"/>
    <cellStyle name="Normal 3 2 3 2 2 5 2 4" xfId="20485" xr:uid="{00000000-0005-0000-0000-0000184C0000}"/>
    <cellStyle name="Normal 3 2 3 2 2 5 2 4 2" xfId="20486" xr:uid="{00000000-0005-0000-0000-0000194C0000}"/>
    <cellStyle name="Normal 3 2 3 2 2 5 2 4 2 2" xfId="20487" xr:uid="{00000000-0005-0000-0000-00001A4C0000}"/>
    <cellStyle name="Normal 3 2 3 2 2 5 2 4 2 2 2" xfId="20488" xr:uid="{00000000-0005-0000-0000-00001B4C0000}"/>
    <cellStyle name="Normal 3 2 3 2 2 5 2 4 2 3" xfId="20489" xr:uid="{00000000-0005-0000-0000-00001C4C0000}"/>
    <cellStyle name="Normal 3 2 3 2 2 5 2 4 3" xfId="20490" xr:uid="{00000000-0005-0000-0000-00001D4C0000}"/>
    <cellStyle name="Normal 3 2 3 2 2 5 2 4 3 2" xfId="20491" xr:uid="{00000000-0005-0000-0000-00001E4C0000}"/>
    <cellStyle name="Normal 3 2 3 2 2 5 2 4 4" xfId="20492" xr:uid="{00000000-0005-0000-0000-00001F4C0000}"/>
    <cellStyle name="Normal 3 2 3 2 2 5 2 5" xfId="20493" xr:uid="{00000000-0005-0000-0000-0000204C0000}"/>
    <cellStyle name="Normal 3 2 3 2 2 5 2 5 2" xfId="20494" xr:uid="{00000000-0005-0000-0000-0000214C0000}"/>
    <cellStyle name="Normal 3 2 3 2 2 5 2 5 2 2" xfId="20495" xr:uid="{00000000-0005-0000-0000-0000224C0000}"/>
    <cellStyle name="Normal 3 2 3 2 2 5 2 5 3" xfId="20496" xr:uid="{00000000-0005-0000-0000-0000234C0000}"/>
    <cellStyle name="Normal 3 2 3 2 2 5 2 6" xfId="20497" xr:uid="{00000000-0005-0000-0000-0000244C0000}"/>
    <cellStyle name="Normal 3 2 3 2 2 5 2 6 2" xfId="20498" xr:uid="{00000000-0005-0000-0000-0000254C0000}"/>
    <cellStyle name="Normal 3 2 3 2 2 5 2 7" xfId="20499" xr:uid="{00000000-0005-0000-0000-0000264C0000}"/>
    <cellStyle name="Normal 3 2 3 2 2 5 2 7 2" xfId="20500" xr:uid="{00000000-0005-0000-0000-0000274C0000}"/>
    <cellStyle name="Normal 3 2 3 2 2 5 2 8" xfId="20501" xr:uid="{00000000-0005-0000-0000-0000284C0000}"/>
    <cellStyle name="Normal 3 2 3 2 2 5 3" xfId="20502" xr:uid="{00000000-0005-0000-0000-0000294C0000}"/>
    <cellStyle name="Normal 3 2 3 2 2 5 3 2" xfId="20503" xr:uid="{00000000-0005-0000-0000-00002A4C0000}"/>
    <cellStyle name="Normal 3 2 3 2 2 5 3 2 2" xfId="20504" xr:uid="{00000000-0005-0000-0000-00002B4C0000}"/>
    <cellStyle name="Normal 3 2 3 2 2 5 3 2 2 2" xfId="20505" xr:uid="{00000000-0005-0000-0000-00002C4C0000}"/>
    <cellStyle name="Normal 3 2 3 2 2 5 3 2 2 2 2" xfId="20506" xr:uid="{00000000-0005-0000-0000-00002D4C0000}"/>
    <cellStyle name="Normal 3 2 3 2 2 5 3 2 2 3" xfId="20507" xr:uid="{00000000-0005-0000-0000-00002E4C0000}"/>
    <cellStyle name="Normal 3 2 3 2 2 5 3 2 3" xfId="20508" xr:uid="{00000000-0005-0000-0000-00002F4C0000}"/>
    <cellStyle name="Normal 3 2 3 2 2 5 3 2 3 2" xfId="20509" xr:uid="{00000000-0005-0000-0000-0000304C0000}"/>
    <cellStyle name="Normal 3 2 3 2 2 5 3 2 4" xfId="20510" xr:uid="{00000000-0005-0000-0000-0000314C0000}"/>
    <cellStyle name="Normal 3 2 3 2 2 5 3 3" xfId="20511" xr:uid="{00000000-0005-0000-0000-0000324C0000}"/>
    <cellStyle name="Normal 3 2 3 2 2 5 3 3 2" xfId="20512" xr:uid="{00000000-0005-0000-0000-0000334C0000}"/>
    <cellStyle name="Normal 3 2 3 2 2 5 3 3 2 2" xfId="20513" xr:uid="{00000000-0005-0000-0000-0000344C0000}"/>
    <cellStyle name="Normal 3 2 3 2 2 5 3 3 3" xfId="20514" xr:uid="{00000000-0005-0000-0000-0000354C0000}"/>
    <cellStyle name="Normal 3 2 3 2 2 5 3 4" xfId="20515" xr:uid="{00000000-0005-0000-0000-0000364C0000}"/>
    <cellStyle name="Normal 3 2 3 2 2 5 3 4 2" xfId="20516" xr:uid="{00000000-0005-0000-0000-0000374C0000}"/>
    <cellStyle name="Normal 3 2 3 2 2 5 3 5" xfId="20517" xr:uid="{00000000-0005-0000-0000-0000384C0000}"/>
    <cellStyle name="Normal 3 2 3 2 2 5 4" xfId="20518" xr:uid="{00000000-0005-0000-0000-0000394C0000}"/>
    <cellStyle name="Normal 3 2 3 2 2 5 4 2" xfId="20519" xr:uid="{00000000-0005-0000-0000-00003A4C0000}"/>
    <cellStyle name="Normal 3 2 3 2 2 5 4 2 2" xfId="20520" xr:uid="{00000000-0005-0000-0000-00003B4C0000}"/>
    <cellStyle name="Normal 3 2 3 2 2 5 4 2 2 2" xfId="20521" xr:uid="{00000000-0005-0000-0000-00003C4C0000}"/>
    <cellStyle name="Normal 3 2 3 2 2 5 4 2 3" xfId="20522" xr:uid="{00000000-0005-0000-0000-00003D4C0000}"/>
    <cellStyle name="Normal 3 2 3 2 2 5 4 3" xfId="20523" xr:uid="{00000000-0005-0000-0000-00003E4C0000}"/>
    <cellStyle name="Normal 3 2 3 2 2 5 4 3 2" xfId="20524" xr:uid="{00000000-0005-0000-0000-00003F4C0000}"/>
    <cellStyle name="Normal 3 2 3 2 2 5 4 4" xfId="20525" xr:uid="{00000000-0005-0000-0000-0000404C0000}"/>
    <cellStyle name="Normal 3 2 3 2 2 5 5" xfId="20526" xr:uid="{00000000-0005-0000-0000-0000414C0000}"/>
    <cellStyle name="Normal 3 2 3 2 2 5 5 2" xfId="20527" xr:uid="{00000000-0005-0000-0000-0000424C0000}"/>
    <cellStyle name="Normal 3 2 3 2 2 5 5 2 2" xfId="20528" xr:uid="{00000000-0005-0000-0000-0000434C0000}"/>
    <cellStyle name="Normal 3 2 3 2 2 5 5 2 2 2" xfId="20529" xr:uid="{00000000-0005-0000-0000-0000444C0000}"/>
    <cellStyle name="Normal 3 2 3 2 2 5 5 2 3" xfId="20530" xr:uid="{00000000-0005-0000-0000-0000454C0000}"/>
    <cellStyle name="Normal 3 2 3 2 2 5 5 3" xfId="20531" xr:uid="{00000000-0005-0000-0000-0000464C0000}"/>
    <cellStyle name="Normal 3 2 3 2 2 5 5 3 2" xfId="20532" xr:uid="{00000000-0005-0000-0000-0000474C0000}"/>
    <cellStyle name="Normal 3 2 3 2 2 5 5 4" xfId="20533" xr:uid="{00000000-0005-0000-0000-0000484C0000}"/>
    <cellStyle name="Normal 3 2 3 2 2 5 6" xfId="20534" xr:uid="{00000000-0005-0000-0000-0000494C0000}"/>
    <cellStyle name="Normal 3 2 3 2 2 5 6 2" xfId="20535" xr:uid="{00000000-0005-0000-0000-00004A4C0000}"/>
    <cellStyle name="Normal 3 2 3 2 2 5 6 2 2" xfId="20536" xr:uid="{00000000-0005-0000-0000-00004B4C0000}"/>
    <cellStyle name="Normal 3 2 3 2 2 5 6 3" xfId="20537" xr:uid="{00000000-0005-0000-0000-00004C4C0000}"/>
    <cellStyle name="Normal 3 2 3 2 2 5 7" xfId="20538" xr:uid="{00000000-0005-0000-0000-00004D4C0000}"/>
    <cellStyle name="Normal 3 2 3 2 2 5 7 2" xfId="20539" xr:uid="{00000000-0005-0000-0000-00004E4C0000}"/>
    <cellStyle name="Normal 3 2 3 2 2 5 8" xfId="20540" xr:uid="{00000000-0005-0000-0000-00004F4C0000}"/>
    <cellStyle name="Normal 3 2 3 2 2 5 8 2" xfId="20541" xr:uid="{00000000-0005-0000-0000-0000504C0000}"/>
    <cellStyle name="Normal 3 2 3 2 2 5 9" xfId="20542" xr:uid="{00000000-0005-0000-0000-0000514C0000}"/>
    <cellStyle name="Normal 3 2 3 2 2 6" xfId="20543" xr:uid="{00000000-0005-0000-0000-0000524C0000}"/>
    <cellStyle name="Normal 3 2 3 2 2 6 2" xfId="20544" xr:uid="{00000000-0005-0000-0000-0000534C0000}"/>
    <cellStyle name="Normal 3 2 3 2 2 6 2 2" xfId="20545" xr:uid="{00000000-0005-0000-0000-0000544C0000}"/>
    <cellStyle name="Normal 3 2 3 2 2 6 2 2 2" xfId="20546" xr:uid="{00000000-0005-0000-0000-0000554C0000}"/>
    <cellStyle name="Normal 3 2 3 2 2 6 2 2 2 2" xfId="20547" xr:uid="{00000000-0005-0000-0000-0000564C0000}"/>
    <cellStyle name="Normal 3 2 3 2 2 6 2 2 2 2 2" xfId="20548" xr:uid="{00000000-0005-0000-0000-0000574C0000}"/>
    <cellStyle name="Normal 3 2 3 2 2 6 2 2 2 3" xfId="20549" xr:uid="{00000000-0005-0000-0000-0000584C0000}"/>
    <cellStyle name="Normal 3 2 3 2 2 6 2 2 3" xfId="20550" xr:uid="{00000000-0005-0000-0000-0000594C0000}"/>
    <cellStyle name="Normal 3 2 3 2 2 6 2 2 3 2" xfId="20551" xr:uid="{00000000-0005-0000-0000-00005A4C0000}"/>
    <cellStyle name="Normal 3 2 3 2 2 6 2 2 4" xfId="20552" xr:uid="{00000000-0005-0000-0000-00005B4C0000}"/>
    <cellStyle name="Normal 3 2 3 2 2 6 2 3" xfId="20553" xr:uid="{00000000-0005-0000-0000-00005C4C0000}"/>
    <cellStyle name="Normal 3 2 3 2 2 6 2 3 2" xfId="20554" xr:uid="{00000000-0005-0000-0000-00005D4C0000}"/>
    <cellStyle name="Normal 3 2 3 2 2 6 2 3 2 2" xfId="20555" xr:uid="{00000000-0005-0000-0000-00005E4C0000}"/>
    <cellStyle name="Normal 3 2 3 2 2 6 2 3 3" xfId="20556" xr:uid="{00000000-0005-0000-0000-00005F4C0000}"/>
    <cellStyle name="Normal 3 2 3 2 2 6 2 4" xfId="20557" xr:uid="{00000000-0005-0000-0000-0000604C0000}"/>
    <cellStyle name="Normal 3 2 3 2 2 6 2 4 2" xfId="20558" xr:uid="{00000000-0005-0000-0000-0000614C0000}"/>
    <cellStyle name="Normal 3 2 3 2 2 6 2 5" xfId="20559" xr:uid="{00000000-0005-0000-0000-0000624C0000}"/>
    <cellStyle name="Normal 3 2 3 2 2 6 3" xfId="20560" xr:uid="{00000000-0005-0000-0000-0000634C0000}"/>
    <cellStyle name="Normal 3 2 3 2 2 6 3 2" xfId="20561" xr:uid="{00000000-0005-0000-0000-0000644C0000}"/>
    <cellStyle name="Normal 3 2 3 2 2 6 3 2 2" xfId="20562" xr:uid="{00000000-0005-0000-0000-0000654C0000}"/>
    <cellStyle name="Normal 3 2 3 2 2 6 3 2 2 2" xfId="20563" xr:uid="{00000000-0005-0000-0000-0000664C0000}"/>
    <cellStyle name="Normal 3 2 3 2 2 6 3 2 3" xfId="20564" xr:uid="{00000000-0005-0000-0000-0000674C0000}"/>
    <cellStyle name="Normal 3 2 3 2 2 6 3 3" xfId="20565" xr:uid="{00000000-0005-0000-0000-0000684C0000}"/>
    <cellStyle name="Normal 3 2 3 2 2 6 3 3 2" xfId="20566" xr:uid="{00000000-0005-0000-0000-0000694C0000}"/>
    <cellStyle name="Normal 3 2 3 2 2 6 3 4" xfId="20567" xr:uid="{00000000-0005-0000-0000-00006A4C0000}"/>
    <cellStyle name="Normal 3 2 3 2 2 6 4" xfId="20568" xr:uid="{00000000-0005-0000-0000-00006B4C0000}"/>
    <cellStyle name="Normal 3 2 3 2 2 6 4 2" xfId="20569" xr:uid="{00000000-0005-0000-0000-00006C4C0000}"/>
    <cellStyle name="Normal 3 2 3 2 2 6 4 2 2" xfId="20570" xr:uid="{00000000-0005-0000-0000-00006D4C0000}"/>
    <cellStyle name="Normal 3 2 3 2 2 6 4 2 2 2" xfId="20571" xr:uid="{00000000-0005-0000-0000-00006E4C0000}"/>
    <cellStyle name="Normal 3 2 3 2 2 6 4 2 3" xfId="20572" xr:uid="{00000000-0005-0000-0000-00006F4C0000}"/>
    <cellStyle name="Normal 3 2 3 2 2 6 4 3" xfId="20573" xr:uid="{00000000-0005-0000-0000-0000704C0000}"/>
    <cellStyle name="Normal 3 2 3 2 2 6 4 3 2" xfId="20574" xr:uid="{00000000-0005-0000-0000-0000714C0000}"/>
    <cellStyle name="Normal 3 2 3 2 2 6 4 4" xfId="20575" xr:uid="{00000000-0005-0000-0000-0000724C0000}"/>
    <cellStyle name="Normal 3 2 3 2 2 6 5" xfId="20576" xr:uid="{00000000-0005-0000-0000-0000734C0000}"/>
    <cellStyle name="Normal 3 2 3 2 2 6 5 2" xfId="20577" xr:uid="{00000000-0005-0000-0000-0000744C0000}"/>
    <cellStyle name="Normal 3 2 3 2 2 6 5 2 2" xfId="20578" xr:uid="{00000000-0005-0000-0000-0000754C0000}"/>
    <cellStyle name="Normal 3 2 3 2 2 6 5 3" xfId="20579" xr:uid="{00000000-0005-0000-0000-0000764C0000}"/>
    <cellStyle name="Normal 3 2 3 2 2 6 6" xfId="20580" xr:uid="{00000000-0005-0000-0000-0000774C0000}"/>
    <cellStyle name="Normal 3 2 3 2 2 6 6 2" xfId="20581" xr:uid="{00000000-0005-0000-0000-0000784C0000}"/>
    <cellStyle name="Normal 3 2 3 2 2 6 7" xfId="20582" xr:uid="{00000000-0005-0000-0000-0000794C0000}"/>
    <cellStyle name="Normal 3 2 3 2 2 6 7 2" xfId="20583" xr:uid="{00000000-0005-0000-0000-00007A4C0000}"/>
    <cellStyle name="Normal 3 2 3 2 2 6 8" xfId="20584" xr:uid="{00000000-0005-0000-0000-00007B4C0000}"/>
    <cellStyle name="Normal 3 2 3 2 2 7" xfId="20585" xr:uid="{00000000-0005-0000-0000-00007C4C0000}"/>
    <cellStyle name="Normal 3 2 3 2 2 7 2" xfId="20586" xr:uid="{00000000-0005-0000-0000-00007D4C0000}"/>
    <cellStyle name="Normal 3 2 3 2 2 7 2 2" xfId="20587" xr:uid="{00000000-0005-0000-0000-00007E4C0000}"/>
    <cellStyle name="Normal 3 2 3 2 2 7 2 2 2" xfId="20588" xr:uid="{00000000-0005-0000-0000-00007F4C0000}"/>
    <cellStyle name="Normal 3 2 3 2 2 7 2 2 2 2" xfId="20589" xr:uid="{00000000-0005-0000-0000-0000804C0000}"/>
    <cellStyle name="Normal 3 2 3 2 2 7 2 2 2 2 2" xfId="20590" xr:uid="{00000000-0005-0000-0000-0000814C0000}"/>
    <cellStyle name="Normal 3 2 3 2 2 7 2 2 2 3" xfId="20591" xr:uid="{00000000-0005-0000-0000-0000824C0000}"/>
    <cellStyle name="Normal 3 2 3 2 2 7 2 2 3" xfId="20592" xr:uid="{00000000-0005-0000-0000-0000834C0000}"/>
    <cellStyle name="Normal 3 2 3 2 2 7 2 2 3 2" xfId="20593" xr:uid="{00000000-0005-0000-0000-0000844C0000}"/>
    <cellStyle name="Normal 3 2 3 2 2 7 2 2 4" xfId="20594" xr:uid="{00000000-0005-0000-0000-0000854C0000}"/>
    <cellStyle name="Normal 3 2 3 2 2 7 2 3" xfId="20595" xr:uid="{00000000-0005-0000-0000-0000864C0000}"/>
    <cellStyle name="Normal 3 2 3 2 2 7 2 3 2" xfId="20596" xr:uid="{00000000-0005-0000-0000-0000874C0000}"/>
    <cellStyle name="Normal 3 2 3 2 2 7 2 3 2 2" xfId="20597" xr:uid="{00000000-0005-0000-0000-0000884C0000}"/>
    <cellStyle name="Normal 3 2 3 2 2 7 2 3 3" xfId="20598" xr:uid="{00000000-0005-0000-0000-0000894C0000}"/>
    <cellStyle name="Normal 3 2 3 2 2 7 2 4" xfId="20599" xr:uid="{00000000-0005-0000-0000-00008A4C0000}"/>
    <cellStyle name="Normal 3 2 3 2 2 7 2 4 2" xfId="20600" xr:uid="{00000000-0005-0000-0000-00008B4C0000}"/>
    <cellStyle name="Normal 3 2 3 2 2 7 2 5" xfId="20601" xr:uid="{00000000-0005-0000-0000-00008C4C0000}"/>
    <cellStyle name="Normal 3 2 3 2 2 7 3" xfId="20602" xr:uid="{00000000-0005-0000-0000-00008D4C0000}"/>
    <cellStyle name="Normal 3 2 3 2 2 7 3 2" xfId="20603" xr:uid="{00000000-0005-0000-0000-00008E4C0000}"/>
    <cellStyle name="Normal 3 2 3 2 2 7 3 2 2" xfId="20604" xr:uid="{00000000-0005-0000-0000-00008F4C0000}"/>
    <cellStyle name="Normal 3 2 3 2 2 7 3 2 2 2" xfId="20605" xr:uid="{00000000-0005-0000-0000-0000904C0000}"/>
    <cellStyle name="Normal 3 2 3 2 2 7 3 2 3" xfId="20606" xr:uid="{00000000-0005-0000-0000-0000914C0000}"/>
    <cellStyle name="Normal 3 2 3 2 2 7 3 3" xfId="20607" xr:uid="{00000000-0005-0000-0000-0000924C0000}"/>
    <cellStyle name="Normal 3 2 3 2 2 7 3 3 2" xfId="20608" xr:uid="{00000000-0005-0000-0000-0000934C0000}"/>
    <cellStyle name="Normal 3 2 3 2 2 7 3 4" xfId="20609" xr:uid="{00000000-0005-0000-0000-0000944C0000}"/>
    <cellStyle name="Normal 3 2 3 2 2 7 4" xfId="20610" xr:uid="{00000000-0005-0000-0000-0000954C0000}"/>
    <cellStyle name="Normal 3 2 3 2 2 7 4 2" xfId="20611" xr:uid="{00000000-0005-0000-0000-0000964C0000}"/>
    <cellStyle name="Normal 3 2 3 2 2 7 4 2 2" xfId="20612" xr:uid="{00000000-0005-0000-0000-0000974C0000}"/>
    <cellStyle name="Normal 3 2 3 2 2 7 4 3" xfId="20613" xr:uid="{00000000-0005-0000-0000-0000984C0000}"/>
    <cellStyle name="Normal 3 2 3 2 2 7 5" xfId="20614" xr:uid="{00000000-0005-0000-0000-0000994C0000}"/>
    <cellStyle name="Normal 3 2 3 2 2 7 5 2" xfId="20615" xr:uid="{00000000-0005-0000-0000-00009A4C0000}"/>
    <cellStyle name="Normal 3 2 3 2 2 7 6" xfId="20616" xr:uid="{00000000-0005-0000-0000-00009B4C0000}"/>
    <cellStyle name="Normal 3 2 3 2 2 8" xfId="20617" xr:uid="{00000000-0005-0000-0000-00009C4C0000}"/>
    <cellStyle name="Normal 3 2 3 2 2 8 2" xfId="20618" xr:uid="{00000000-0005-0000-0000-00009D4C0000}"/>
    <cellStyle name="Normal 3 2 3 2 2 8 2 2" xfId="20619" xr:uid="{00000000-0005-0000-0000-00009E4C0000}"/>
    <cellStyle name="Normal 3 2 3 2 2 8 2 2 2" xfId="20620" xr:uid="{00000000-0005-0000-0000-00009F4C0000}"/>
    <cellStyle name="Normal 3 2 3 2 2 8 2 2 2 2" xfId="20621" xr:uid="{00000000-0005-0000-0000-0000A04C0000}"/>
    <cellStyle name="Normal 3 2 3 2 2 8 2 2 2 2 2" xfId="20622" xr:uid="{00000000-0005-0000-0000-0000A14C0000}"/>
    <cellStyle name="Normal 3 2 3 2 2 8 2 2 2 3" xfId="20623" xr:uid="{00000000-0005-0000-0000-0000A24C0000}"/>
    <cellStyle name="Normal 3 2 3 2 2 8 2 2 3" xfId="20624" xr:uid="{00000000-0005-0000-0000-0000A34C0000}"/>
    <cellStyle name="Normal 3 2 3 2 2 8 2 2 3 2" xfId="20625" xr:uid="{00000000-0005-0000-0000-0000A44C0000}"/>
    <cellStyle name="Normal 3 2 3 2 2 8 2 2 4" xfId="20626" xr:uid="{00000000-0005-0000-0000-0000A54C0000}"/>
    <cellStyle name="Normal 3 2 3 2 2 8 2 3" xfId="20627" xr:uid="{00000000-0005-0000-0000-0000A64C0000}"/>
    <cellStyle name="Normal 3 2 3 2 2 8 2 3 2" xfId="20628" xr:uid="{00000000-0005-0000-0000-0000A74C0000}"/>
    <cellStyle name="Normal 3 2 3 2 2 8 2 3 2 2" xfId="20629" xr:uid="{00000000-0005-0000-0000-0000A84C0000}"/>
    <cellStyle name="Normal 3 2 3 2 2 8 2 3 3" xfId="20630" xr:uid="{00000000-0005-0000-0000-0000A94C0000}"/>
    <cellStyle name="Normal 3 2 3 2 2 8 2 4" xfId="20631" xr:uid="{00000000-0005-0000-0000-0000AA4C0000}"/>
    <cellStyle name="Normal 3 2 3 2 2 8 2 4 2" xfId="20632" xr:uid="{00000000-0005-0000-0000-0000AB4C0000}"/>
    <cellStyle name="Normal 3 2 3 2 2 8 2 5" xfId="20633" xr:uid="{00000000-0005-0000-0000-0000AC4C0000}"/>
    <cellStyle name="Normal 3 2 3 2 2 8 3" xfId="20634" xr:uid="{00000000-0005-0000-0000-0000AD4C0000}"/>
    <cellStyle name="Normal 3 2 3 2 2 8 3 2" xfId="20635" xr:uid="{00000000-0005-0000-0000-0000AE4C0000}"/>
    <cellStyle name="Normal 3 2 3 2 2 8 3 2 2" xfId="20636" xr:uid="{00000000-0005-0000-0000-0000AF4C0000}"/>
    <cellStyle name="Normal 3 2 3 2 2 8 3 2 2 2" xfId="20637" xr:uid="{00000000-0005-0000-0000-0000B04C0000}"/>
    <cellStyle name="Normal 3 2 3 2 2 8 3 2 3" xfId="20638" xr:uid="{00000000-0005-0000-0000-0000B14C0000}"/>
    <cellStyle name="Normal 3 2 3 2 2 8 3 3" xfId="20639" xr:uid="{00000000-0005-0000-0000-0000B24C0000}"/>
    <cellStyle name="Normal 3 2 3 2 2 8 3 3 2" xfId="20640" xr:uid="{00000000-0005-0000-0000-0000B34C0000}"/>
    <cellStyle name="Normal 3 2 3 2 2 8 3 4" xfId="20641" xr:uid="{00000000-0005-0000-0000-0000B44C0000}"/>
    <cellStyle name="Normal 3 2 3 2 2 8 4" xfId="20642" xr:uid="{00000000-0005-0000-0000-0000B54C0000}"/>
    <cellStyle name="Normal 3 2 3 2 2 8 4 2" xfId="20643" xr:uid="{00000000-0005-0000-0000-0000B64C0000}"/>
    <cellStyle name="Normal 3 2 3 2 2 8 4 2 2" xfId="20644" xr:uid="{00000000-0005-0000-0000-0000B74C0000}"/>
    <cellStyle name="Normal 3 2 3 2 2 8 4 3" xfId="20645" xr:uid="{00000000-0005-0000-0000-0000B84C0000}"/>
    <cellStyle name="Normal 3 2 3 2 2 8 5" xfId="20646" xr:uid="{00000000-0005-0000-0000-0000B94C0000}"/>
    <cellStyle name="Normal 3 2 3 2 2 8 5 2" xfId="20647" xr:uid="{00000000-0005-0000-0000-0000BA4C0000}"/>
    <cellStyle name="Normal 3 2 3 2 2 8 6" xfId="20648" xr:uid="{00000000-0005-0000-0000-0000BB4C0000}"/>
    <cellStyle name="Normal 3 2 3 2 2 9" xfId="20649" xr:uid="{00000000-0005-0000-0000-0000BC4C0000}"/>
    <cellStyle name="Normal 3 2 3 2 2 9 2" xfId="20650" xr:uid="{00000000-0005-0000-0000-0000BD4C0000}"/>
    <cellStyle name="Normal 3 2 3 2 2 9 2 2" xfId="20651" xr:uid="{00000000-0005-0000-0000-0000BE4C0000}"/>
    <cellStyle name="Normal 3 2 3 2 2 9 2 2 2" xfId="20652" xr:uid="{00000000-0005-0000-0000-0000BF4C0000}"/>
    <cellStyle name="Normal 3 2 3 2 2 9 2 2 2 2" xfId="20653" xr:uid="{00000000-0005-0000-0000-0000C04C0000}"/>
    <cellStyle name="Normal 3 2 3 2 2 9 2 2 3" xfId="20654" xr:uid="{00000000-0005-0000-0000-0000C14C0000}"/>
    <cellStyle name="Normal 3 2 3 2 2 9 2 3" xfId="20655" xr:uid="{00000000-0005-0000-0000-0000C24C0000}"/>
    <cellStyle name="Normal 3 2 3 2 2 9 2 3 2" xfId="20656" xr:uid="{00000000-0005-0000-0000-0000C34C0000}"/>
    <cellStyle name="Normal 3 2 3 2 2 9 2 4" xfId="20657" xr:uid="{00000000-0005-0000-0000-0000C44C0000}"/>
    <cellStyle name="Normal 3 2 3 2 2 9 3" xfId="20658" xr:uid="{00000000-0005-0000-0000-0000C54C0000}"/>
    <cellStyle name="Normal 3 2 3 2 2 9 3 2" xfId="20659" xr:uid="{00000000-0005-0000-0000-0000C64C0000}"/>
    <cellStyle name="Normal 3 2 3 2 2 9 3 2 2" xfId="20660" xr:uid="{00000000-0005-0000-0000-0000C74C0000}"/>
    <cellStyle name="Normal 3 2 3 2 2 9 3 3" xfId="20661" xr:uid="{00000000-0005-0000-0000-0000C84C0000}"/>
    <cellStyle name="Normal 3 2 3 2 2 9 4" xfId="20662" xr:uid="{00000000-0005-0000-0000-0000C94C0000}"/>
    <cellStyle name="Normal 3 2 3 2 2 9 4 2" xfId="20663" xr:uid="{00000000-0005-0000-0000-0000CA4C0000}"/>
    <cellStyle name="Normal 3 2 3 2 2 9 5" xfId="20664" xr:uid="{00000000-0005-0000-0000-0000CB4C0000}"/>
    <cellStyle name="Normal 3 2 3 2 3" xfId="20665" xr:uid="{00000000-0005-0000-0000-0000CC4C0000}"/>
    <cellStyle name="Normal 3 2 3 2 3 10" xfId="20666" xr:uid="{00000000-0005-0000-0000-0000CD4C0000}"/>
    <cellStyle name="Normal 3 2 3 2 3 2" xfId="20667" xr:uid="{00000000-0005-0000-0000-0000CE4C0000}"/>
    <cellStyle name="Normal 3 2 3 2 3 2 2" xfId="20668" xr:uid="{00000000-0005-0000-0000-0000CF4C0000}"/>
    <cellStyle name="Normal 3 2 3 2 3 2 2 2" xfId="20669" xr:uid="{00000000-0005-0000-0000-0000D04C0000}"/>
    <cellStyle name="Normal 3 2 3 2 3 2 2 2 2" xfId="20670" xr:uid="{00000000-0005-0000-0000-0000D14C0000}"/>
    <cellStyle name="Normal 3 2 3 2 3 2 2 2 2 2" xfId="20671" xr:uid="{00000000-0005-0000-0000-0000D24C0000}"/>
    <cellStyle name="Normal 3 2 3 2 3 2 2 2 2 2 2" xfId="20672" xr:uid="{00000000-0005-0000-0000-0000D34C0000}"/>
    <cellStyle name="Normal 3 2 3 2 3 2 2 2 2 2 2 2" xfId="20673" xr:uid="{00000000-0005-0000-0000-0000D44C0000}"/>
    <cellStyle name="Normal 3 2 3 2 3 2 2 2 2 2 3" xfId="20674" xr:uid="{00000000-0005-0000-0000-0000D54C0000}"/>
    <cellStyle name="Normal 3 2 3 2 3 2 2 2 2 3" xfId="20675" xr:uid="{00000000-0005-0000-0000-0000D64C0000}"/>
    <cellStyle name="Normal 3 2 3 2 3 2 2 2 2 3 2" xfId="20676" xr:uid="{00000000-0005-0000-0000-0000D74C0000}"/>
    <cellStyle name="Normal 3 2 3 2 3 2 2 2 2 4" xfId="20677" xr:uid="{00000000-0005-0000-0000-0000D84C0000}"/>
    <cellStyle name="Normal 3 2 3 2 3 2 2 2 3" xfId="20678" xr:uid="{00000000-0005-0000-0000-0000D94C0000}"/>
    <cellStyle name="Normal 3 2 3 2 3 2 2 2 3 2" xfId="20679" xr:uid="{00000000-0005-0000-0000-0000DA4C0000}"/>
    <cellStyle name="Normal 3 2 3 2 3 2 2 2 3 2 2" xfId="20680" xr:uid="{00000000-0005-0000-0000-0000DB4C0000}"/>
    <cellStyle name="Normal 3 2 3 2 3 2 2 2 3 3" xfId="20681" xr:uid="{00000000-0005-0000-0000-0000DC4C0000}"/>
    <cellStyle name="Normal 3 2 3 2 3 2 2 2 4" xfId="20682" xr:uid="{00000000-0005-0000-0000-0000DD4C0000}"/>
    <cellStyle name="Normal 3 2 3 2 3 2 2 2 4 2" xfId="20683" xr:uid="{00000000-0005-0000-0000-0000DE4C0000}"/>
    <cellStyle name="Normal 3 2 3 2 3 2 2 2 5" xfId="20684" xr:uid="{00000000-0005-0000-0000-0000DF4C0000}"/>
    <cellStyle name="Normal 3 2 3 2 3 2 2 3" xfId="20685" xr:uid="{00000000-0005-0000-0000-0000E04C0000}"/>
    <cellStyle name="Normal 3 2 3 2 3 2 2 3 2" xfId="20686" xr:uid="{00000000-0005-0000-0000-0000E14C0000}"/>
    <cellStyle name="Normal 3 2 3 2 3 2 2 3 2 2" xfId="20687" xr:uid="{00000000-0005-0000-0000-0000E24C0000}"/>
    <cellStyle name="Normal 3 2 3 2 3 2 2 3 2 2 2" xfId="20688" xr:uid="{00000000-0005-0000-0000-0000E34C0000}"/>
    <cellStyle name="Normal 3 2 3 2 3 2 2 3 2 3" xfId="20689" xr:uid="{00000000-0005-0000-0000-0000E44C0000}"/>
    <cellStyle name="Normal 3 2 3 2 3 2 2 3 3" xfId="20690" xr:uid="{00000000-0005-0000-0000-0000E54C0000}"/>
    <cellStyle name="Normal 3 2 3 2 3 2 2 3 3 2" xfId="20691" xr:uid="{00000000-0005-0000-0000-0000E64C0000}"/>
    <cellStyle name="Normal 3 2 3 2 3 2 2 3 4" xfId="20692" xr:uid="{00000000-0005-0000-0000-0000E74C0000}"/>
    <cellStyle name="Normal 3 2 3 2 3 2 2 4" xfId="20693" xr:uid="{00000000-0005-0000-0000-0000E84C0000}"/>
    <cellStyle name="Normal 3 2 3 2 3 2 2 4 2" xfId="20694" xr:uid="{00000000-0005-0000-0000-0000E94C0000}"/>
    <cellStyle name="Normal 3 2 3 2 3 2 2 4 2 2" xfId="20695" xr:uid="{00000000-0005-0000-0000-0000EA4C0000}"/>
    <cellStyle name="Normal 3 2 3 2 3 2 2 4 2 2 2" xfId="20696" xr:uid="{00000000-0005-0000-0000-0000EB4C0000}"/>
    <cellStyle name="Normal 3 2 3 2 3 2 2 4 2 3" xfId="20697" xr:uid="{00000000-0005-0000-0000-0000EC4C0000}"/>
    <cellStyle name="Normal 3 2 3 2 3 2 2 4 3" xfId="20698" xr:uid="{00000000-0005-0000-0000-0000ED4C0000}"/>
    <cellStyle name="Normal 3 2 3 2 3 2 2 4 3 2" xfId="20699" xr:uid="{00000000-0005-0000-0000-0000EE4C0000}"/>
    <cellStyle name="Normal 3 2 3 2 3 2 2 4 4" xfId="20700" xr:uid="{00000000-0005-0000-0000-0000EF4C0000}"/>
    <cellStyle name="Normal 3 2 3 2 3 2 2 5" xfId="20701" xr:uid="{00000000-0005-0000-0000-0000F04C0000}"/>
    <cellStyle name="Normal 3 2 3 2 3 2 2 5 2" xfId="20702" xr:uid="{00000000-0005-0000-0000-0000F14C0000}"/>
    <cellStyle name="Normal 3 2 3 2 3 2 2 5 2 2" xfId="20703" xr:uid="{00000000-0005-0000-0000-0000F24C0000}"/>
    <cellStyle name="Normal 3 2 3 2 3 2 2 5 3" xfId="20704" xr:uid="{00000000-0005-0000-0000-0000F34C0000}"/>
    <cellStyle name="Normal 3 2 3 2 3 2 2 6" xfId="20705" xr:uid="{00000000-0005-0000-0000-0000F44C0000}"/>
    <cellStyle name="Normal 3 2 3 2 3 2 2 6 2" xfId="20706" xr:uid="{00000000-0005-0000-0000-0000F54C0000}"/>
    <cellStyle name="Normal 3 2 3 2 3 2 2 7" xfId="20707" xr:uid="{00000000-0005-0000-0000-0000F64C0000}"/>
    <cellStyle name="Normal 3 2 3 2 3 2 2 7 2" xfId="20708" xr:uid="{00000000-0005-0000-0000-0000F74C0000}"/>
    <cellStyle name="Normal 3 2 3 2 3 2 2 8" xfId="20709" xr:uid="{00000000-0005-0000-0000-0000F84C0000}"/>
    <cellStyle name="Normal 3 2 3 2 3 2 3" xfId="20710" xr:uid="{00000000-0005-0000-0000-0000F94C0000}"/>
    <cellStyle name="Normal 3 2 3 2 3 2 3 2" xfId="20711" xr:uid="{00000000-0005-0000-0000-0000FA4C0000}"/>
    <cellStyle name="Normal 3 2 3 2 3 2 3 2 2" xfId="20712" xr:uid="{00000000-0005-0000-0000-0000FB4C0000}"/>
    <cellStyle name="Normal 3 2 3 2 3 2 3 2 2 2" xfId="20713" xr:uid="{00000000-0005-0000-0000-0000FC4C0000}"/>
    <cellStyle name="Normal 3 2 3 2 3 2 3 2 2 2 2" xfId="20714" xr:uid="{00000000-0005-0000-0000-0000FD4C0000}"/>
    <cellStyle name="Normal 3 2 3 2 3 2 3 2 2 3" xfId="20715" xr:uid="{00000000-0005-0000-0000-0000FE4C0000}"/>
    <cellStyle name="Normal 3 2 3 2 3 2 3 2 3" xfId="20716" xr:uid="{00000000-0005-0000-0000-0000FF4C0000}"/>
    <cellStyle name="Normal 3 2 3 2 3 2 3 2 3 2" xfId="20717" xr:uid="{00000000-0005-0000-0000-0000004D0000}"/>
    <cellStyle name="Normal 3 2 3 2 3 2 3 2 4" xfId="20718" xr:uid="{00000000-0005-0000-0000-0000014D0000}"/>
    <cellStyle name="Normal 3 2 3 2 3 2 3 3" xfId="20719" xr:uid="{00000000-0005-0000-0000-0000024D0000}"/>
    <cellStyle name="Normal 3 2 3 2 3 2 3 3 2" xfId="20720" xr:uid="{00000000-0005-0000-0000-0000034D0000}"/>
    <cellStyle name="Normal 3 2 3 2 3 2 3 3 2 2" xfId="20721" xr:uid="{00000000-0005-0000-0000-0000044D0000}"/>
    <cellStyle name="Normal 3 2 3 2 3 2 3 3 3" xfId="20722" xr:uid="{00000000-0005-0000-0000-0000054D0000}"/>
    <cellStyle name="Normal 3 2 3 2 3 2 3 4" xfId="20723" xr:uid="{00000000-0005-0000-0000-0000064D0000}"/>
    <cellStyle name="Normal 3 2 3 2 3 2 3 4 2" xfId="20724" xr:uid="{00000000-0005-0000-0000-0000074D0000}"/>
    <cellStyle name="Normal 3 2 3 2 3 2 3 5" xfId="20725" xr:uid="{00000000-0005-0000-0000-0000084D0000}"/>
    <cellStyle name="Normal 3 2 3 2 3 2 4" xfId="20726" xr:uid="{00000000-0005-0000-0000-0000094D0000}"/>
    <cellStyle name="Normal 3 2 3 2 3 2 4 2" xfId="20727" xr:uid="{00000000-0005-0000-0000-00000A4D0000}"/>
    <cellStyle name="Normal 3 2 3 2 3 2 4 2 2" xfId="20728" xr:uid="{00000000-0005-0000-0000-00000B4D0000}"/>
    <cellStyle name="Normal 3 2 3 2 3 2 4 2 2 2" xfId="20729" xr:uid="{00000000-0005-0000-0000-00000C4D0000}"/>
    <cellStyle name="Normal 3 2 3 2 3 2 4 2 3" xfId="20730" xr:uid="{00000000-0005-0000-0000-00000D4D0000}"/>
    <cellStyle name="Normal 3 2 3 2 3 2 4 3" xfId="20731" xr:uid="{00000000-0005-0000-0000-00000E4D0000}"/>
    <cellStyle name="Normal 3 2 3 2 3 2 4 3 2" xfId="20732" xr:uid="{00000000-0005-0000-0000-00000F4D0000}"/>
    <cellStyle name="Normal 3 2 3 2 3 2 4 4" xfId="20733" xr:uid="{00000000-0005-0000-0000-0000104D0000}"/>
    <cellStyle name="Normal 3 2 3 2 3 2 5" xfId="20734" xr:uid="{00000000-0005-0000-0000-0000114D0000}"/>
    <cellStyle name="Normal 3 2 3 2 3 2 5 2" xfId="20735" xr:uid="{00000000-0005-0000-0000-0000124D0000}"/>
    <cellStyle name="Normal 3 2 3 2 3 2 5 2 2" xfId="20736" xr:uid="{00000000-0005-0000-0000-0000134D0000}"/>
    <cellStyle name="Normal 3 2 3 2 3 2 5 2 2 2" xfId="20737" xr:uid="{00000000-0005-0000-0000-0000144D0000}"/>
    <cellStyle name="Normal 3 2 3 2 3 2 5 2 3" xfId="20738" xr:uid="{00000000-0005-0000-0000-0000154D0000}"/>
    <cellStyle name="Normal 3 2 3 2 3 2 5 3" xfId="20739" xr:uid="{00000000-0005-0000-0000-0000164D0000}"/>
    <cellStyle name="Normal 3 2 3 2 3 2 5 3 2" xfId="20740" xr:uid="{00000000-0005-0000-0000-0000174D0000}"/>
    <cellStyle name="Normal 3 2 3 2 3 2 5 4" xfId="20741" xr:uid="{00000000-0005-0000-0000-0000184D0000}"/>
    <cellStyle name="Normal 3 2 3 2 3 2 6" xfId="20742" xr:uid="{00000000-0005-0000-0000-0000194D0000}"/>
    <cellStyle name="Normal 3 2 3 2 3 2 6 2" xfId="20743" xr:uid="{00000000-0005-0000-0000-00001A4D0000}"/>
    <cellStyle name="Normal 3 2 3 2 3 2 6 2 2" xfId="20744" xr:uid="{00000000-0005-0000-0000-00001B4D0000}"/>
    <cellStyle name="Normal 3 2 3 2 3 2 6 3" xfId="20745" xr:uid="{00000000-0005-0000-0000-00001C4D0000}"/>
    <cellStyle name="Normal 3 2 3 2 3 2 7" xfId="20746" xr:uid="{00000000-0005-0000-0000-00001D4D0000}"/>
    <cellStyle name="Normal 3 2 3 2 3 2 7 2" xfId="20747" xr:uid="{00000000-0005-0000-0000-00001E4D0000}"/>
    <cellStyle name="Normal 3 2 3 2 3 2 8" xfId="20748" xr:uid="{00000000-0005-0000-0000-00001F4D0000}"/>
    <cellStyle name="Normal 3 2 3 2 3 2 8 2" xfId="20749" xr:uid="{00000000-0005-0000-0000-0000204D0000}"/>
    <cellStyle name="Normal 3 2 3 2 3 2 9" xfId="20750" xr:uid="{00000000-0005-0000-0000-0000214D0000}"/>
    <cellStyle name="Normal 3 2 3 2 3 3" xfId="20751" xr:uid="{00000000-0005-0000-0000-0000224D0000}"/>
    <cellStyle name="Normal 3 2 3 2 3 3 2" xfId="20752" xr:uid="{00000000-0005-0000-0000-0000234D0000}"/>
    <cellStyle name="Normal 3 2 3 2 3 3 2 2" xfId="20753" xr:uid="{00000000-0005-0000-0000-0000244D0000}"/>
    <cellStyle name="Normal 3 2 3 2 3 3 2 2 2" xfId="20754" xr:uid="{00000000-0005-0000-0000-0000254D0000}"/>
    <cellStyle name="Normal 3 2 3 2 3 3 2 2 2 2" xfId="20755" xr:uid="{00000000-0005-0000-0000-0000264D0000}"/>
    <cellStyle name="Normal 3 2 3 2 3 3 2 2 2 2 2" xfId="20756" xr:uid="{00000000-0005-0000-0000-0000274D0000}"/>
    <cellStyle name="Normal 3 2 3 2 3 3 2 2 2 3" xfId="20757" xr:uid="{00000000-0005-0000-0000-0000284D0000}"/>
    <cellStyle name="Normal 3 2 3 2 3 3 2 2 3" xfId="20758" xr:uid="{00000000-0005-0000-0000-0000294D0000}"/>
    <cellStyle name="Normal 3 2 3 2 3 3 2 2 3 2" xfId="20759" xr:uid="{00000000-0005-0000-0000-00002A4D0000}"/>
    <cellStyle name="Normal 3 2 3 2 3 3 2 2 4" xfId="20760" xr:uid="{00000000-0005-0000-0000-00002B4D0000}"/>
    <cellStyle name="Normal 3 2 3 2 3 3 2 3" xfId="20761" xr:uid="{00000000-0005-0000-0000-00002C4D0000}"/>
    <cellStyle name="Normal 3 2 3 2 3 3 2 3 2" xfId="20762" xr:uid="{00000000-0005-0000-0000-00002D4D0000}"/>
    <cellStyle name="Normal 3 2 3 2 3 3 2 3 2 2" xfId="20763" xr:uid="{00000000-0005-0000-0000-00002E4D0000}"/>
    <cellStyle name="Normal 3 2 3 2 3 3 2 3 3" xfId="20764" xr:uid="{00000000-0005-0000-0000-00002F4D0000}"/>
    <cellStyle name="Normal 3 2 3 2 3 3 2 4" xfId="20765" xr:uid="{00000000-0005-0000-0000-0000304D0000}"/>
    <cellStyle name="Normal 3 2 3 2 3 3 2 4 2" xfId="20766" xr:uid="{00000000-0005-0000-0000-0000314D0000}"/>
    <cellStyle name="Normal 3 2 3 2 3 3 2 5" xfId="20767" xr:uid="{00000000-0005-0000-0000-0000324D0000}"/>
    <cellStyle name="Normal 3 2 3 2 3 3 3" xfId="20768" xr:uid="{00000000-0005-0000-0000-0000334D0000}"/>
    <cellStyle name="Normal 3 2 3 2 3 3 3 2" xfId="20769" xr:uid="{00000000-0005-0000-0000-0000344D0000}"/>
    <cellStyle name="Normal 3 2 3 2 3 3 3 2 2" xfId="20770" xr:uid="{00000000-0005-0000-0000-0000354D0000}"/>
    <cellStyle name="Normal 3 2 3 2 3 3 3 2 2 2" xfId="20771" xr:uid="{00000000-0005-0000-0000-0000364D0000}"/>
    <cellStyle name="Normal 3 2 3 2 3 3 3 2 3" xfId="20772" xr:uid="{00000000-0005-0000-0000-0000374D0000}"/>
    <cellStyle name="Normal 3 2 3 2 3 3 3 3" xfId="20773" xr:uid="{00000000-0005-0000-0000-0000384D0000}"/>
    <cellStyle name="Normal 3 2 3 2 3 3 3 3 2" xfId="20774" xr:uid="{00000000-0005-0000-0000-0000394D0000}"/>
    <cellStyle name="Normal 3 2 3 2 3 3 3 4" xfId="20775" xr:uid="{00000000-0005-0000-0000-00003A4D0000}"/>
    <cellStyle name="Normal 3 2 3 2 3 3 4" xfId="20776" xr:uid="{00000000-0005-0000-0000-00003B4D0000}"/>
    <cellStyle name="Normal 3 2 3 2 3 3 4 2" xfId="20777" xr:uid="{00000000-0005-0000-0000-00003C4D0000}"/>
    <cellStyle name="Normal 3 2 3 2 3 3 4 2 2" xfId="20778" xr:uid="{00000000-0005-0000-0000-00003D4D0000}"/>
    <cellStyle name="Normal 3 2 3 2 3 3 4 2 2 2" xfId="20779" xr:uid="{00000000-0005-0000-0000-00003E4D0000}"/>
    <cellStyle name="Normal 3 2 3 2 3 3 4 2 3" xfId="20780" xr:uid="{00000000-0005-0000-0000-00003F4D0000}"/>
    <cellStyle name="Normal 3 2 3 2 3 3 4 3" xfId="20781" xr:uid="{00000000-0005-0000-0000-0000404D0000}"/>
    <cellStyle name="Normal 3 2 3 2 3 3 4 3 2" xfId="20782" xr:uid="{00000000-0005-0000-0000-0000414D0000}"/>
    <cellStyle name="Normal 3 2 3 2 3 3 4 4" xfId="20783" xr:uid="{00000000-0005-0000-0000-0000424D0000}"/>
    <cellStyle name="Normal 3 2 3 2 3 3 5" xfId="20784" xr:uid="{00000000-0005-0000-0000-0000434D0000}"/>
    <cellStyle name="Normal 3 2 3 2 3 3 5 2" xfId="20785" xr:uid="{00000000-0005-0000-0000-0000444D0000}"/>
    <cellStyle name="Normal 3 2 3 2 3 3 5 2 2" xfId="20786" xr:uid="{00000000-0005-0000-0000-0000454D0000}"/>
    <cellStyle name="Normal 3 2 3 2 3 3 5 3" xfId="20787" xr:uid="{00000000-0005-0000-0000-0000464D0000}"/>
    <cellStyle name="Normal 3 2 3 2 3 3 6" xfId="20788" xr:uid="{00000000-0005-0000-0000-0000474D0000}"/>
    <cellStyle name="Normal 3 2 3 2 3 3 6 2" xfId="20789" xr:uid="{00000000-0005-0000-0000-0000484D0000}"/>
    <cellStyle name="Normal 3 2 3 2 3 3 7" xfId="20790" xr:uid="{00000000-0005-0000-0000-0000494D0000}"/>
    <cellStyle name="Normal 3 2 3 2 3 3 7 2" xfId="20791" xr:uid="{00000000-0005-0000-0000-00004A4D0000}"/>
    <cellStyle name="Normal 3 2 3 2 3 3 8" xfId="20792" xr:uid="{00000000-0005-0000-0000-00004B4D0000}"/>
    <cellStyle name="Normal 3 2 3 2 3 4" xfId="20793" xr:uid="{00000000-0005-0000-0000-00004C4D0000}"/>
    <cellStyle name="Normal 3 2 3 2 3 4 2" xfId="20794" xr:uid="{00000000-0005-0000-0000-00004D4D0000}"/>
    <cellStyle name="Normal 3 2 3 2 3 4 2 2" xfId="20795" xr:uid="{00000000-0005-0000-0000-00004E4D0000}"/>
    <cellStyle name="Normal 3 2 3 2 3 4 2 2 2" xfId="20796" xr:uid="{00000000-0005-0000-0000-00004F4D0000}"/>
    <cellStyle name="Normal 3 2 3 2 3 4 2 2 2 2" xfId="20797" xr:uid="{00000000-0005-0000-0000-0000504D0000}"/>
    <cellStyle name="Normal 3 2 3 2 3 4 2 2 3" xfId="20798" xr:uid="{00000000-0005-0000-0000-0000514D0000}"/>
    <cellStyle name="Normal 3 2 3 2 3 4 2 3" xfId="20799" xr:uid="{00000000-0005-0000-0000-0000524D0000}"/>
    <cellStyle name="Normal 3 2 3 2 3 4 2 3 2" xfId="20800" xr:uid="{00000000-0005-0000-0000-0000534D0000}"/>
    <cellStyle name="Normal 3 2 3 2 3 4 2 4" xfId="20801" xr:uid="{00000000-0005-0000-0000-0000544D0000}"/>
    <cellStyle name="Normal 3 2 3 2 3 4 3" xfId="20802" xr:uid="{00000000-0005-0000-0000-0000554D0000}"/>
    <cellStyle name="Normal 3 2 3 2 3 4 3 2" xfId="20803" xr:uid="{00000000-0005-0000-0000-0000564D0000}"/>
    <cellStyle name="Normal 3 2 3 2 3 4 3 2 2" xfId="20804" xr:uid="{00000000-0005-0000-0000-0000574D0000}"/>
    <cellStyle name="Normal 3 2 3 2 3 4 3 3" xfId="20805" xr:uid="{00000000-0005-0000-0000-0000584D0000}"/>
    <cellStyle name="Normal 3 2 3 2 3 4 4" xfId="20806" xr:uid="{00000000-0005-0000-0000-0000594D0000}"/>
    <cellStyle name="Normal 3 2 3 2 3 4 4 2" xfId="20807" xr:uid="{00000000-0005-0000-0000-00005A4D0000}"/>
    <cellStyle name="Normal 3 2 3 2 3 4 5" xfId="20808" xr:uid="{00000000-0005-0000-0000-00005B4D0000}"/>
    <cellStyle name="Normal 3 2 3 2 3 5" xfId="20809" xr:uid="{00000000-0005-0000-0000-00005C4D0000}"/>
    <cellStyle name="Normal 3 2 3 2 3 5 2" xfId="20810" xr:uid="{00000000-0005-0000-0000-00005D4D0000}"/>
    <cellStyle name="Normal 3 2 3 2 3 5 2 2" xfId="20811" xr:uid="{00000000-0005-0000-0000-00005E4D0000}"/>
    <cellStyle name="Normal 3 2 3 2 3 5 2 2 2" xfId="20812" xr:uid="{00000000-0005-0000-0000-00005F4D0000}"/>
    <cellStyle name="Normal 3 2 3 2 3 5 2 3" xfId="20813" xr:uid="{00000000-0005-0000-0000-0000604D0000}"/>
    <cellStyle name="Normal 3 2 3 2 3 5 3" xfId="20814" xr:uid="{00000000-0005-0000-0000-0000614D0000}"/>
    <cellStyle name="Normal 3 2 3 2 3 5 3 2" xfId="20815" xr:uid="{00000000-0005-0000-0000-0000624D0000}"/>
    <cellStyle name="Normal 3 2 3 2 3 5 4" xfId="20816" xr:uid="{00000000-0005-0000-0000-0000634D0000}"/>
    <cellStyle name="Normal 3 2 3 2 3 6" xfId="20817" xr:uid="{00000000-0005-0000-0000-0000644D0000}"/>
    <cellStyle name="Normal 3 2 3 2 3 6 2" xfId="20818" xr:uid="{00000000-0005-0000-0000-0000654D0000}"/>
    <cellStyle name="Normal 3 2 3 2 3 6 2 2" xfId="20819" xr:uid="{00000000-0005-0000-0000-0000664D0000}"/>
    <cellStyle name="Normal 3 2 3 2 3 6 2 2 2" xfId="20820" xr:uid="{00000000-0005-0000-0000-0000674D0000}"/>
    <cellStyle name="Normal 3 2 3 2 3 6 2 3" xfId="20821" xr:uid="{00000000-0005-0000-0000-0000684D0000}"/>
    <cellStyle name="Normal 3 2 3 2 3 6 3" xfId="20822" xr:uid="{00000000-0005-0000-0000-0000694D0000}"/>
    <cellStyle name="Normal 3 2 3 2 3 6 3 2" xfId="20823" xr:uid="{00000000-0005-0000-0000-00006A4D0000}"/>
    <cellStyle name="Normal 3 2 3 2 3 6 4" xfId="20824" xr:uid="{00000000-0005-0000-0000-00006B4D0000}"/>
    <cellStyle name="Normal 3 2 3 2 3 7" xfId="20825" xr:uid="{00000000-0005-0000-0000-00006C4D0000}"/>
    <cellStyle name="Normal 3 2 3 2 3 7 2" xfId="20826" xr:uid="{00000000-0005-0000-0000-00006D4D0000}"/>
    <cellStyle name="Normal 3 2 3 2 3 7 2 2" xfId="20827" xr:uid="{00000000-0005-0000-0000-00006E4D0000}"/>
    <cellStyle name="Normal 3 2 3 2 3 7 3" xfId="20828" xr:uid="{00000000-0005-0000-0000-00006F4D0000}"/>
    <cellStyle name="Normal 3 2 3 2 3 8" xfId="20829" xr:uid="{00000000-0005-0000-0000-0000704D0000}"/>
    <cellStyle name="Normal 3 2 3 2 3 8 2" xfId="20830" xr:uid="{00000000-0005-0000-0000-0000714D0000}"/>
    <cellStyle name="Normal 3 2 3 2 3 9" xfId="20831" xr:uid="{00000000-0005-0000-0000-0000724D0000}"/>
    <cellStyle name="Normal 3 2 3 2 3 9 2" xfId="20832" xr:uid="{00000000-0005-0000-0000-0000734D0000}"/>
    <cellStyle name="Normal 3 2 3 2 4" xfId="20833" xr:uid="{00000000-0005-0000-0000-0000744D0000}"/>
    <cellStyle name="Normal 3 2 3 2 4 10" xfId="20834" xr:uid="{00000000-0005-0000-0000-0000754D0000}"/>
    <cellStyle name="Normal 3 2 3 2 4 2" xfId="20835" xr:uid="{00000000-0005-0000-0000-0000764D0000}"/>
    <cellStyle name="Normal 3 2 3 2 4 2 2" xfId="20836" xr:uid="{00000000-0005-0000-0000-0000774D0000}"/>
    <cellStyle name="Normal 3 2 3 2 4 2 2 2" xfId="20837" xr:uid="{00000000-0005-0000-0000-0000784D0000}"/>
    <cellStyle name="Normal 3 2 3 2 4 2 2 2 2" xfId="20838" xr:uid="{00000000-0005-0000-0000-0000794D0000}"/>
    <cellStyle name="Normal 3 2 3 2 4 2 2 2 2 2" xfId="20839" xr:uid="{00000000-0005-0000-0000-00007A4D0000}"/>
    <cellStyle name="Normal 3 2 3 2 4 2 2 2 2 2 2" xfId="20840" xr:uid="{00000000-0005-0000-0000-00007B4D0000}"/>
    <cellStyle name="Normal 3 2 3 2 4 2 2 2 2 2 2 2" xfId="20841" xr:uid="{00000000-0005-0000-0000-00007C4D0000}"/>
    <cellStyle name="Normal 3 2 3 2 4 2 2 2 2 2 3" xfId="20842" xr:uid="{00000000-0005-0000-0000-00007D4D0000}"/>
    <cellStyle name="Normal 3 2 3 2 4 2 2 2 2 3" xfId="20843" xr:uid="{00000000-0005-0000-0000-00007E4D0000}"/>
    <cellStyle name="Normal 3 2 3 2 4 2 2 2 2 3 2" xfId="20844" xr:uid="{00000000-0005-0000-0000-00007F4D0000}"/>
    <cellStyle name="Normal 3 2 3 2 4 2 2 2 2 4" xfId="20845" xr:uid="{00000000-0005-0000-0000-0000804D0000}"/>
    <cellStyle name="Normal 3 2 3 2 4 2 2 2 3" xfId="20846" xr:uid="{00000000-0005-0000-0000-0000814D0000}"/>
    <cellStyle name="Normal 3 2 3 2 4 2 2 2 3 2" xfId="20847" xr:uid="{00000000-0005-0000-0000-0000824D0000}"/>
    <cellStyle name="Normal 3 2 3 2 4 2 2 2 3 2 2" xfId="20848" xr:uid="{00000000-0005-0000-0000-0000834D0000}"/>
    <cellStyle name="Normal 3 2 3 2 4 2 2 2 3 3" xfId="20849" xr:uid="{00000000-0005-0000-0000-0000844D0000}"/>
    <cellStyle name="Normal 3 2 3 2 4 2 2 2 4" xfId="20850" xr:uid="{00000000-0005-0000-0000-0000854D0000}"/>
    <cellStyle name="Normal 3 2 3 2 4 2 2 2 4 2" xfId="20851" xr:uid="{00000000-0005-0000-0000-0000864D0000}"/>
    <cellStyle name="Normal 3 2 3 2 4 2 2 2 5" xfId="20852" xr:uid="{00000000-0005-0000-0000-0000874D0000}"/>
    <cellStyle name="Normal 3 2 3 2 4 2 2 3" xfId="20853" xr:uid="{00000000-0005-0000-0000-0000884D0000}"/>
    <cellStyle name="Normal 3 2 3 2 4 2 2 3 2" xfId="20854" xr:uid="{00000000-0005-0000-0000-0000894D0000}"/>
    <cellStyle name="Normal 3 2 3 2 4 2 2 3 2 2" xfId="20855" xr:uid="{00000000-0005-0000-0000-00008A4D0000}"/>
    <cellStyle name="Normal 3 2 3 2 4 2 2 3 2 2 2" xfId="20856" xr:uid="{00000000-0005-0000-0000-00008B4D0000}"/>
    <cellStyle name="Normal 3 2 3 2 4 2 2 3 2 3" xfId="20857" xr:uid="{00000000-0005-0000-0000-00008C4D0000}"/>
    <cellStyle name="Normal 3 2 3 2 4 2 2 3 3" xfId="20858" xr:uid="{00000000-0005-0000-0000-00008D4D0000}"/>
    <cellStyle name="Normal 3 2 3 2 4 2 2 3 3 2" xfId="20859" xr:uid="{00000000-0005-0000-0000-00008E4D0000}"/>
    <cellStyle name="Normal 3 2 3 2 4 2 2 3 4" xfId="20860" xr:uid="{00000000-0005-0000-0000-00008F4D0000}"/>
    <cellStyle name="Normal 3 2 3 2 4 2 2 4" xfId="20861" xr:uid="{00000000-0005-0000-0000-0000904D0000}"/>
    <cellStyle name="Normal 3 2 3 2 4 2 2 4 2" xfId="20862" xr:uid="{00000000-0005-0000-0000-0000914D0000}"/>
    <cellStyle name="Normal 3 2 3 2 4 2 2 4 2 2" xfId="20863" xr:uid="{00000000-0005-0000-0000-0000924D0000}"/>
    <cellStyle name="Normal 3 2 3 2 4 2 2 4 2 2 2" xfId="20864" xr:uid="{00000000-0005-0000-0000-0000934D0000}"/>
    <cellStyle name="Normal 3 2 3 2 4 2 2 4 2 3" xfId="20865" xr:uid="{00000000-0005-0000-0000-0000944D0000}"/>
    <cellStyle name="Normal 3 2 3 2 4 2 2 4 3" xfId="20866" xr:uid="{00000000-0005-0000-0000-0000954D0000}"/>
    <cellStyle name="Normal 3 2 3 2 4 2 2 4 3 2" xfId="20867" xr:uid="{00000000-0005-0000-0000-0000964D0000}"/>
    <cellStyle name="Normal 3 2 3 2 4 2 2 4 4" xfId="20868" xr:uid="{00000000-0005-0000-0000-0000974D0000}"/>
    <cellStyle name="Normal 3 2 3 2 4 2 2 5" xfId="20869" xr:uid="{00000000-0005-0000-0000-0000984D0000}"/>
    <cellStyle name="Normal 3 2 3 2 4 2 2 5 2" xfId="20870" xr:uid="{00000000-0005-0000-0000-0000994D0000}"/>
    <cellStyle name="Normal 3 2 3 2 4 2 2 5 2 2" xfId="20871" xr:uid="{00000000-0005-0000-0000-00009A4D0000}"/>
    <cellStyle name="Normal 3 2 3 2 4 2 2 5 3" xfId="20872" xr:uid="{00000000-0005-0000-0000-00009B4D0000}"/>
    <cellStyle name="Normal 3 2 3 2 4 2 2 6" xfId="20873" xr:uid="{00000000-0005-0000-0000-00009C4D0000}"/>
    <cellStyle name="Normal 3 2 3 2 4 2 2 6 2" xfId="20874" xr:uid="{00000000-0005-0000-0000-00009D4D0000}"/>
    <cellStyle name="Normal 3 2 3 2 4 2 2 7" xfId="20875" xr:uid="{00000000-0005-0000-0000-00009E4D0000}"/>
    <cellStyle name="Normal 3 2 3 2 4 2 2 7 2" xfId="20876" xr:uid="{00000000-0005-0000-0000-00009F4D0000}"/>
    <cellStyle name="Normal 3 2 3 2 4 2 2 8" xfId="20877" xr:uid="{00000000-0005-0000-0000-0000A04D0000}"/>
    <cellStyle name="Normal 3 2 3 2 4 2 3" xfId="20878" xr:uid="{00000000-0005-0000-0000-0000A14D0000}"/>
    <cellStyle name="Normal 3 2 3 2 4 2 3 2" xfId="20879" xr:uid="{00000000-0005-0000-0000-0000A24D0000}"/>
    <cellStyle name="Normal 3 2 3 2 4 2 3 2 2" xfId="20880" xr:uid="{00000000-0005-0000-0000-0000A34D0000}"/>
    <cellStyle name="Normal 3 2 3 2 4 2 3 2 2 2" xfId="20881" xr:uid="{00000000-0005-0000-0000-0000A44D0000}"/>
    <cellStyle name="Normal 3 2 3 2 4 2 3 2 2 2 2" xfId="20882" xr:uid="{00000000-0005-0000-0000-0000A54D0000}"/>
    <cellStyle name="Normal 3 2 3 2 4 2 3 2 2 3" xfId="20883" xr:uid="{00000000-0005-0000-0000-0000A64D0000}"/>
    <cellStyle name="Normal 3 2 3 2 4 2 3 2 3" xfId="20884" xr:uid="{00000000-0005-0000-0000-0000A74D0000}"/>
    <cellStyle name="Normal 3 2 3 2 4 2 3 2 3 2" xfId="20885" xr:uid="{00000000-0005-0000-0000-0000A84D0000}"/>
    <cellStyle name="Normal 3 2 3 2 4 2 3 2 4" xfId="20886" xr:uid="{00000000-0005-0000-0000-0000A94D0000}"/>
    <cellStyle name="Normal 3 2 3 2 4 2 3 3" xfId="20887" xr:uid="{00000000-0005-0000-0000-0000AA4D0000}"/>
    <cellStyle name="Normal 3 2 3 2 4 2 3 3 2" xfId="20888" xr:uid="{00000000-0005-0000-0000-0000AB4D0000}"/>
    <cellStyle name="Normal 3 2 3 2 4 2 3 3 2 2" xfId="20889" xr:uid="{00000000-0005-0000-0000-0000AC4D0000}"/>
    <cellStyle name="Normal 3 2 3 2 4 2 3 3 3" xfId="20890" xr:uid="{00000000-0005-0000-0000-0000AD4D0000}"/>
    <cellStyle name="Normal 3 2 3 2 4 2 3 4" xfId="20891" xr:uid="{00000000-0005-0000-0000-0000AE4D0000}"/>
    <cellStyle name="Normal 3 2 3 2 4 2 3 4 2" xfId="20892" xr:uid="{00000000-0005-0000-0000-0000AF4D0000}"/>
    <cellStyle name="Normal 3 2 3 2 4 2 3 5" xfId="20893" xr:uid="{00000000-0005-0000-0000-0000B04D0000}"/>
    <cellStyle name="Normal 3 2 3 2 4 2 4" xfId="20894" xr:uid="{00000000-0005-0000-0000-0000B14D0000}"/>
    <cellStyle name="Normal 3 2 3 2 4 2 4 2" xfId="20895" xr:uid="{00000000-0005-0000-0000-0000B24D0000}"/>
    <cellStyle name="Normal 3 2 3 2 4 2 4 2 2" xfId="20896" xr:uid="{00000000-0005-0000-0000-0000B34D0000}"/>
    <cellStyle name="Normal 3 2 3 2 4 2 4 2 2 2" xfId="20897" xr:uid="{00000000-0005-0000-0000-0000B44D0000}"/>
    <cellStyle name="Normal 3 2 3 2 4 2 4 2 3" xfId="20898" xr:uid="{00000000-0005-0000-0000-0000B54D0000}"/>
    <cellStyle name="Normal 3 2 3 2 4 2 4 3" xfId="20899" xr:uid="{00000000-0005-0000-0000-0000B64D0000}"/>
    <cellStyle name="Normal 3 2 3 2 4 2 4 3 2" xfId="20900" xr:uid="{00000000-0005-0000-0000-0000B74D0000}"/>
    <cellStyle name="Normal 3 2 3 2 4 2 4 4" xfId="20901" xr:uid="{00000000-0005-0000-0000-0000B84D0000}"/>
    <cellStyle name="Normal 3 2 3 2 4 2 5" xfId="20902" xr:uid="{00000000-0005-0000-0000-0000B94D0000}"/>
    <cellStyle name="Normal 3 2 3 2 4 2 5 2" xfId="20903" xr:uid="{00000000-0005-0000-0000-0000BA4D0000}"/>
    <cellStyle name="Normal 3 2 3 2 4 2 5 2 2" xfId="20904" xr:uid="{00000000-0005-0000-0000-0000BB4D0000}"/>
    <cellStyle name="Normal 3 2 3 2 4 2 5 2 2 2" xfId="20905" xr:uid="{00000000-0005-0000-0000-0000BC4D0000}"/>
    <cellStyle name="Normal 3 2 3 2 4 2 5 2 3" xfId="20906" xr:uid="{00000000-0005-0000-0000-0000BD4D0000}"/>
    <cellStyle name="Normal 3 2 3 2 4 2 5 3" xfId="20907" xr:uid="{00000000-0005-0000-0000-0000BE4D0000}"/>
    <cellStyle name="Normal 3 2 3 2 4 2 5 3 2" xfId="20908" xr:uid="{00000000-0005-0000-0000-0000BF4D0000}"/>
    <cellStyle name="Normal 3 2 3 2 4 2 5 4" xfId="20909" xr:uid="{00000000-0005-0000-0000-0000C04D0000}"/>
    <cellStyle name="Normal 3 2 3 2 4 2 6" xfId="20910" xr:uid="{00000000-0005-0000-0000-0000C14D0000}"/>
    <cellStyle name="Normal 3 2 3 2 4 2 6 2" xfId="20911" xr:uid="{00000000-0005-0000-0000-0000C24D0000}"/>
    <cellStyle name="Normal 3 2 3 2 4 2 6 2 2" xfId="20912" xr:uid="{00000000-0005-0000-0000-0000C34D0000}"/>
    <cellStyle name="Normal 3 2 3 2 4 2 6 3" xfId="20913" xr:uid="{00000000-0005-0000-0000-0000C44D0000}"/>
    <cellStyle name="Normal 3 2 3 2 4 2 7" xfId="20914" xr:uid="{00000000-0005-0000-0000-0000C54D0000}"/>
    <cellStyle name="Normal 3 2 3 2 4 2 7 2" xfId="20915" xr:uid="{00000000-0005-0000-0000-0000C64D0000}"/>
    <cellStyle name="Normal 3 2 3 2 4 2 8" xfId="20916" xr:uid="{00000000-0005-0000-0000-0000C74D0000}"/>
    <cellStyle name="Normal 3 2 3 2 4 2 8 2" xfId="20917" xr:uid="{00000000-0005-0000-0000-0000C84D0000}"/>
    <cellStyle name="Normal 3 2 3 2 4 2 9" xfId="20918" xr:uid="{00000000-0005-0000-0000-0000C94D0000}"/>
    <cellStyle name="Normal 3 2 3 2 4 3" xfId="20919" xr:uid="{00000000-0005-0000-0000-0000CA4D0000}"/>
    <cellStyle name="Normal 3 2 3 2 4 3 2" xfId="20920" xr:uid="{00000000-0005-0000-0000-0000CB4D0000}"/>
    <cellStyle name="Normal 3 2 3 2 4 3 2 2" xfId="20921" xr:uid="{00000000-0005-0000-0000-0000CC4D0000}"/>
    <cellStyle name="Normal 3 2 3 2 4 3 2 2 2" xfId="20922" xr:uid="{00000000-0005-0000-0000-0000CD4D0000}"/>
    <cellStyle name="Normal 3 2 3 2 4 3 2 2 2 2" xfId="20923" xr:uid="{00000000-0005-0000-0000-0000CE4D0000}"/>
    <cellStyle name="Normal 3 2 3 2 4 3 2 2 2 2 2" xfId="20924" xr:uid="{00000000-0005-0000-0000-0000CF4D0000}"/>
    <cellStyle name="Normal 3 2 3 2 4 3 2 2 2 3" xfId="20925" xr:uid="{00000000-0005-0000-0000-0000D04D0000}"/>
    <cellStyle name="Normal 3 2 3 2 4 3 2 2 3" xfId="20926" xr:uid="{00000000-0005-0000-0000-0000D14D0000}"/>
    <cellStyle name="Normal 3 2 3 2 4 3 2 2 3 2" xfId="20927" xr:uid="{00000000-0005-0000-0000-0000D24D0000}"/>
    <cellStyle name="Normal 3 2 3 2 4 3 2 2 4" xfId="20928" xr:uid="{00000000-0005-0000-0000-0000D34D0000}"/>
    <cellStyle name="Normal 3 2 3 2 4 3 2 3" xfId="20929" xr:uid="{00000000-0005-0000-0000-0000D44D0000}"/>
    <cellStyle name="Normal 3 2 3 2 4 3 2 3 2" xfId="20930" xr:uid="{00000000-0005-0000-0000-0000D54D0000}"/>
    <cellStyle name="Normal 3 2 3 2 4 3 2 3 2 2" xfId="20931" xr:uid="{00000000-0005-0000-0000-0000D64D0000}"/>
    <cellStyle name="Normal 3 2 3 2 4 3 2 3 3" xfId="20932" xr:uid="{00000000-0005-0000-0000-0000D74D0000}"/>
    <cellStyle name="Normal 3 2 3 2 4 3 2 4" xfId="20933" xr:uid="{00000000-0005-0000-0000-0000D84D0000}"/>
    <cellStyle name="Normal 3 2 3 2 4 3 2 4 2" xfId="20934" xr:uid="{00000000-0005-0000-0000-0000D94D0000}"/>
    <cellStyle name="Normal 3 2 3 2 4 3 2 5" xfId="20935" xr:uid="{00000000-0005-0000-0000-0000DA4D0000}"/>
    <cellStyle name="Normal 3 2 3 2 4 3 3" xfId="20936" xr:uid="{00000000-0005-0000-0000-0000DB4D0000}"/>
    <cellStyle name="Normal 3 2 3 2 4 3 3 2" xfId="20937" xr:uid="{00000000-0005-0000-0000-0000DC4D0000}"/>
    <cellStyle name="Normal 3 2 3 2 4 3 3 2 2" xfId="20938" xr:uid="{00000000-0005-0000-0000-0000DD4D0000}"/>
    <cellStyle name="Normal 3 2 3 2 4 3 3 2 2 2" xfId="20939" xr:uid="{00000000-0005-0000-0000-0000DE4D0000}"/>
    <cellStyle name="Normal 3 2 3 2 4 3 3 2 3" xfId="20940" xr:uid="{00000000-0005-0000-0000-0000DF4D0000}"/>
    <cellStyle name="Normal 3 2 3 2 4 3 3 3" xfId="20941" xr:uid="{00000000-0005-0000-0000-0000E04D0000}"/>
    <cellStyle name="Normal 3 2 3 2 4 3 3 3 2" xfId="20942" xr:uid="{00000000-0005-0000-0000-0000E14D0000}"/>
    <cellStyle name="Normal 3 2 3 2 4 3 3 4" xfId="20943" xr:uid="{00000000-0005-0000-0000-0000E24D0000}"/>
    <cellStyle name="Normal 3 2 3 2 4 3 4" xfId="20944" xr:uid="{00000000-0005-0000-0000-0000E34D0000}"/>
    <cellStyle name="Normal 3 2 3 2 4 3 4 2" xfId="20945" xr:uid="{00000000-0005-0000-0000-0000E44D0000}"/>
    <cellStyle name="Normal 3 2 3 2 4 3 4 2 2" xfId="20946" xr:uid="{00000000-0005-0000-0000-0000E54D0000}"/>
    <cellStyle name="Normal 3 2 3 2 4 3 4 2 2 2" xfId="20947" xr:uid="{00000000-0005-0000-0000-0000E64D0000}"/>
    <cellStyle name="Normal 3 2 3 2 4 3 4 2 3" xfId="20948" xr:uid="{00000000-0005-0000-0000-0000E74D0000}"/>
    <cellStyle name="Normal 3 2 3 2 4 3 4 3" xfId="20949" xr:uid="{00000000-0005-0000-0000-0000E84D0000}"/>
    <cellStyle name="Normal 3 2 3 2 4 3 4 3 2" xfId="20950" xr:uid="{00000000-0005-0000-0000-0000E94D0000}"/>
    <cellStyle name="Normal 3 2 3 2 4 3 4 4" xfId="20951" xr:uid="{00000000-0005-0000-0000-0000EA4D0000}"/>
    <cellStyle name="Normal 3 2 3 2 4 3 5" xfId="20952" xr:uid="{00000000-0005-0000-0000-0000EB4D0000}"/>
    <cellStyle name="Normal 3 2 3 2 4 3 5 2" xfId="20953" xr:uid="{00000000-0005-0000-0000-0000EC4D0000}"/>
    <cellStyle name="Normal 3 2 3 2 4 3 5 2 2" xfId="20954" xr:uid="{00000000-0005-0000-0000-0000ED4D0000}"/>
    <cellStyle name="Normal 3 2 3 2 4 3 5 3" xfId="20955" xr:uid="{00000000-0005-0000-0000-0000EE4D0000}"/>
    <cellStyle name="Normal 3 2 3 2 4 3 6" xfId="20956" xr:uid="{00000000-0005-0000-0000-0000EF4D0000}"/>
    <cellStyle name="Normal 3 2 3 2 4 3 6 2" xfId="20957" xr:uid="{00000000-0005-0000-0000-0000F04D0000}"/>
    <cellStyle name="Normal 3 2 3 2 4 3 7" xfId="20958" xr:uid="{00000000-0005-0000-0000-0000F14D0000}"/>
    <cellStyle name="Normal 3 2 3 2 4 3 7 2" xfId="20959" xr:uid="{00000000-0005-0000-0000-0000F24D0000}"/>
    <cellStyle name="Normal 3 2 3 2 4 3 8" xfId="20960" xr:uid="{00000000-0005-0000-0000-0000F34D0000}"/>
    <cellStyle name="Normal 3 2 3 2 4 4" xfId="20961" xr:uid="{00000000-0005-0000-0000-0000F44D0000}"/>
    <cellStyle name="Normal 3 2 3 2 4 4 2" xfId="20962" xr:uid="{00000000-0005-0000-0000-0000F54D0000}"/>
    <cellStyle name="Normal 3 2 3 2 4 4 2 2" xfId="20963" xr:uid="{00000000-0005-0000-0000-0000F64D0000}"/>
    <cellStyle name="Normal 3 2 3 2 4 4 2 2 2" xfId="20964" xr:uid="{00000000-0005-0000-0000-0000F74D0000}"/>
    <cellStyle name="Normal 3 2 3 2 4 4 2 2 2 2" xfId="20965" xr:uid="{00000000-0005-0000-0000-0000F84D0000}"/>
    <cellStyle name="Normal 3 2 3 2 4 4 2 2 3" xfId="20966" xr:uid="{00000000-0005-0000-0000-0000F94D0000}"/>
    <cellStyle name="Normal 3 2 3 2 4 4 2 3" xfId="20967" xr:uid="{00000000-0005-0000-0000-0000FA4D0000}"/>
    <cellStyle name="Normal 3 2 3 2 4 4 2 3 2" xfId="20968" xr:uid="{00000000-0005-0000-0000-0000FB4D0000}"/>
    <cellStyle name="Normal 3 2 3 2 4 4 2 4" xfId="20969" xr:uid="{00000000-0005-0000-0000-0000FC4D0000}"/>
    <cellStyle name="Normal 3 2 3 2 4 4 3" xfId="20970" xr:uid="{00000000-0005-0000-0000-0000FD4D0000}"/>
    <cellStyle name="Normal 3 2 3 2 4 4 3 2" xfId="20971" xr:uid="{00000000-0005-0000-0000-0000FE4D0000}"/>
    <cellStyle name="Normal 3 2 3 2 4 4 3 2 2" xfId="20972" xr:uid="{00000000-0005-0000-0000-0000FF4D0000}"/>
    <cellStyle name="Normal 3 2 3 2 4 4 3 3" xfId="20973" xr:uid="{00000000-0005-0000-0000-0000004E0000}"/>
    <cellStyle name="Normal 3 2 3 2 4 4 4" xfId="20974" xr:uid="{00000000-0005-0000-0000-0000014E0000}"/>
    <cellStyle name="Normal 3 2 3 2 4 4 4 2" xfId="20975" xr:uid="{00000000-0005-0000-0000-0000024E0000}"/>
    <cellStyle name="Normal 3 2 3 2 4 4 5" xfId="20976" xr:uid="{00000000-0005-0000-0000-0000034E0000}"/>
    <cellStyle name="Normal 3 2 3 2 4 5" xfId="20977" xr:uid="{00000000-0005-0000-0000-0000044E0000}"/>
    <cellStyle name="Normal 3 2 3 2 4 5 2" xfId="20978" xr:uid="{00000000-0005-0000-0000-0000054E0000}"/>
    <cellStyle name="Normal 3 2 3 2 4 5 2 2" xfId="20979" xr:uid="{00000000-0005-0000-0000-0000064E0000}"/>
    <cellStyle name="Normal 3 2 3 2 4 5 2 2 2" xfId="20980" xr:uid="{00000000-0005-0000-0000-0000074E0000}"/>
    <cellStyle name="Normal 3 2 3 2 4 5 2 3" xfId="20981" xr:uid="{00000000-0005-0000-0000-0000084E0000}"/>
    <cellStyle name="Normal 3 2 3 2 4 5 3" xfId="20982" xr:uid="{00000000-0005-0000-0000-0000094E0000}"/>
    <cellStyle name="Normal 3 2 3 2 4 5 3 2" xfId="20983" xr:uid="{00000000-0005-0000-0000-00000A4E0000}"/>
    <cellStyle name="Normal 3 2 3 2 4 5 4" xfId="20984" xr:uid="{00000000-0005-0000-0000-00000B4E0000}"/>
    <cellStyle name="Normal 3 2 3 2 4 6" xfId="20985" xr:uid="{00000000-0005-0000-0000-00000C4E0000}"/>
    <cellStyle name="Normal 3 2 3 2 4 6 2" xfId="20986" xr:uid="{00000000-0005-0000-0000-00000D4E0000}"/>
    <cellStyle name="Normal 3 2 3 2 4 6 2 2" xfId="20987" xr:uid="{00000000-0005-0000-0000-00000E4E0000}"/>
    <cellStyle name="Normal 3 2 3 2 4 6 2 2 2" xfId="20988" xr:uid="{00000000-0005-0000-0000-00000F4E0000}"/>
    <cellStyle name="Normal 3 2 3 2 4 6 2 3" xfId="20989" xr:uid="{00000000-0005-0000-0000-0000104E0000}"/>
    <cellStyle name="Normal 3 2 3 2 4 6 3" xfId="20990" xr:uid="{00000000-0005-0000-0000-0000114E0000}"/>
    <cellStyle name="Normal 3 2 3 2 4 6 3 2" xfId="20991" xr:uid="{00000000-0005-0000-0000-0000124E0000}"/>
    <cellStyle name="Normal 3 2 3 2 4 6 4" xfId="20992" xr:uid="{00000000-0005-0000-0000-0000134E0000}"/>
    <cellStyle name="Normal 3 2 3 2 4 7" xfId="20993" xr:uid="{00000000-0005-0000-0000-0000144E0000}"/>
    <cellStyle name="Normal 3 2 3 2 4 7 2" xfId="20994" xr:uid="{00000000-0005-0000-0000-0000154E0000}"/>
    <cellStyle name="Normal 3 2 3 2 4 7 2 2" xfId="20995" xr:uid="{00000000-0005-0000-0000-0000164E0000}"/>
    <cellStyle name="Normal 3 2 3 2 4 7 3" xfId="20996" xr:uid="{00000000-0005-0000-0000-0000174E0000}"/>
    <cellStyle name="Normal 3 2 3 2 4 8" xfId="20997" xr:uid="{00000000-0005-0000-0000-0000184E0000}"/>
    <cellStyle name="Normal 3 2 3 2 4 8 2" xfId="20998" xr:uid="{00000000-0005-0000-0000-0000194E0000}"/>
    <cellStyle name="Normal 3 2 3 2 4 9" xfId="20999" xr:uid="{00000000-0005-0000-0000-00001A4E0000}"/>
    <cellStyle name="Normal 3 2 3 2 4 9 2" xfId="21000" xr:uid="{00000000-0005-0000-0000-00001B4E0000}"/>
    <cellStyle name="Normal 3 2 3 2 5" xfId="21001" xr:uid="{00000000-0005-0000-0000-00001C4E0000}"/>
    <cellStyle name="Normal 3 2 3 2 5 10" xfId="21002" xr:uid="{00000000-0005-0000-0000-00001D4E0000}"/>
    <cellStyle name="Normal 3 2 3 2 5 2" xfId="21003" xr:uid="{00000000-0005-0000-0000-00001E4E0000}"/>
    <cellStyle name="Normal 3 2 3 2 5 2 2" xfId="21004" xr:uid="{00000000-0005-0000-0000-00001F4E0000}"/>
    <cellStyle name="Normal 3 2 3 2 5 2 2 2" xfId="21005" xr:uid="{00000000-0005-0000-0000-0000204E0000}"/>
    <cellStyle name="Normal 3 2 3 2 5 2 2 2 2" xfId="21006" xr:uid="{00000000-0005-0000-0000-0000214E0000}"/>
    <cellStyle name="Normal 3 2 3 2 5 2 2 2 2 2" xfId="21007" xr:uid="{00000000-0005-0000-0000-0000224E0000}"/>
    <cellStyle name="Normal 3 2 3 2 5 2 2 2 2 2 2" xfId="21008" xr:uid="{00000000-0005-0000-0000-0000234E0000}"/>
    <cellStyle name="Normal 3 2 3 2 5 2 2 2 2 2 2 2" xfId="21009" xr:uid="{00000000-0005-0000-0000-0000244E0000}"/>
    <cellStyle name="Normal 3 2 3 2 5 2 2 2 2 2 3" xfId="21010" xr:uid="{00000000-0005-0000-0000-0000254E0000}"/>
    <cellStyle name="Normal 3 2 3 2 5 2 2 2 2 3" xfId="21011" xr:uid="{00000000-0005-0000-0000-0000264E0000}"/>
    <cellStyle name="Normal 3 2 3 2 5 2 2 2 2 3 2" xfId="21012" xr:uid="{00000000-0005-0000-0000-0000274E0000}"/>
    <cellStyle name="Normal 3 2 3 2 5 2 2 2 2 4" xfId="21013" xr:uid="{00000000-0005-0000-0000-0000284E0000}"/>
    <cellStyle name="Normal 3 2 3 2 5 2 2 2 3" xfId="21014" xr:uid="{00000000-0005-0000-0000-0000294E0000}"/>
    <cellStyle name="Normal 3 2 3 2 5 2 2 2 3 2" xfId="21015" xr:uid="{00000000-0005-0000-0000-00002A4E0000}"/>
    <cellStyle name="Normal 3 2 3 2 5 2 2 2 3 2 2" xfId="21016" xr:uid="{00000000-0005-0000-0000-00002B4E0000}"/>
    <cellStyle name="Normal 3 2 3 2 5 2 2 2 3 3" xfId="21017" xr:uid="{00000000-0005-0000-0000-00002C4E0000}"/>
    <cellStyle name="Normal 3 2 3 2 5 2 2 2 4" xfId="21018" xr:uid="{00000000-0005-0000-0000-00002D4E0000}"/>
    <cellStyle name="Normal 3 2 3 2 5 2 2 2 4 2" xfId="21019" xr:uid="{00000000-0005-0000-0000-00002E4E0000}"/>
    <cellStyle name="Normal 3 2 3 2 5 2 2 2 5" xfId="21020" xr:uid="{00000000-0005-0000-0000-00002F4E0000}"/>
    <cellStyle name="Normal 3 2 3 2 5 2 2 3" xfId="21021" xr:uid="{00000000-0005-0000-0000-0000304E0000}"/>
    <cellStyle name="Normal 3 2 3 2 5 2 2 3 2" xfId="21022" xr:uid="{00000000-0005-0000-0000-0000314E0000}"/>
    <cellStyle name="Normal 3 2 3 2 5 2 2 3 2 2" xfId="21023" xr:uid="{00000000-0005-0000-0000-0000324E0000}"/>
    <cellStyle name="Normal 3 2 3 2 5 2 2 3 2 2 2" xfId="21024" xr:uid="{00000000-0005-0000-0000-0000334E0000}"/>
    <cellStyle name="Normal 3 2 3 2 5 2 2 3 2 3" xfId="21025" xr:uid="{00000000-0005-0000-0000-0000344E0000}"/>
    <cellStyle name="Normal 3 2 3 2 5 2 2 3 3" xfId="21026" xr:uid="{00000000-0005-0000-0000-0000354E0000}"/>
    <cellStyle name="Normal 3 2 3 2 5 2 2 3 3 2" xfId="21027" xr:uid="{00000000-0005-0000-0000-0000364E0000}"/>
    <cellStyle name="Normal 3 2 3 2 5 2 2 3 4" xfId="21028" xr:uid="{00000000-0005-0000-0000-0000374E0000}"/>
    <cellStyle name="Normal 3 2 3 2 5 2 2 4" xfId="21029" xr:uid="{00000000-0005-0000-0000-0000384E0000}"/>
    <cellStyle name="Normal 3 2 3 2 5 2 2 4 2" xfId="21030" xr:uid="{00000000-0005-0000-0000-0000394E0000}"/>
    <cellStyle name="Normal 3 2 3 2 5 2 2 4 2 2" xfId="21031" xr:uid="{00000000-0005-0000-0000-00003A4E0000}"/>
    <cellStyle name="Normal 3 2 3 2 5 2 2 4 2 2 2" xfId="21032" xr:uid="{00000000-0005-0000-0000-00003B4E0000}"/>
    <cellStyle name="Normal 3 2 3 2 5 2 2 4 2 3" xfId="21033" xr:uid="{00000000-0005-0000-0000-00003C4E0000}"/>
    <cellStyle name="Normal 3 2 3 2 5 2 2 4 3" xfId="21034" xr:uid="{00000000-0005-0000-0000-00003D4E0000}"/>
    <cellStyle name="Normal 3 2 3 2 5 2 2 4 3 2" xfId="21035" xr:uid="{00000000-0005-0000-0000-00003E4E0000}"/>
    <cellStyle name="Normal 3 2 3 2 5 2 2 4 4" xfId="21036" xr:uid="{00000000-0005-0000-0000-00003F4E0000}"/>
    <cellStyle name="Normal 3 2 3 2 5 2 2 5" xfId="21037" xr:uid="{00000000-0005-0000-0000-0000404E0000}"/>
    <cellStyle name="Normal 3 2 3 2 5 2 2 5 2" xfId="21038" xr:uid="{00000000-0005-0000-0000-0000414E0000}"/>
    <cellStyle name="Normal 3 2 3 2 5 2 2 5 2 2" xfId="21039" xr:uid="{00000000-0005-0000-0000-0000424E0000}"/>
    <cellStyle name="Normal 3 2 3 2 5 2 2 5 3" xfId="21040" xr:uid="{00000000-0005-0000-0000-0000434E0000}"/>
    <cellStyle name="Normal 3 2 3 2 5 2 2 6" xfId="21041" xr:uid="{00000000-0005-0000-0000-0000444E0000}"/>
    <cellStyle name="Normal 3 2 3 2 5 2 2 6 2" xfId="21042" xr:uid="{00000000-0005-0000-0000-0000454E0000}"/>
    <cellStyle name="Normal 3 2 3 2 5 2 2 7" xfId="21043" xr:uid="{00000000-0005-0000-0000-0000464E0000}"/>
    <cellStyle name="Normal 3 2 3 2 5 2 2 7 2" xfId="21044" xr:uid="{00000000-0005-0000-0000-0000474E0000}"/>
    <cellStyle name="Normal 3 2 3 2 5 2 2 8" xfId="21045" xr:uid="{00000000-0005-0000-0000-0000484E0000}"/>
    <cellStyle name="Normal 3 2 3 2 5 2 3" xfId="21046" xr:uid="{00000000-0005-0000-0000-0000494E0000}"/>
    <cellStyle name="Normal 3 2 3 2 5 2 3 2" xfId="21047" xr:uid="{00000000-0005-0000-0000-00004A4E0000}"/>
    <cellStyle name="Normal 3 2 3 2 5 2 3 2 2" xfId="21048" xr:uid="{00000000-0005-0000-0000-00004B4E0000}"/>
    <cellStyle name="Normal 3 2 3 2 5 2 3 2 2 2" xfId="21049" xr:uid="{00000000-0005-0000-0000-00004C4E0000}"/>
    <cellStyle name="Normal 3 2 3 2 5 2 3 2 2 2 2" xfId="21050" xr:uid="{00000000-0005-0000-0000-00004D4E0000}"/>
    <cellStyle name="Normal 3 2 3 2 5 2 3 2 2 3" xfId="21051" xr:uid="{00000000-0005-0000-0000-00004E4E0000}"/>
    <cellStyle name="Normal 3 2 3 2 5 2 3 2 3" xfId="21052" xr:uid="{00000000-0005-0000-0000-00004F4E0000}"/>
    <cellStyle name="Normal 3 2 3 2 5 2 3 2 3 2" xfId="21053" xr:uid="{00000000-0005-0000-0000-0000504E0000}"/>
    <cellStyle name="Normal 3 2 3 2 5 2 3 2 4" xfId="21054" xr:uid="{00000000-0005-0000-0000-0000514E0000}"/>
    <cellStyle name="Normal 3 2 3 2 5 2 3 3" xfId="21055" xr:uid="{00000000-0005-0000-0000-0000524E0000}"/>
    <cellStyle name="Normal 3 2 3 2 5 2 3 3 2" xfId="21056" xr:uid="{00000000-0005-0000-0000-0000534E0000}"/>
    <cellStyle name="Normal 3 2 3 2 5 2 3 3 2 2" xfId="21057" xr:uid="{00000000-0005-0000-0000-0000544E0000}"/>
    <cellStyle name="Normal 3 2 3 2 5 2 3 3 3" xfId="21058" xr:uid="{00000000-0005-0000-0000-0000554E0000}"/>
    <cellStyle name="Normal 3 2 3 2 5 2 3 4" xfId="21059" xr:uid="{00000000-0005-0000-0000-0000564E0000}"/>
    <cellStyle name="Normal 3 2 3 2 5 2 3 4 2" xfId="21060" xr:uid="{00000000-0005-0000-0000-0000574E0000}"/>
    <cellStyle name="Normal 3 2 3 2 5 2 3 5" xfId="21061" xr:uid="{00000000-0005-0000-0000-0000584E0000}"/>
    <cellStyle name="Normal 3 2 3 2 5 2 4" xfId="21062" xr:uid="{00000000-0005-0000-0000-0000594E0000}"/>
    <cellStyle name="Normal 3 2 3 2 5 2 4 2" xfId="21063" xr:uid="{00000000-0005-0000-0000-00005A4E0000}"/>
    <cellStyle name="Normal 3 2 3 2 5 2 4 2 2" xfId="21064" xr:uid="{00000000-0005-0000-0000-00005B4E0000}"/>
    <cellStyle name="Normal 3 2 3 2 5 2 4 2 2 2" xfId="21065" xr:uid="{00000000-0005-0000-0000-00005C4E0000}"/>
    <cellStyle name="Normal 3 2 3 2 5 2 4 2 3" xfId="21066" xr:uid="{00000000-0005-0000-0000-00005D4E0000}"/>
    <cellStyle name="Normal 3 2 3 2 5 2 4 3" xfId="21067" xr:uid="{00000000-0005-0000-0000-00005E4E0000}"/>
    <cellStyle name="Normal 3 2 3 2 5 2 4 3 2" xfId="21068" xr:uid="{00000000-0005-0000-0000-00005F4E0000}"/>
    <cellStyle name="Normal 3 2 3 2 5 2 4 4" xfId="21069" xr:uid="{00000000-0005-0000-0000-0000604E0000}"/>
    <cellStyle name="Normal 3 2 3 2 5 2 5" xfId="21070" xr:uid="{00000000-0005-0000-0000-0000614E0000}"/>
    <cellStyle name="Normal 3 2 3 2 5 2 5 2" xfId="21071" xr:uid="{00000000-0005-0000-0000-0000624E0000}"/>
    <cellStyle name="Normal 3 2 3 2 5 2 5 2 2" xfId="21072" xr:uid="{00000000-0005-0000-0000-0000634E0000}"/>
    <cellStyle name="Normal 3 2 3 2 5 2 5 2 2 2" xfId="21073" xr:uid="{00000000-0005-0000-0000-0000644E0000}"/>
    <cellStyle name="Normal 3 2 3 2 5 2 5 2 3" xfId="21074" xr:uid="{00000000-0005-0000-0000-0000654E0000}"/>
    <cellStyle name="Normal 3 2 3 2 5 2 5 3" xfId="21075" xr:uid="{00000000-0005-0000-0000-0000664E0000}"/>
    <cellStyle name="Normal 3 2 3 2 5 2 5 3 2" xfId="21076" xr:uid="{00000000-0005-0000-0000-0000674E0000}"/>
    <cellStyle name="Normal 3 2 3 2 5 2 5 4" xfId="21077" xr:uid="{00000000-0005-0000-0000-0000684E0000}"/>
    <cellStyle name="Normal 3 2 3 2 5 2 6" xfId="21078" xr:uid="{00000000-0005-0000-0000-0000694E0000}"/>
    <cellStyle name="Normal 3 2 3 2 5 2 6 2" xfId="21079" xr:uid="{00000000-0005-0000-0000-00006A4E0000}"/>
    <cellStyle name="Normal 3 2 3 2 5 2 6 2 2" xfId="21080" xr:uid="{00000000-0005-0000-0000-00006B4E0000}"/>
    <cellStyle name="Normal 3 2 3 2 5 2 6 3" xfId="21081" xr:uid="{00000000-0005-0000-0000-00006C4E0000}"/>
    <cellStyle name="Normal 3 2 3 2 5 2 7" xfId="21082" xr:uid="{00000000-0005-0000-0000-00006D4E0000}"/>
    <cellStyle name="Normal 3 2 3 2 5 2 7 2" xfId="21083" xr:uid="{00000000-0005-0000-0000-00006E4E0000}"/>
    <cellStyle name="Normal 3 2 3 2 5 2 8" xfId="21084" xr:uid="{00000000-0005-0000-0000-00006F4E0000}"/>
    <cellStyle name="Normal 3 2 3 2 5 2 8 2" xfId="21085" xr:uid="{00000000-0005-0000-0000-0000704E0000}"/>
    <cellStyle name="Normal 3 2 3 2 5 2 9" xfId="21086" xr:uid="{00000000-0005-0000-0000-0000714E0000}"/>
    <cellStyle name="Normal 3 2 3 2 5 3" xfId="21087" xr:uid="{00000000-0005-0000-0000-0000724E0000}"/>
    <cellStyle name="Normal 3 2 3 2 5 3 2" xfId="21088" xr:uid="{00000000-0005-0000-0000-0000734E0000}"/>
    <cellStyle name="Normal 3 2 3 2 5 3 2 2" xfId="21089" xr:uid="{00000000-0005-0000-0000-0000744E0000}"/>
    <cellStyle name="Normal 3 2 3 2 5 3 2 2 2" xfId="21090" xr:uid="{00000000-0005-0000-0000-0000754E0000}"/>
    <cellStyle name="Normal 3 2 3 2 5 3 2 2 2 2" xfId="21091" xr:uid="{00000000-0005-0000-0000-0000764E0000}"/>
    <cellStyle name="Normal 3 2 3 2 5 3 2 2 2 2 2" xfId="21092" xr:uid="{00000000-0005-0000-0000-0000774E0000}"/>
    <cellStyle name="Normal 3 2 3 2 5 3 2 2 2 3" xfId="21093" xr:uid="{00000000-0005-0000-0000-0000784E0000}"/>
    <cellStyle name="Normal 3 2 3 2 5 3 2 2 3" xfId="21094" xr:uid="{00000000-0005-0000-0000-0000794E0000}"/>
    <cellStyle name="Normal 3 2 3 2 5 3 2 2 3 2" xfId="21095" xr:uid="{00000000-0005-0000-0000-00007A4E0000}"/>
    <cellStyle name="Normal 3 2 3 2 5 3 2 2 4" xfId="21096" xr:uid="{00000000-0005-0000-0000-00007B4E0000}"/>
    <cellStyle name="Normal 3 2 3 2 5 3 2 3" xfId="21097" xr:uid="{00000000-0005-0000-0000-00007C4E0000}"/>
    <cellStyle name="Normal 3 2 3 2 5 3 2 3 2" xfId="21098" xr:uid="{00000000-0005-0000-0000-00007D4E0000}"/>
    <cellStyle name="Normal 3 2 3 2 5 3 2 3 2 2" xfId="21099" xr:uid="{00000000-0005-0000-0000-00007E4E0000}"/>
    <cellStyle name="Normal 3 2 3 2 5 3 2 3 3" xfId="21100" xr:uid="{00000000-0005-0000-0000-00007F4E0000}"/>
    <cellStyle name="Normal 3 2 3 2 5 3 2 4" xfId="21101" xr:uid="{00000000-0005-0000-0000-0000804E0000}"/>
    <cellStyle name="Normal 3 2 3 2 5 3 2 4 2" xfId="21102" xr:uid="{00000000-0005-0000-0000-0000814E0000}"/>
    <cellStyle name="Normal 3 2 3 2 5 3 2 5" xfId="21103" xr:uid="{00000000-0005-0000-0000-0000824E0000}"/>
    <cellStyle name="Normal 3 2 3 2 5 3 3" xfId="21104" xr:uid="{00000000-0005-0000-0000-0000834E0000}"/>
    <cellStyle name="Normal 3 2 3 2 5 3 3 2" xfId="21105" xr:uid="{00000000-0005-0000-0000-0000844E0000}"/>
    <cellStyle name="Normal 3 2 3 2 5 3 3 2 2" xfId="21106" xr:uid="{00000000-0005-0000-0000-0000854E0000}"/>
    <cellStyle name="Normal 3 2 3 2 5 3 3 2 2 2" xfId="21107" xr:uid="{00000000-0005-0000-0000-0000864E0000}"/>
    <cellStyle name="Normal 3 2 3 2 5 3 3 2 3" xfId="21108" xr:uid="{00000000-0005-0000-0000-0000874E0000}"/>
    <cellStyle name="Normal 3 2 3 2 5 3 3 3" xfId="21109" xr:uid="{00000000-0005-0000-0000-0000884E0000}"/>
    <cellStyle name="Normal 3 2 3 2 5 3 3 3 2" xfId="21110" xr:uid="{00000000-0005-0000-0000-0000894E0000}"/>
    <cellStyle name="Normal 3 2 3 2 5 3 3 4" xfId="21111" xr:uid="{00000000-0005-0000-0000-00008A4E0000}"/>
    <cellStyle name="Normal 3 2 3 2 5 3 4" xfId="21112" xr:uid="{00000000-0005-0000-0000-00008B4E0000}"/>
    <cellStyle name="Normal 3 2 3 2 5 3 4 2" xfId="21113" xr:uid="{00000000-0005-0000-0000-00008C4E0000}"/>
    <cellStyle name="Normal 3 2 3 2 5 3 4 2 2" xfId="21114" xr:uid="{00000000-0005-0000-0000-00008D4E0000}"/>
    <cellStyle name="Normal 3 2 3 2 5 3 4 2 2 2" xfId="21115" xr:uid="{00000000-0005-0000-0000-00008E4E0000}"/>
    <cellStyle name="Normal 3 2 3 2 5 3 4 2 3" xfId="21116" xr:uid="{00000000-0005-0000-0000-00008F4E0000}"/>
    <cellStyle name="Normal 3 2 3 2 5 3 4 3" xfId="21117" xr:uid="{00000000-0005-0000-0000-0000904E0000}"/>
    <cellStyle name="Normal 3 2 3 2 5 3 4 3 2" xfId="21118" xr:uid="{00000000-0005-0000-0000-0000914E0000}"/>
    <cellStyle name="Normal 3 2 3 2 5 3 4 4" xfId="21119" xr:uid="{00000000-0005-0000-0000-0000924E0000}"/>
    <cellStyle name="Normal 3 2 3 2 5 3 5" xfId="21120" xr:uid="{00000000-0005-0000-0000-0000934E0000}"/>
    <cellStyle name="Normal 3 2 3 2 5 3 5 2" xfId="21121" xr:uid="{00000000-0005-0000-0000-0000944E0000}"/>
    <cellStyle name="Normal 3 2 3 2 5 3 5 2 2" xfId="21122" xr:uid="{00000000-0005-0000-0000-0000954E0000}"/>
    <cellStyle name="Normal 3 2 3 2 5 3 5 3" xfId="21123" xr:uid="{00000000-0005-0000-0000-0000964E0000}"/>
    <cellStyle name="Normal 3 2 3 2 5 3 6" xfId="21124" xr:uid="{00000000-0005-0000-0000-0000974E0000}"/>
    <cellStyle name="Normal 3 2 3 2 5 3 6 2" xfId="21125" xr:uid="{00000000-0005-0000-0000-0000984E0000}"/>
    <cellStyle name="Normal 3 2 3 2 5 3 7" xfId="21126" xr:uid="{00000000-0005-0000-0000-0000994E0000}"/>
    <cellStyle name="Normal 3 2 3 2 5 3 7 2" xfId="21127" xr:uid="{00000000-0005-0000-0000-00009A4E0000}"/>
    <cellStyle name="Normal 3 2 3 2 5 3 8" xfId="21128" xr:uid="{00000000-0005-0000-0000-00009B4E0000}"/>
    <cellStyle name="Normal 3 2 3 2 5 4" xfId="21129" xr:uid="{00000000-0005-0000-0000-00009C4E0000}"/>
    <cellStyle name="Normal 3 2 3 2 5 4 2" xfId="21130" xr:uid="{00000000-0005-0000-0000-00009D4E0000}"/>
    <cellStyle name="Normal 3 2 3 2 5 4 2 2" xfId="21131" xr:uid="{00000000-0005-0000-0000-00009E4E0000}"/>
    <cellStyle name="Normal 3 2 3 2 5 4 2 2 2" xfId="21132" xr:uid="{00000000-0005-0000-0000-00009F4E0000}"/>
    <cellStyle name="Normal 3 2 3 2 5 4 2 2 2 2" xfId="21133" xr:uid="{00000000-0005-0000-0000-0000A04E0000}"/>
    <cellStyle name="Normal 3 2 3 2 5 4 2 2 3" xfId="21134" xr:uid="{00000000-0005-0000-0000-0000A14E0000}"/>
    <cellStyle name="Normal 3 2 3 2 5 4 2 3" xfId="21135" xr:uid="{00000000-0005-0000-0000-0000A24E0000}"/>
    <cellStyle name="Normal 3 2 3 2 5 4 2 3 2" xfId="21136" xr:uid="{00000000-0005-0000-0000-0000A34E0000}"/>
    <cellStyle name="Normal 3 2 3 2 5 4 2 4" xfId="21137" xr:uid="{00000000-0005-0000-0000-0000A44E0000}"/>
    <cellStyle name="Normal 3 2 3 2 5 4 3" xfId="21138" xr:uid="{00000000-0005-0000-0000-0000A54E0000}"/>
    <cellStyle name="Normal 3 2 3 2 5 4 3 2" xfId="21139" xr:uid="{00000000-0005-0000-0000-0000A64E0000}"/>
    <cellStyle name="Normal 3 2 3 2 5 4 3 2 2" xfId="21140" xr:uid="{00000000-0005-0000-0000-0000A74E0000}"/>
    <cellStyle name="Normal 3 2 3 2 5 4 3 3" xfId="21141" xr:uid="{00000000-0005-0000-0000-0000A84E0000}"/>
    <cellStyle name="Normal 3 2 3 2 5 4 4" xfId="21142" xr:uid="{00000000-0005-0000-0000-0000A94E0000}"/>
    <cellStyle name="Normal 3 2 3 2 5 4 4 2" xfId="21143" xr:uid="{00000000-0005-0000-0000-0000AA4E0000}"/>
    <cellStyle name="Normal 3 2 3 2 5 4 5" xfId="21144" xr:uid="{00000000-0005-0000-0000-0000AB4E0000}"/>
    <cellStyle name="Normal 3 2 3 2 5 5" xfId="21145" xr:uid="{00000000-0005-0000-0000-0000AC4E0000}"/>
    <cellStyle name="Normal 3 2 3 2 5 5 2" xfId="21146" xr:uid="{00000000-0005-0000-0000-0000AD4E0000}"/>
    <cellStyle name="Normal 3 2 3 2 5 5 2 2" xfId="21147" xr:uid="{00000000-0005-0000-0000-0000AE4E0000}"/>
    <cellStyle name="Normal 3 2 3 2 5 5 2 2 2" xfId="21148" xr:uid="{00000000-0005-0000-0000-0000AF4E0000}"/>
    <cellStyle name="Normal 3 2 3 2 5 5 2 3" xfId="21149" xr:uid="{00000000-0005-0000-0000-0000B04E0000}"/>
    <cellStyle name="Normal 3 2 3 2 5 5 3" xfId="21150" xr:uid="{00000000-0005-0000-0000-0000B14E0000}"/>
    <cellStyle name="Normal 3 2 3 2 5 5 3 2" xfId="21151" xr:uid="{00000000-0005-0000-0000-0000B24E0000}"/>
    <cellStyle name="Normal 3 2 3 2 5 5 4" xfId="21152" xr:uid="{00000000-0005-0000-0000-0000B34E0000}"/>
    <cellStyle name="Normal 3 2 3 2 5 6" xfId="21153" xr:uid="{00000000-0005-0000-0000-0000B44E0000}"/>
    <cellStyle name="Normal 3 2 3 2 5 6 2" xfId="21154" xr:uid="{00000000-0005-0000-0000-0000B54E0000}"/>
    <cellStyle name="Normal 3 2 3 2 5 6 2 2" xfId="21155" xr:uid="{00000000-0005-0000-0000-0000B64E0000}"/>
    <cellStyle name="Normal 3 2 3 2 5 6 2 2 2" xfId="21156" xr:uid="{00000000-0005-0000-0000-0000B74E0000}"/>
    <cellStyle name="Normal 3 2 3 2 5 6 2 3" xfId="21157" xr:uid="{00000000-0005-0000-0000-0000B84E0000}"/>
    <cellStyle name="Normal 3 2 3 2 5 6 3" xfId="21158" xr:uid="{00000000-0005-0000-0000-0000B94E0000}"/>
    <cellStyle name="Normal 3 2 3 2 5 6 3 2" xfId="21159" xr:uid="{00000000-0005-0000-0000-0000BA4E0000}"/>
    <cellStyle name="Normal 3 2 3 2 5 6 4" xfId="21160" xr:uid="{00000000-0005-0000-0000-0000BB4E0000}"/>
    <cellStyle name="Normal 3 2 3 2 5 7" xfId="21161" xr:uid="{00000000-0005-0000-0000-0000BC4E0000}"/>
    <cellStyle name="Normal 3 2 3 2 5 7 2" xfId="21162" xr:uid="{00000000-0005-0000-0000-0000BD4E0000}"/>
    <cellStyle name="Normal 3 2 3 2 5 7 2 2" xfId="21163" xr:uid="{00000000-0005-0000-0000-0000BE4E0000}"/>
    <cellStyle name="Normal 3 2 3 2 5 7 3" xfId="21164" xr:uid="{00000000-0005-0000-0000-0000BF4E0000}"/>
    <cellStyle name="Normal 3 2 3 2 5 8" xfId="21165" xr:uid="{00000000-0005-0000-0000-0000C04E0000}"/>
    <cellStyle name="Normal 3 2 3 2 5 8 2" xfId="21166" xr:uid="{00000000-0005-0000-0000-0000C14E0000}"/>
    <cellStyle name="Normal 3 2 3 2 5 9" xfId="21167" xr:uid="{00000000-0005-0000-0000-0000C24E0000}"/>
    <cellStyle name="Normal 3 2 3 2 5 9 2" xfId="21168" xr:uid="{00000000-0005-0000-0000-0000C34E0000}"/>
    <cellStyle name="Normal 3 2 3 2 6" xfId="21169" xr:uid="{00000000-0005-0000-0000-0000C44E0000}"/>
    <cellStyle name="Normal 3 2 3 2 6 2" xfId="21170" xr:uid="{00000000-0005-0000-0000-0000C54E0000}"/>
    <cellStyle name="Normal 3 2 3 2 6 2 2" xfId="21171" xr:uid="{00000000-0005-0000-0000-0000C64E0000}"/>
    <cellStyle name="Normal 3 2 3 2 6 2 2 2" xfId="21172" xr:uid="{00000000-0005-0000-0000-0000C74E0000}"/>
    <cellStyle name="Normal 3 2 3 2 6 2 2 2 2" xfId="21173" xr:uid="{00000000-0005-0000-0000-0000C84E0000}"/>
    <cellStyle name="Normal 3 2 3 2 6 2 2 2 2 2" xfId="21174" xr:uid="{00000000-0005-0000-0000-0000C94E0000}"/>
    <cellStyle name="Normal 3 2 3 2 6 2 2 2 2 2 2" xfId="21175" xr:uid="{00000000-0005-0000-0000-0000CA4E0000}"/>
    <cellStyle name="Normal 3 2 3 2 6 2 2 2 2 3" xfId="21176" xr:uid="{00000000-0005-0000-0000-0000CB4E0000}"/>
    <cellStyle name="Normal 3 2 3 2 6 2 2 2 3" xfId="21177" xr:uid="{00000000-0005-0000-0000-0000CC4E0000}"/>
    <cellStyle name="Normal 3 2 3 2 6 2 2 2 3 2" xfId="21178" xr:uid="{00000000-0005-0000-0000-0000CD4E0000}"/>
    <cellStyle name="Normal 3 2 3 2 6 2 2 2 4" xfId="21179" xr:uid="{00000000-0005-0000-0000-0000CE4E0000}"/>
    <cellStyle name="Normal 3 2 3 2 6 2 2 3" xfId="21180" xr:uid="{00000000-0005-0000-0000-0000CF4E0000}"/>
    <cellStyle name="Normal 3 2 3 2 6 2 2 3 2" xfId="21181" xr:uid="{00000000-0005-0000-0000-0000D04E0000}"/>
    <cellStyle name="Normal 3 2 3 2 6 2 2 3 2 2" xfId="21182" xr:uid="{00000000-0005-0000-0000-0000D14E0000}"/>
    <cellStyle name="Normal 3 2 3 2 6 2 2 3 3" xfId="21183" xr:uid="{00000000-0005-0000-0000-0000D24E0000}"/>
    <cellStyle name="Normal 3 2 3 2 6 2 2 4" xfId="21184" xr:uid="{00000000-0005-0000-0000-0000D34E0000}"/>
    <cellStyle name="Normal 3 2 3 2 6 2 2 4 2" xfId="21185" xr:uid="{00000000-0005-0000-0000-0000D44E0000}"/>
    <cellStyle name="Normal 3 2 3 2 6 2 2 5" xfId="21186" xr:uid="{00000000-0005-0000-0000-0000D54E0000}"/>
    <cellStyle name="Normal 3 2 3 2 6 2 3" xfId="21187" xr:uid="{00000000-0005-0000-0000-0000D64E0000}"/>
    <cellStyle name="Normal 3 2 3 2 6 2 3 2" xfId="21188" xr:uid="{00000000-0005-0000-0000-0000D74E0000}"/>
    <cellStyle name="Normal 3 2 3 2 6 2 3 2 2" xfId="21189" xr:uid="{00000000-0005-0000-0000-0000D84E0000}"/>
    <cellStyle name="Normal 3 2 3 2 6 2 3 2 2 2" xfId="21190" xr:uid="{00000000-0005-0000-0000-0000D94E0000}"/>
    <cellStyle name="Normal 3 2 3 2 6 2 3 2 3" xfId="21191" xr:uid="{00000000-0005-0000-0000-0000DA4E0000}"/>
    <cellStyle name="Normal 3 2 3 2 6 2 3 3" xfId="21192" xr:uid="{00000000-0005-0000-0000-0000DB4E0000}"/>
    <cellStyle name="Normal 3 2 3 2 6 2 3 3 2" xfId="21193" xr:uid="{00000000-0005-0000-0000-0000DC4E0000}"/>
    <cellStyle name="Normal 3 2 3 2 6 2 3 4" xfId="21194" xr:uid="{00000000-0005-0000-0000-0000DD4E0000}"/>
    <cellStyle name="Normal 3 2 3 2 6 2 4" xfId="21195" xr:uid="{00000000-0005-0000-0000-0000DE4E0000}"/>
    <cellStyle name="Normal 3 2 3 2 6 2 4 2" xfId="21196" xr:uid="{00000000-0005-0000-0000-0000DF4E0000}"/>
    <cellStyle name="Normal 3 2 3 2 6 2 4 2 2" xfId="21197" xr:uid="{00000000-0005-0000-0000-0000E04E0000}"/>
    <cellStyle name="Normal 3 2 3 2 6 2 4 2 2 2" xfId="21198" xr:uid="{00000000-0005-0000-0000-0000E14E0000}"/>
    <cellStyle name="Normal 3 2 3 2 6 2 4 2 3" xfId="21199" xr:uid="{00000000-0005-0000-0000-0000E24E0000}"/>
    <cellStyle name="Normal 3 2 3 2 6 2 4 3" xfId="21200" xr:uid="{00000000-0005-0000-0000-0000E34E0000}"/>
    <cellStyle name="Normal 3 2 3 2 6 2 4 3 2" xfId="21201" xr:uid="{00000000-0005-0000-0000-0000E44E0000}"/>
    <cellStyle name="Normal 3 2 3 2 6 2 4 4" xfId="21202" xr:uid="{00000000-0005-0000-0000-0000E54E0000}"/>
    <cellStyle name="Normal 3 2 3 2 6 2 5" xfId="21203" xr:uid="{00000000-0005-0000-0000-0000E64E0000}"/>
    <cellStyle name="Normal 3 2 3 2 6 2 5 2" xfId="21204" xr:uid="{00000000-0005-0000-0000-0000E74E0000}"/>
    <cellStyle name="Normal 3 2 3 2 6 2 5 2 2" xfId="21205" xr:uid="{00000000-0005-0000-0000-0000E84E0000}"/>
    <cellStyle name="Normal 3 2 3 2 6 2 5 3" xfId="21206" xr:uid="{00000000-0005-0000-0000-0000E94E0000}"/>
    <cellStyle name="Normal 3 2 3 2 6 2 6" xfId="21207" xr:uid="{00000000-0005-0000-0000-0000EA4E0000}"/>
    <cellStyle name="Normal 3 2 3 2 6 2 6 2" xfId="21208" xr:uid="{00000000-0005-0000-0000-0000EB4E0000}"/>
    <cellStyle name="Normal 3 2 3 2 6 2 7" xfId="21209" xr:uid="{00000000-0005-0000-0000-0000EC4E0000}"/>
    <cellStyle name="Normal 3 2 3 2 6 2 7 2" xfId="21210" xr:uid="{00000000-0005-0000-0000-0000ED4E0000}"/>
    <cellStyle name="Normal 3 2 3 2 6 2 8" xfId="21211" xr:uid="{00000000-0005-0000-0000-0000EE4E0000}"/>
    <cellStyle name="Normal 3 2 3 2 6 3" xfId="21212" xr:uid="{00000000-0005-0000-0000-0000EF4E0000}"/>
    <cellStyle name="Normal 3 2 3 2 6 3 2" xfId="21213" xr:uid="{00000000-0005-0000-0000-0000F04E0000}"/>
    <cellStyle name="Normal 3 2 3 2 6 3 2 2" xfId="21214" xr:uid="{00000000-0005-0000-0000-0000F14E0000}"/>
    <cellStyle name="Normal 3 2 3 2 6 3 2 2 2" xfId="21215" xr:uid="{00000000-0005-0000-0000-0000F24E0000}"/>
    <cellStyle name="Normal 3 2 3 2 6 3 2 2 2 2" xfId="21216" xr:uid="{00000000-0005-0000-0000-0000F34E0000}"/>
    <cellStyle name="Normal 3 2 3 2 6 3 2 2 3" xfId="21217" xr:uid="{00000000-0005-0000-0000-0000F44E0000}"/>
    <cellStyle name="Normal 3 2 3 2 6 3 2 3" xfId="21218" xr:uid="{00000000-0005-0000-0000-0000F54E0000}"/>
    <cellStyle name="Normal 3 2 3 2 6 3 2 3 2" xfId="21219" xr:uid="{00000000-0005-0000-0000-0000F64E0000}"/>
    <cellStyle name="Normal 3 2 3 2 6 3 2 4" xfId="21220" xr:uid="{00000000-0005-0000-0000-0000F74E0000}"/>
    <cellStyle name="Normal 3 2 3 2 6 3 3" xfId="21221" xr:uid="{00000000-0005-0000-0000-0000F84E0000}"/>
    <cellStyle name="Normal 3 2 3 2 6 3 3 2" xfId="21222" xr:uid="{00000000-0005-0000-0000-0000F94E0000}"/>
    <cellStyle name="Normal 3 2 3 2 6 3 3 2 2" xfId="21223" xr:uid="{00000000-0005-0000-0000-0000FA4E0000}"/>
    <cellStyle name="Normal 3 2 3 2 6 3 3 3" xfId="21224" xr:uid="{00000000-0005-0000-0000-0000FB4E0000}"/>
    <cellStyle name="Normal 3 2 3 2 6 3 4" xfId="21225" xr:uid="{00000000-0005-0000-0000-0000FC4E0000}"/>
    <cellStyle name="Normal 3 2 3 2 6 3 4 2" xfId="21226" xr:uid="{00000000-0005-0000-0000-0000FD4E0000}"/>
    <cellStyle name="Normal 3 2 3 2 6 3 5" xfId="21227" xr:uid="{00000000-0005-0000-0000-0000FE4E0000}"/>
    <cellStyle name="Normal 3 2 3 2 6 4" xfId="21228" xr:uid="{00000000-0005-0000-0000-0000FF4E0000}"/>
    <cellStyle name="Normal 3 2 3 2 6 4 2" xfId="21229" xr:uid="{00000000-0005-0000-0000-0000004F0000}"/>
    <cellStyle name="Normal 3 2 3 2 6 4 2 2" xfId="21230" xr:uid="{00000000-0005-0000-0000-0000014F0000}"/>
    <cellStyle name="Normal 3 2 3 2 6 4 2 2 2" xfId="21231" xr:uid="{00000000-0005-0000-0000-0000024F0000}"/>
    <cellStyle name="Normal 3 2 3 2 6 4 2 3" xfId="21232" xr:uid="{00000000-0005-0000-0000-0000034F0000}"/>
    <cellStyle name="Normal 3 2 3 2 6 4 3" xfId="21233" xr:uid="{00000000-0005-0000-0000-0000044F0000}"/>
    <cellStyle name="Normal 3 2 3 2 6 4 3 2" xfId="21234" xr:uid="{00000000-0005-0000-0000-0000054F0000}"/>
    <cellStyle name="Normal 3 2 3 2 6 4 4" xfId="21235" xr:uid="{00000000-0005-0000-0000-0000064F0000}"/>
    <cellStyle name="Normal 3 2 3 2 6 5" xfId="21236" xr:uid="{00000000-0005-0000-0000-0000074F0000}"/>
    <cellStyle name="Normal 3 2 3 2 6 5 2" xfId="21237" xr:uid="{00000000-0005-0000-0000-0000084F0000}"/>
    <cellStyle name="Normal 3 2 3 2 6 5 2 2" xfId="21238" xr:uid="{00000000-0005-0000-0000-0000094F0000}"/>
    <cellStyle name="Normal 3 2 3 2 6 5 2 2 2" xfId="21239" xr:uid="{00000000-0005-0000-0000-00000A4F0000}"/>
    <cellStyle name="Normal 3 2 3 2 6 5 2 3" xfId="21240" xr:uid="{00000000-0005-0000-0000-00000B4F0000}"/>
    <cellStyle name="Normal 3 2 3 2 6 5 3" xfId="21241" xr:uid="{00000000-0005-0000-0000-00000C4F0000}"/>
    <cellStyle name="Normal 3 2 3 2 6 5 3 2" xfId="21242" xr:uid="{00000000-0005-0000-0000-00000D4F0000}"/>
    <cellStyle name="Normal 3 2 3 2 6 5 4" xfId="21243" xr:uid="{00000000-0005-0000-0000-00000E4F0000}"/>
    <cellStyle name="Normal 3 2 3 2 6 6" xfId="21244" xr:uid="{00000000-0005-0000-0000-00000F4F0000}"/>
    <cellStyle name="Normal 3 2 3 2 6 6 2" xfId="21245" xr:uid="{00000000-0005-0000-0000-0000104F0000}"/>
    <cellStyle name="Normal 3 2 3 2 6 6 2 2" xfId="21246" xr:uid="{00000000-0005-0000-0000-0000114F0000}"/>
    <cellStyle name="Normal 3 2 3 2 6 6 3" xfId="21247" xr:uid="{00000000-0005-0000-0000-0000124F0000}"/>
    <cellStyle name="Normal 3 2 3 2 6 7" xfId="21248" xr:uid="{00000000-0005-0000-0000-0000134F0000}"/>
    <cellStyle name="Normal 3 2 3 2 6 7 2" xfId="21249" xr:uid="{00000000-0005-0000-0000-0000144F0000}"/>
    <cellStyle name="Normal 3 2 3 2 6 8" xfId="21250" xr:uid="{00000000-0005-0000-0000-0000154F0000}"/>
    <cellStyle name="Normal 3 2 3 2 6 8 2" xfId="21251" xr:uid="{00000000-0005-0000-0000-0000164F0000}"/>
    <cellStyle name="Normal 3 2 3 2 6 9" xfId="21252" xr:uid="{00000000-0005-0000-0000-0000174F0000}"/>
    <cellStyle name="Normal 3 2 3 2 7" xfId="21253" xr:uid="{00000000-0005-0000-0000-0000184F0000}"/>
    <cellStyle name="Normal 3 2 3 2 7 2" xfId="21254" xr:uid="{00000000-0005-0000-0000-0000194F0000}"/>
    <cellStyle name="Normal 3 2 3 2 7 2 2" xfId="21255" xr:uid="{00000000-0005-0000-0000-00001A4F0000}"/>
    <cellStyle name="Normal 3 2 3 2 7 2 2 2" xfId="21256" xr:uid="{00000000-0005-0000-0000-00001B4F0000}"/>
    <cellStyle name="Normal 3 2 3 2 7 2 2 2 2" xfId="21257" xr:uid="{00000000-0005-0000-0000-00001C4F0000}"/>
    <cellStyle name="Normal 3 2 3 2 7 2 2 2 2 2" xfId="21258" xr:uid="{00000000-0005-0000-0000-00001D4F0000}"/>
    <cellStyle name="Normal 3 2 3 2 7 2 2 2 3" xfId="21259" xr:uid="{00000000-0005-0000-0000-00001E4F0000}"/>
    <cellStyle name="Normal 3 2 3 2 7 2 2 3" xfId="21260" xr:uid="{00000000-0005-0000-0000-00001F4F0000}"/>
    <cellStyle name="Normal 3 2 3 2 7 2 2 3 2" xfId="21261" xr:uid="{00000000-0005-0000-0000-0000204F0000}"/>
    <cellStyle name="Normal 3 2 3 2 7 2 2 4" xfId="21262" xr:uid="{00000000-0005-0000-0000-0000214F0000}"/>
    <cellStyle name="Normal 3 2 3 2 7 2 3" xfId="21263" xr:uid="{00000000-0005-0000-0000-0000224F0000}"/>
    <cellStyle name="Normal 3 2 3 2 7 2 3 2" xfId="21264" xr:uid="{00000000-0005-0000-0000-0000234F0000}"/>
    <cellStyle name="Normal 3 2 3 2 7 2 3 2 2" xfId="21265" xr:uid="{00000000-0005-0000-0000-0000244F0000}"/>
    <cellStyle name="Normal 3 2 3 2 7 2 3 3" xfId="21266" xr:uid="{00000000-0005-0000-0000-0000254F0000}"/>
    <cellStyle name="Normal 3 2 3 2 7 2 4" xfId="21267" xr:uid="{00000000-0005-0000-0000-0000264F0000}"/>
    <cellStyle name="Normal 3 2 3 2 7 2 4 2" xfId="21268" xr:uid="{00000000-0005-0000-0000-0000274F0000}"/>
    <cellStyle name="Normal 3 2 3 2 7 2 5" xfId="21269" xr:uid="{00000000-0005-0000-0000-0000284F0000}"/>
    <cellStyle name="Normal 3 2 3 2 7 3" xfId="21270" xr:uid="{00000000-0005-0000-0000-0000294F0000}"/>
    <cellStyle name="Normal 3 2 3 2 7 3 2" xfId="21271" xr:uid="{00000000-0005-0000-0000-00002A4F0000}"/>
    <cellStyle name="Normal 3 2 3 2 7 3 2 2" xfId="21272" xr:uid="{00000000-0005-0000-0000-00002B4F0000}"/>
    <cellStyle name="Normal 3 2 3 2 7 3 2 2 2" xfId="21273" xr:uid="{00000000-0005-0000-0000-00002C4F0000}"/>
    <cellStyle name="Normal 3 2 3 2 7 3 2 3" xfId="21274" xr:uid="{00000000-0005-0000-0000-00002D4F0000}"/>
    <cellStyle name="Normal 3 2 3 2 7 3 3" xfId="21275" xr:uid="{00000000-0005-0000-0000-00002E4F0000}"/>
    <cellStyle name="Normal 3 2 3 2 7 3 3 2" xfId="21276" xr:uid="{00000000-0005-0000-0000-00002F4F0000}"/>
    <cellStyle name="Normal 3 2 3 2 7 3 4" xfId="21277" xr:uid="{00000000-0005-0000-0000-0000304F0000}"/>
    <cellStyle name="Normal 3 2 3 2 7 4" xfId="21278" xr:uid="{00000000-0005-0000-0000-0000314F0000}"/>
    <cellStyle name="Normal 3 2 3 2 7 4 2" xfId="21279" xr:uid="{00000000-0005-0000-0000-0000324F0000}"/>
    <cellStyle name="Normal 3 2 3 2 7 4 2 2" xfId="21280" xr:uid="{00000000-0005-0000-0000-0000334F0000}"/>
    <cellStyle name="Normal 3 2 3 2 7 4 2 2 2" xfId="21281" xr:uid="{00000000-0005-0000-0000-0000344F0000}"/>
    <cellStyle name="Normal 3 2 3 2 7 4 2 3" xfId="21282" xr:uid="{00000000-0005-0000-0000-0000354F0000}"/>
    <cellStyle name="Normal 3 2 3 2 7 4 3" xfId="21283" xr:uid="{00000000-0005-0000-0000-0000364F0000}"/>
    <cellStyle name="Normal 3 2 3 2 7 4 3 2" xfId="21284" xr:uid="{00000000-0005-0000-0000-0000374F0000}"/>
    <cellStyle name="Normal 3 2 3 2 7 4 4" xfId="21285" xr:uid="{00000000-0005-0000-0000-0000384F0000}"/>
    <cellStyle name="Normal 3 2 3 2 7 5" xfId="21286" xr:uid="{00000000-0005-0000-0000-0000394F0000}"/>
    <cellStyle name="Normal 3 2 3 2 7 5 2" xfId="21287" xr:uid="{00000000-0005-0000-0000-00003A4F0000}"/>
    <cellStyle name="Normal 3 2 3 2 7 5 2 2" xfId="21288" xr:uid="{00000000-0005-0000-0000-00003B4F0000}"/>
    <cellStyle name="Normal 3 2 3 2 7 5 3" xfId="21289" xr:uid="{00000000-0005-0000-0000-00003C4F0000}"/>
    <cellStyle name="Normal 3 2 3 2 7 6" xfId="21290" xr:uid="{00000000-0005-0000-0000-00003D4F0000}"/>
    <cellStyle name="Normal 3 2 3 2 7 6 2" xfId="21291" xr:uid="{00000000-0005-0000-0000-00003E4F0000}"/>
    <cellStyle name="Normal 3 2 3 2 7 7" xfId="21292" xr:uid="{00000000-0005-0000-0000-00003F4F0000}"/>
    <cellStyle name="Normal 3 2 3 2 7 7 2" xfId="21293" xr:uid="{00000000-0005-0000-0000-0000404F0000}"/>
    <cellStyle name="Normal 3 2 3 2 7 8" xfId="21294" xr:uid="{00000000-0005-0000-0000-0000414F0000}"/>
    <cellStyle name="Normal 3 2 3 2 8" xfId="21295" xr:uid="{00000000-0005-0000-0000-0000424F0000}"/>
    <cellStyle name="Normal 3 2 3 2 8 2" xfId="21296" xr:uid="{00000000-0005-0000-0000-0000434F0000}"/>
    <cellStyle name="Normal 3 2 3 2 8 2 2" xfId="21297" xr:uid="{00000000-0005-0000-0000-0000444F0000}"/>
    <cellStyle name="Normal 3 2 3 2 8 2 2 2" xfId="21298" xr:uid="{00000000-0005-0000-0000-0000454F0000}"/>
    <cellStyle name="Normal 3 2 3 2 8 2 2 2 2" xfId="21299" xr:uid="{00000000-0005-0000-0000-0000464F0000}"/>
    <cellStyle name="Normal 3 2 3 2 8 2 2 2 2 2" xfId="21300" xr:uid="{00000000-0005-0000-0000-0000474F0000}"/>
    <cellStyle name="Normal 3 2 3 2 8 2 2 2 3" xfId="21301" xr:uid="{00000000-0005-0000-0000-0000484F0000}"/>
    <cellStyle name="Normal 3 2 3 2 8 2 2 3" xfId="21302" xr:uid="{00000000-0005-0000-0000-0000494F0000}"/>
    <cellStyle name="Normal 3 2 3 2 8 2 2 3 2" xfId="21303" xr:uid="{00000000-0005-0000-0000-00004A4F0000}"/>
    <cellStyle name="Normal 3 2 3 2 8 2 2 4" xfId="21304" xr:uid="{00000000-0005-0000-0000-00004B4F0000}"/>
    <cellStyle name="Normal 3 2 3 2 8 2 3" xfId="21305" xr:uid="{00000000-0005-0000-0000-00004C4F0000}"/>
    <cellStyle name="Normal 3 2 3 2 8 2 3 2" xfId="21306" xr:uid="{00000000-0005-0000-0000-00004D4F0000}"/>
    <cellStyle name="Normal 3 2 3 2 8 2 3 2 2" xfId="21307" xr:uid="{00000000-0005-0000-0000-00004E4F0000}"/>
    <cellStyle name="Normal 3 2 3 2 8 2 3 3" xfId="21308" xr:uid="{00000000-0005-0000-0000-00004F4F0000}"/>
    <cellStyle name="Normal 3 2 3 2 8 2 4" xfId="21309" xr:uid="{00000000-0005-0000-0000-0000504F0000}"/>
    <cellStyle name="Normal 3 2 3 2 8 2 4 2" xfId="21310" xr:uid="{00000000-0005-0000-0000-0000514F0000}"/>
    <cellStyle name="Normal 3 2 3 2 8 2 5" xfId="21311" xr:uid="{00000000-0005-0000-0000-0000524F0000}"/>
    <cellStyle name="Normal 3 2 3 2 8 3" xfId="21312" xr:uid="{00000000-0005-0000-0000-0000534F0000}"/>
    <cellStyle name="Normal 3 2 3 2 8 3 2" xfId="21313" xr:uid="{00000000-0005-0000-0000-0000544F0000}"/>
    <cellStyle name="Normal 3 2 3 2 8 3 2 2" xfId="21314" xr:uid="{00000000-0005-0000-0000-0000554F0000}"/>
    <cellStyle name="Normal 3 2 3 2 8 3 2 2 2" xfId="21315" xr:uid="{00000000-0005-0000-0000-0000564F0000}"/>
    <cellStyle name="Normal 3 2 3 2 8 3 2 3" xfId="21316" xr:uid="{00000000-0005-0000-0000-0000574F0000}"/>
    <cellStyle name="Normal 3 2 3 2 8 3 3" xfId="21317" xr:uid="{00000000-0005-0000-0000-0000584F0000}"/>
    <cellStyle name="Normal 3 2 3 2 8 3 3 2" xfId="21318" xr:uid="{00000000-0005-0000-0000-0000594F0000}"/>
    <cellStyle name="Normal 3 2 3 2 8 3 4" xfId="21319" xr:uid="{00000000-0005-0000-0000-00005A4F0000}"/>
    <cellStyle name="Normal 3 2 3 2 8 4" xfId="21320" xr:uid="{00000000-0005-0000-0000-00005B4F0000}"/>
    <cellStyle name="Normal 3 2 3 2 8 4 2" xfId="21321" xr:uid="{00000000-0005-0000-0000-00005C4F0000}"/>
    <cellStyle name="Normal 3 2 3 2 8 4 2 2" xfId="21322" xr:uid="{00000000-0005-0000-0000-00005D4F0000}"/>
    <cellStyle name="Normal 3 2 3 2 8 4 2 2 2" xfId="21323" xr:uid="{00000000-0005-0000-0000-00005E4F0000}"/>
    <cellStyle name="Normal 3 2 3 2 8 4 2 3" xfId="21324" xr:uid="{00000000-0005-0000-0000-00005F4F0000}"/>
    <cellStyle name="Normal 3 2 3 2 8 4 3" xfId="21325" xr:uid="{00000000-0005-0000-0000-0000604F0000}"/>
    <cellStyle name="Normal 3 2 3 2 8 4 3 2" xfId="21326" xr:uid="{00000000-0005-0000-0000-0000614F0000}"/>
    <cellStyle name="Normal 3 2 3 2 8 4 4" xfId="21327" xr:uid="{00000000-0005-0000-0000-0000624F0000}"/>
    <cellStyle name="Normal 3 2 3 2 8 5" xfId="21328" xr:uid="{00000000-0005-0000-0000-0000634F0000}"/>
    <cellStyle name="Normal 3 2 3 2 8 5 2" xfId="21329" xr:uid="{00000000-0005-0000-0000-0000644F0000}"/>
    <cellStyle name="Normal 3 2 3 2 8 5 2 2" xfId="21330" xr:uid="{00000000-0005-0000-0000-0000654F0000}"/>
    <cellStyle name="Normal 3 2 3 2 8 5 3" xfId="21331" xr:uid="{00000000-0005-0000-0000-0000664F0000}"/>
    <cellStyle name="Normal 3 2 3 2 8 6" xfId="21332" xr:uid="{00000000-0005-0000-0000-0000674F0000}"/>
    <cellStyle name="Normal 3 2 3 2 8 6 2" xfId="21333" xr:uid="{00000000-0005-0000-0000-0000684F0000}"/>
    <cellStyle name="Normal 3 2 3 2 8 7" xfId="21334" xr:uid="{00000000-0005-0000-0000-0000694F0000}"/>
    <cellStyle name="Normal 3 2 3 2 8 7 2" xfId="21335" xr:uid="{00000000-0005-0000-0000-00006A4F0000}"/>
    <cellStyle name="Normal 3 2 3 2 8 8" xfId="21336" xr:uid="{00000000-0005-0000-0000-00006B4F0000}"/>
    <cellStyle name="Normal 3 2 3 2 9" xfId="21337" xr:uid="{00000000-0005-0000-0000-00006C4F0000}"/>
    <cellStyle name="Normal 3 2 3 2 9 2" xfId="21338" xr:uid="{00000000-0005-0000-0000-00006D4F0000}"/>
    <cellStyle name="Normal 3 2 3 2 9 2 2" xfId="21339" xr:uid="{00000000-0005-0000-0000-00006E4F0000}"/>
    <cellStyle name="Normal 3 2 3 2 9 2 2 2" xfId="21340" xr:uid="{00000000-0005-0000-0000-00006F4F0000}"/>
    <cellStyle name="Normal 3 2 3 2 9 2 2 2 2" xfId="21341" xr:uid="{00000000-0005-0000-0000-0000704F0000}"/>
    <cellStyle name="Normal 3 2 3 2 9 2 2 2 2 2" xfId="21342" xr:uid="{00000000-0005-0000-0000-0000714F0000}"/>
    <cellStyle name="Normal 3 2 3 2 9 2 2 2 3" xfId="21343" xr:uid="{00000000-0005-0000-0000-0000724F0000}"/>
    <cellStyle name="Normal 3 2 3 2 9 2 2 3" xfId="21344" xr:uid="{00000000-0005-0000-0000-0000734F0000}"/>
    <cellStyle name="Normal 3 2 3 2 9 2 2 3 2" xfId="21345" xr:uid="{00000000-0005-0000-0000-0000744F0000}"/>
    <cellStyle name="Normal 3 2 3 2 9 2 2 4" xfId="21346" xr:uid="{00000000-0005-0000-0000-0000754F0000}"/>
    <cellStyle name="Normal 3 2 3 2 9 2 3" xfId="21347" xr:uid="{00000000-0005-0000-0000-0000764F0000}"/>
    <cellStyle name="Normal 3 2 3 2 9 2 3 2" xfId="21348" xr:uid="{00000000-0005-0000-0000-0000774F0000}"/>
    <cellStyle name="Normal 3 2 3 2 9 2 3 2 2" xfId="21349" xr:uid="{00000000-0005-0000-0000-0000784F0000}"/>
    <cellStyle name="Normal 3 2 3 2 9 2 3 3" xfId="21350" xr:uid="{00000000-0005-0000-0000-0000794F0000}"/>
    <cellStyle name="Normal 3 2 3 2 9 2 4" xfId="21351" xr:uid="{00000000-0005-0000-0000-00007A4F0000}"/>
    <cellStyle name="Normal 3 2 3 2 9 2 4 2" xfId="21352" xr:uid="{00000000-0005-0000-0000-00007B4F0000}"/>
    <cellStyle name="Normal 3 2 3 2 9 2 5" xfId="21353" xr:uid="{00000000-0005-0000-0000-00007C4F0000}"/>
    <cellStyle name="Normal 3 2 3 2 9 3" xfId="21354" xr:uid="{00000000-0005-0000-0000-00007D4F0000}"/>
    <cellStyle name="Normal 3 2 3 2 9 3 2" xfId="21355" xr:uid="{00000000-0005-0000-0000-00007E4F0000}"/>
    <cellStyle name="Normal 3 2 3 2 9 3 2 2" xfId="21356" xr:uid="{00000000-0005-0000-0000-00007F4F0000}"/>
    <cellStyle name="Normal 3 2 3 2 9 3 2 2 2" xfId="21357" xr:uid="{00000000-0005-0000-0000-0000804F0000}"/>
    <cellStyle name="Normal 3 2 3 2 9 3 2 3" xfId="21358" xr:uid="{00000000-0005-0000-0000-0000814F0000}"/>
    <cellStyle name="Normal 3 2 3 2 9 3 3" xfId="21359" xr:uid="{00000000-0005-0000-0000-0000824F0000}"/>
    <cellStyle name="Normal 3 2 3 2 9 3 3 2" xfId="21360" xr:uid="{00000000-0005-0000-0000-0000834F0000}"/>
    <cellStyle name="Normal 3 2 3 2 9 3 4" xfId="21361" xr:uid="{00000000-0005-0000-0000-0000844F0000}"/>
    <cellStyle name="Normal 3 2 3 2 9 4" xfId="21362" xr:uid="{00000000-0005-0000-0000-0000854F0000}"/>
    <cellStyle name="Normal 3 2 3 2 9 4 2" xfId="21363" xr:uid="{00000000-0005-0000-0000-0000864F0000}"/>
    <cellStyle name="Normal 3 2 3 2 9 4 2 2" xfId="21364" xr:uid="{00000000-0005-0000-0000-0000874F0000}"/>
    <cellStyle name="Normal 3 2 3 2 9 4 3" xfId="21365" xr:uid="{00000000-0005-0000-0000-0000884F0000}"/>
    <cellStyle name="Normal 3 2 3 2 9 5" xfId="21366" xr:uid="{00000000-0005-0000-0000-0000894F0000}"/>
    <cellStyle name="Normal 3 2 3 2 9 5 2" xfId="21367" xr:uid="{00000000-0005-0000-0000-00008A4F0000}"/>
    <cellStyle name="Normal 3 2 3 2 9 6" xfId="21368" xr:uid="{00000000-0005-0000-0000-00008B4F0000}"/>
    <cellStyle name="Normal 3 2 3 3" xfId="21369" xr:uid="{00000000-0005-0000-0000-00008C4F0000}"/>
    <cellStyle name="Normal 3 2 3 3 10" xfId="21370" xr:uid="{00000000-0005-0000-0000-00008D4F0000}"/>
    <cellStyle name="Normal 3 2 3 3 10 2" xfId="21371" xr:uid="{00000000-0005-0000-0000-00008E4F0000}"/>
    <cellStyle name="Normal 3 2 3 3 10 2 2" xfId="21372" xr:uid="{00000000-0005-0000-0000-00008F4F0000}"/>
    <cellStyle name="Normal 3 2 3 3 10 2 2 2" xfId="21373" xr:uid="{00000000-0005-0000-0000-0000904F0000}"/>
    <cellStyle name="Normal 3 2 3 3 10 2 3" xfId="21374" xr:uid="{00000000-0005-0000-0000-0000914F0000}"/>
    <cellStyle name="Normal 3 2 3 3 10 3" xfId="21375" xr:uid="{00000000-0005-0000-0000-0000924F0000}"/>
    <cellStyle name="Normal 3 2 3 3 10 3 2" xfId="21376" xr:uid="{00000000-0005-0000-0000-0000934F0000}"/>
    <cellStyle name="Normal 3 2 3 3 10 4" xfId="21377" xr:uid="{00000000-0005-0000-0000-0000944F0000}"/>
    <cellStyle name="Normal 3 2 3 3 11" xfId="21378" xr:uid="{00000000-0005-0000-0000-0000954F0000}"/>
    <cellStyle name="Normal 3 2 3 3 11 2" xfId="21379" xr:uid="{00000000-0005-0000-0000-0000964F0000}"/>
    <cellStyle name="Normal 3 2 3 3 11 2 2" xfId="21380" xr:uid="{00000000-0005-0000-0000-0000974F0000}"/>
    <cellStyle name="Normal 3 2 3 3 11 2 2 2" xfId="21381" xr:uid="{00000000-0005-0000-0000-0000984F0000}"/>
    <cellStyle name="Normal 3 2 3 3 11 2 3" xfId="21382" xr:uid="{00000000-0005-0000-0000-0000994F0000}"/>
    <cellStyle name="Normal 3 2 3 3 11 3" xfId="21383" xr:uid="{00000000-0005-0000-0000-00009A4F0000}"/>
    <cellStyle name="Normal 3 2 3 3 11 3 2" xfId="21384" xr:uid="{00000000-0005-0000-0000-00009B4F0000}"/>
    <cellStyle name="Normal 3 2 3 3 11 4" xfId="21385" xr:uid="{00000000-0005-0000-0000-00009C4F0000}"/>
    <cellStyle name="Normal 3 2 3 3 12" xfId="21386" xr:uid="{00000000-0005-0000-0000-00009D4F0000}"/>
    <cellStyle name="Normal 3 2 3 3 12 2" xfId="21387" xr:uid="{00000000-0005-0000-0000-00009E4F0000}"/>
    <cellStyle name="Normal 3 2 3 3 12 2 2" xfId="21388" xr:uid="{00000000-0005-0000-0000-00009F4F0000}"/>
    <cellStyle name="Normal 3 2 3 3 12 2 2 2" xfId="21389" xr:uid="{00000000-0005-0000-0000-0000A04F0000}"/>
    <cellStyle name="Normal 3 2 3 3 12 2 3" xfId="21390" xr:uid="{00000000-0005-0000-0000-0000A14F0000}"/>
    <cellStyle name="Normal 3 2 3 3 12 3" xfId="21391" xr:uid="{00000000-0005-0000-0000-0000A24F0000}"/>
    <cellStyle name="Normal 3 2 3 3 12 3 2" xfId="21392" xr:uid="{00000000-0005-0000-0000-0000A34F0000}"/>
    <cellStyle name="Normal 3 2 3 3 12 4" xfId="21393" xr:uid="{00000000-0005-0000-0000-0000A44F0000}"/>
    <cellStyle name="Normal 3 2 3 3 13" xfId="21394" xr:uid="{00000000-0005-0000-0000-0000A54F0000}"/>
    <cellStyle name="Normal 3 2 3 3 13 2" xfId="21395" xr:uid="{00000000-0005-0000-0000-0000A64F0000}"/>
    <cellStyle name="Normal 3 2 3 3 13 2 2" xfId="21396" xr:uid="{00000000-0005-0000-0000-0000A74F0000}"/>
    <cellStyle name="Normal 3 2 3 3 13 3" xfId="21397" xr:uid="{00000000-0005-0000-0000-0000A84F0000}"/>
    <cellStyle name="Normal 3 2 3 3 14" xfId="21398" xr:uid="{00000000-0005-0000-0000-0000A94F0000}"/>
    <cellStyle name="Normal 3 2 3 3 14 2" xfId="21399" xr:uid="{00000000-0005-0000-0000-0000AA4F0000}"/>
    <cellStyle name="Normal 3 2 3 3 15" xfId="21400" xr:uid="{00000000-0005-0000-0000-0000AB4F0000}"/>
    <cellStyle name="Normal 3 2 3 3 15 2" xfId="21401" xr:uid="{00000000-0005-0000-0000-0000AC4F0000}"/>
    <cellStyle name="Normal 3 2 3 3 16" xfId="21402" xr:uid="{00000000-0005-0000-0000-0000AD4F0000}"/>
    <cellStyle name="Normal 3 2 3 3 2" xfId="21403" xr:uid="{00000000-0005-0000-0000-0000AE4F0000}"/>
    <cellStyle name="Normal 3 2 3 3 2 10" xfId="21404" xr:uid="{00000000-0005-0000-0000-0000AF4F0000}"/>
    <cellStyle name="Normal 3 2 3 3 2 2" xfId="21405" xr:uid="{00000000-0005-0000-0000-0000B04F0000}"/>
    <cellStyle name="Normal 3 2 3 3 2 2 2" xfId="21406" xr:uid="{00000000-0005-0000-0000-0000B14F0000}"/>
    <cellStyle name="Normal 3 2 3 3 2 2 2 2" xfId="21407" xr:uid="{00000000-0005-0000-0000-0000B24F0000}"/>
    <cellStyle name="Normal 3 2 3 3 2 2 2 2 2" xfId="21408" xr:uid="{00000000-0005-0000-0000-0000B34F0000}"/>
    <cellStyle name="Normal 3 2 3 3 2 2 2 2 2 2" xfId="21409" xr:uid="{00000000-0005-0000-0000-0000B44F0000}"/>
    <cellStyle name="Normal 3 2 3 3 2 2 2 2 2 2 2" xfId="21410" xr:uid="{00000000-0005-0000-0000-0000B54F0000}"/>
    <cellStyle name="Normal 3 2 3 3 2 2 2 2 2 2 2 2" xfId="21411" xr:uid="{00000000-0005-0000-0000-0000B64F0000}"/>
    <cellStyle name="Normal 3 2 3 3 2 2 2 2 2 2 3" xfId="21412" xr:uid="{00000000-0005-0000-0000-0000B74F0000}"/>
    <cellStyle name="Normal 3 2 3 3 2 2 2 2 2 3" xfId="21413" xr:uid="{00000000-0005-0000-0000-0000B84F0000}"/>
    <cellStyle name="Normal 3 2 3 3 2 2 2 2 2 3 2" xfId="21414" xr:uid="{00000000-0005-0000-0000-0000B94F0000}"/>
    <cellStyle name="Normal 3 2 3 3 2 2 2 2 2 4" xfId="21415" xr:uid="{00000000-0005-0000-0000-0000BA4F0000}"/>
    <cellStyle name="Normal 3 2 3 3 2 2 2 2 3" xfId="21416" xr:uid="{00000000-0005-0000-0000-0000BB4F0000}"/>
    <cellStyle name="Normal 3 2 3 3 2 2 2 2 3 2" xfId="21417" xr:uid="{00000000-0005-0000-0000-0000BC4F0000}"/>
    <cellStyle name="Normal 3 2 3 3 2 2 2 2 3 2 2" xfId="21418" xr:uid="{00000000-0005-0000-0000-0000BD4F0000}"/>
    <cellStyle name="Normal 3 2 3 3 2 2 2 2 3 3" xfId="21419" xr:uid="{00000000-0005-0000-0000-0000BE4F0000}"/>
    <cellStyle name="Normal 3 2 3 3 2 2 2 2 4" xfId="21420" xr:uid="{00000000-0005-0000-0000-0000BF4F0000}"/>
    <cellStyle name="Normal 3 2 3 3 2 2 2 2 4 2" xfId="21421" xr:uid="{00000000-0005-0000-0000-0000C04F0000}"/>
    <cellStyle name="Normal 3 2 3 3 2 2 2 2 5" xfId="21422" xr:uid="{00000000-0005-0000-0000-0000C14F0000}"/>
    <cellStyle name="Normal 3 2 3 3 2 2 2 3" xfId="21423" xr:uid="{00000000-0005-0000-0000-0000C24F0000}"/>
    <cellStyle name="Normal 3 2 3 3 2 2 2 3 2" xfId="21424" xr:uid="{00000000-0005-0000-0000-0000C34F0000}"/>
    <cellStyle name="Normal 3 2 3 3 2 2 2 3 2 2" xfId="21425" xr:uid="{00000000-0005-0000-0000-0000C44F0000}"/>
    <cellStyle name="Normal 3 2 3 3 2 2 2 3 2 2 2" xfId="21426" xr:uid="{00000000-0005-0000-0000-0000C54F0000}"/>
    <cellStyle name="Normal 3 2 3 3 2 2 2 3 2 3" xfId="21427" xr:uid="{00000000-0005-0000-0000-0000C64F0000}"/>
    <cellStyle name="Normal 3 2 3 3 2 2 2 3 3" xfId="21428" xr:uid="{00000000-0005-0000-0000-0000C74F0000}"/>
    <cellStyle name="Normal 3 2 3 3 2 2 2 3 3 2" xfId="21429" xr:uid="{00000000-0005-0000-0000-0000C84F0000}"/>
    <cellStyle name="Normal 3 2 3 3 2 2 2 3 4" xfId="21430" xr:uid="{00000000-0005-0000-0000-0000C94F0000}"/>
    <cellStyle name="Normal 3 2 3 3 2 2 2 4" xfId="21431" xr:uid="{00000000-0005-0000-0000-0000CA4F0000}"/>
    <cellStyle name="Normal 3 2 3 3 2 2 2 4 2" xfId="21432" xr:uid="{00000000-0005-0000-0000-0000CB4F0000}"/>
    <cellStyle name="Normal 3 2 3 3 2 2 2 4 2 2" xfId="21433" xr:uid="{00000000-0005-0000-0000-0000CC4F0000}"/>
    <cellStyle name="Normal 3 2 3 3 2 2 2 4 2 2 2" xfId="21434" xr:uid="{00000000-0005-0000-0000-0000CD4F0000}"/>
    <cellStyle name="Normal 3 2 3 3 2 2 2 4 2 3" xfId="21435" xr:uid="{00000000-0005-0000-0000-0000CE4F0000}"/>
    <cellStyle name="Normal 3 2 3 3 2 2 2 4 3" xfId="21436" xr:uid="{00000000-0005-0000-0000-0000CF4F0000}"/>
    <cellStyle name="Normal 3 2 3 3 2 2 2 4 3 2" xfId="21437" xr:uid="{00000000-0005-0000-0000-0000D04F0000}"/>
    <cellStyle name="Normal 3 2 3 3 2 2 2 4 4" xfId="21438" xr:uid="{00000000-0005-0000-0000-0000D14F0000}"/>
    <cellStyle name="Normal 3 2 3 3 2 2 2 5" xfId="21439" xr:uid="{00000000-0005-0000-0000-0000D24F0000}"/>
    <cellStyle name="Normal 3 2 3 3 2 2 2 5 2" xfId="21440" xr:uid="{00000000-0005-0000-0000-0000D34F0000}"/>
    <cellStyle name="Normal 3 2 3 3 2 2 2 5 2 2" xfId="21441" xr:uid="{00000000-0005-0000-0000-0000D44F0000}"/>
    <cellStyle name="Normal 3 2 3 3 2 2 2 5 3" xfId="21442" xr:uid="{00000000-0005-0000-0000-0000D54F0000}"/>
    <cellStyle name="Normal 3 2 3 3 2 2 2 6" xfId="21443" xr:uid="{00000000-0005-0000-0000-0000D64F0000}"/>
    <cellStyle name="Normal 3 2 3 3 2 2 2 6 2" xfId="21444" xr:uid="{00000000-0005-0000-0000-0000D74F0000}"/>
    <cellStyle name="Normal 3 2 3 3 2 2 2 7" xfId="21445" xr:uid="{00000000-0005-0000-0000-0000D84F0000}"/>
    <cellStyle name="Normal 3 2 3 3 2 2 2 7 2" xfId="21446" xr:uid="{00000000-0005-0000-0000-0000D94F0000}"/>
    <cellStyle name="Normal 3 2 3 3 2 2 2 8" xfId="21447" xr:uid="{00000000-0005-0000-0000-0000DA4F0000}"/>
    <cellStyle name="Normal 3 2 3 3 2 2 3" xfId="21448" xr:uid="{00000000-0005-0000-0000-0000DB4F0000}"/>
    <cellStyle name="Normal 3 2 3 3 2 2 3 2" xfId="21449" xr:uid="{00000000-0005-0000-0000-0000DC4F0000}"/>
    <cellStyle name="Normal 3 2 3 3 2 2 3 2 2" xfId="21450" xr:uid="{00000000-0005-0000-0000-0000DD4F0000}"/>
    <cellStyle name="Normal 3 2 3 3 2 2 3 2 2 2" xfId="21451" xr:uid="{00000000-0005-0000-0000-0000DE4F0000}"/>
    <cellStyle name="Normal 3 2 3 3 2 2 3 2 2 2 2" xfId="21452" xr:uid="{00000000-0005-0000-0000-0000DF4F0000}"/>
    <cellStyle name="Normal 3 2 3 3 2 2 3 2 2 3" xfId="21453" xr:uid="{00000000-0005-0000-0000-0000E04F0000}"/>
    <cellStyle name="Normal 3 2 3 3 2 2 3 2 3" xfId="21454" xr:uid="{00000000-0005-0000-0000-0000E14F0000}"/>
    <cellStyle name="Normal 3 2 3 3 2 2 3 2 3 2" xfId="21455" xr:uid="{00000000-0005-0000-0000-0000E24F0000}"/>
    <cellStyle name="Normal 3 2 3 3 2 2 3 2 4" xfId="21456" xr:uid="{00000000-0005-0000-0000-0000E34F0000}"/>
    <cellStyle name="Normal 3 2 3 3 2 2 3 3" xfId="21457" xr:uid="{00000000-0005-0000-0000-0000E44F0000}"/>
    <cellStyle name="Normal 3 2 3 3 2 2 3 3 2" xfId="21458" xr:uid="{00000000-0005-0000-0000-0000E54F0000}"/>
    <cellStyle name="Normal 3 2 3 3 2 2 3 3 2 2" xfId="21459" xr:uid="{00000000-0005-0000-0000-0000E64F0000}"/>
    <cellStyle name="Normal 3 2 3 3 2 2 3 3 3" xfId="21460" xr:uid="{00000000-0005-0000-0000-0000E74F0000}"/>
    <cellStyle name="Normal 3 2 3 3 2 2 3 4" xfId="21461" xr:uid="{00000000-0005-0000-0000-0000E84F0000}"/>
    <cellStyle name="Normal 3 2 3 3 2 2 3 4 2" xfId="21462" xr:uid="{00000000-0005-0000-0000-0000E94F0000}"/>
    <cellStyle name="Normal 3 2 3 3 2 2 3 5" xfId="21463" xr:uid="{00000000-0005-0000-0000-0000EA4F0000}"/>
    <cellStyle name="Normal 3 2 3 3 2 2 4" xfId="21464" xr:uid="{00000000-0005-0000-0000-0000EB4F0000}"/>
    <cellStyle name="Normal 3 2 3 3 2 2 4 2" xfId="21465" xr:uid="{00000000-0005-0000-0000-0000EC4F0000}"/>
    <cellStyle name="Normal 3 2 3 3 2 2 4 2 2" xfId="21466" xr:uid="{00000000-0005-0000-0000-0000ED4F0000}"/>
    <cellStyle name="Normal 3 2 3 3 2 2 4 2 2 2" xfId="21467" xr:uid="{00000000-0005-0000-0000-0000EE4F0000}"/>
    <cellStyle name="Normal 3 2 3 3 2 2 4 2 3" xfId="21468" xr:uid="{00000000-0005-0000-0000-0000EF4F0000}"/>
    <cellStyle name="Normal 3 2 3 3 2 2 4 3" xfId="21469" xr:uid="{00000000-0005-0000-0000-0000F04F0000}"/>
    <cellStyle name="Normal 3 2 3 3 2 2 4 3 2" xfId="21470" xr:uid="{00000000-0005-0000-0000-0000F14F0000}"/>
    <cellStyle name="Normal 3 2 3 3 2 2 4 4" xfId="21471" xr:uid="{00000000-0005-0000-0000-0000F24F0000}"/>
    <cellStyle name="Normal 3 2 3 3 2 2 5" xfId="21472" xr:uid="{00000000-0005-0000-0000-0000F34F0000}"/>
    <cellStyle name="Normal 3 2 3 3 2 2 5 2" xfId="21473" xr:uid="{00000000-0005-0000-0000-0000F44F0000}"/>
    <cellStyle name="Normal 3 2 3 3 2 2 5 2 2" xfId="21474" xr:uid="{00000000-0005-0000-0000-0000F54F0000}"/>
    <cellStyle name="Normal 3 2 3 3 2 2 5 2 2 2" xfId="21475" xr:uid="{00000000-0005-0000-0000-0000F64F0000}"/>
    <cellStyle name="Normal 3 2 3 3 2 2 5 2 3" xfId="21476" xr:uid="{00000000-0005-0000-0000-0000F74F0000}"/>
    <cellStyle name="Normal 3 2 3 3 2 2 5 3" xfId="21477" xr:uid="{00000000-0005-0000-0000-0000F84F0000}"/>
    <cellStyle name="Normal 3 2 3 3 2 2 5 3 2" xfId="21478" xr:uid="{00000000-0005-0000-0000-0000F94F0000}"/>
    <cellStyle name="Normal 3 2 3 3 2 2 5 4" xfId="21479" xr:uid="{00000000-0005-0000-0000-0000FA4F0000}"/>
    <cellStyle name="Normal 3 2 3 3 2 2 6" xfId="21480" xr:uid="{00000000-0005-0000-0000-0000FB4F0000}"/>
    <cellStyle name="Normal 3 2 3 3 2 2 6 2" xfId="21481" xr:uid="{00000000-0005-0000-0000-0000FC4F0000}"/>
    <cellStyle name="Normal 3 2 3 3 2 2 6 2 2" xfId="21482" xr:uid="{00000000-0005-0000-0000-0000FD4F0000}"/>
    <cellStyle name="Normal 3 2 3 3 2 2 6 3" xfId="21483" xr:uid="{00000000-0005-0000-0000-0000FE4F0000}"/>
    <cellStyle name="Normal 3 2 3 3 2 2 7" xfId="21484" xr:uid="{00000000-0005-0000-0000-0000FF4F0000}"/>
    <cellStyle name="Normal 3 2 3 3 2 2 7 2" xfId="21485" xr:uid="{00000000-0005-0000-0000-000000500000}"/>
    <cellStyle name="Normal 3 2 3 3 2 2 8" xfId="21486" xr:uid="{00000000-0005-0000-0000-000001500000}"/>
    <cellStyle name="Normal 3 2 3 3 2 2 8 2" xfId="21487" xr:uid="{00000000-0005-0000-0000-000002500000}"/>
    <cellStyle name="Normal 3 2 3 3 2 2 9" xfId="21488" xr:uid="{00000000-0005-0000-0000-000003500000}"/>
    <cellStyle name="Normal 3 2 3 3 2 3" xfId="21489" xr:uid="{00000000-0005-0000-0000-000004500000}"/>
    <cellStyle name="Normal 3 2 3 3 2 3 2" xfId="21490" xr:uid="{00000000-0005-0000-0000-000005500000}"/>
    <cellStyle name="Normal 3 2 3 3 2 3 2 2" xfId="21491" xr:uid="{00000000-0005-0000-0000-000006500000}"/>
    <cellStyle name="Normal 3 2 3 3 2 3 2 2 2" xfId="21492" xr:uid="{00000000-0005-0000-0000-000007500000}"/>
    <cellStyle name="Normal 3 2 3 3 2 3 2 2 2 2" xfId="21493" xr:uid="{00000000-0005-0000-0000-000008500000}"/>
    <cellStyle name="Normal 3 2 3 3 2 3 2 2 2 2 2" xfId="21494" xr:uid="{00000000-0005-0000-0000-000009500000}"/>
    <cellStyle name="Normal 3 2 3 3 2 3 2 2 2 3" xfId="21495" xr:uid="{00000000-0005-0000-0000-00000A500000}"/>
    <cellStyle name="Normal 3 2 3 3 2 3 2 2 3" xfId="21496" xr:uid="{00000000-0005-0000-0000-00000B500000}"/>
    <cellStyle name="Normal 3 2 3 3 2 3 2 2 3 2" xfId="21497" xr:uid="{00000000-0005-0000-0000-00000C500000}"/>
    <cellStyle name="Normal 3 2 3 3 2 3 2 2 4" xfId="21498" xr:uid="{00000000-0005-0000-0000-00000D500000}"/>
    <cellStyle name="Normal 3 2 3 3 2 3 2 3" xfId="21499" xr:uid="{00000000-0005-0000-0000-00000E500000}"/>
    <cellStyle name="Normal 3 2 3 3 2 3 2 3 2" xfId="21500" xr:uid="{00000000-0005-0000-0000-00000F500000}"/>
    <cellStyle name="Normal 3 2 3 3 2 3 2 3 2 2" xfId="21501" xr:uid="{00000000-0005-0000-0000-000010500000}"/>
    <cellStyle name="Normal 3 2 3 3 2 3 2 3 3" xfId="21502" xr:uid="{00000000-0005-0000-0000-000011500000}"/>
    <cellStyle name="Normal 3 2 3 3 2 3 2 4" xfId="21503" xr:uid="{00000000-0005-0000-0000-000012500000}"/>
    <cellStyle name="Normal 3 2 3 3 2 3 2 4 2" xfId="21504" xr:uid="{00000000-0005-0000-0000-000013500000}"/>
    <cellStyle name="Normal 3 2 3 3 2 3 2 5" xfId="21505" xr:uid="{00000000-0005-0000-0000-000014500000}"/>
    <cellStyle name="Normal 3 2 3 3 2 3 3" xfId="21506" xr:uid="{00000000-0005-0000-0000-000015500000}"/>
    <cellStyle name="Normal 3 2 3 3 2 3 3 2" xfId="21507" xr:uid="{00000000-0005-0000-0000-000016500000}"/>
    <cellStyle name="Normal 3 2 3 3 2 3 3 2 2" xfId="21508" xr:uid="{00000000-0005-0000-0000-000017500000}"/>
    <cellStyle name="Normal 3 2 3 3 2 3 3 2 2 2" xfId="21509" xr:uid="{00000000-0005-0000-0000-000018500000}"/>
    <cellStyle name="Normal 3 2 3 3 2 3 3 2 3" xfId="21510" xr:uid="{00000000-0005-0000-0000-000019500000}"/>
    <cellStyle name="Normal 3 2 3 3 2 3 3 3" xfId="21511" xr:uid="{00000000-0005-0000-0000-00001A500000}"/>
    <cellStyle name="Normal 3 2 3 3 2 3 3 3 2" xfId="21512" xr:uid="{00000000-0005-0000-0000-00001B500000}"/>
    <cellStyle name="Normal 3 2 3 3 2 3 3 4" xfId="21513" xr:uid="{00000000-0005-0000-0000-00001C500000}"/>
    <cellStyle name="Normal 3 2 3 3 2 3 4" xfId="21514" xr:uid="{00000000-0005-0000-0000-00001D500000}"/>
    <cellStyle name="Normal 3 2 3 3 2 3 4 2" xfId="21515" xr:uid="{00000000-0005-0000-0000-00001E500000}"/>
    <cellStyle name="Normal 3 2 3 3 2 3 4 2 2" xfId="21516" xr:uid="{00000000-0005-0000-0000-00001F500000}"/>
    <cellStyle name="Normal 3 2 3 3 2 3 4 2 2 2" xfId="21517" xr:uid="{00000000-0005-0000-0000-000020500000}"/>
    <cellStyle name="Normal 3 2 3 3 2 3 4 2 3" xfId="21518" xr:uid="{00000000-0005-0000-0000-000021500000}"/>
    <cellStyle name="Normal 3 2 3 3 2 3 4 3" xfId="21519" xr:uid="{00000000-0005-0000-0000-000022500000}"/>
    <cellStyle name="Normal 3 2 3 3 2 3 4 3 2" xfId="21520" xr:uid="{00000000-0005-0000-0000-000023500000}"/>
    <cellStyle name="Normal 3 2 3 3 2 3 4 4" xfId="21521" xr:uid="{00000000-0005-0000-0000-000024500000}"/>
    <cellStyle name="Normal 3 2 3 3 2 3 5" xfId="21522" xr:uid="{00000000-0005-0000-0000-000025500000}"/>
    <cellStyle name="Normal 3 2 3 3 2 3 5 2" xfId="21523" xr:uid="{00000000-0005-0000-0000-000026500000}"/>
    <cellStyle name="Normal 3 2 3 3 2 3 5 2 2" xfId="21524" xr:uid="{00000000-0005-0000-0000-000027500000}"/>
    <cellStyle name="Normal 3 2 3 3 2 3 5 3" xfId="21525" xr:uid="{00000000-0005-0000-0000-000028500000}"/>
    <cellStyle name="Normal 3 2 3 3 2 3 6" xfId="21526" xr:uid="{00000000-0005-0000-0000-000029500000}"/>
    <cellStyle name="Normal 3 2 3 3 2 3 6 2" xfId="21527" xr:uid="{00000000-0005-0000-0000-00002A500000}"/>
    <cellStyle name="Normal 3 2 3 3 2 3 7" xfId="21528" xr:uid="{00000000-0005-0000-0000-00002B500000}"/>
    <cellStyle name="Normal 3 2 3 3 2 3 7 2" xfId="21529" xr:uid="{00000000-0005-0000-0000-00002C500000}"/>
    <cellStyle name="Normal 3 2 3 3 2 3 8" xfId="21530" xr:uid="{00000000-0005-0000-0000-00002D500000}"/>
    <cellStyle name="Normal 3 2 3 3 2 4" xfId="21531" xr:uid="{00000000-0005-0000-0000-00002E500000}"/>
    <cellStyle name="Normal 3 2 3 3 2 4 2" xfId="21532" xr:uid="{00000000-0005-0000-0000-00002F500000}"/>
    <cellStyle name="Normal 3 2 3 3 2 4 2 2" xfId="21533" xr:uid="{00000000-0005-0000-0000-000030500000}"/>
    <cellStyle name="Normal 3 2 3 3 2 4 2 2 2" xfId="21534" xr:uid="{00000000-0005-0000-0000-000031500000}"/>
    <cellStyle name="Normal 3 2 3 3 2 4 2 2 2 2" xfId="21535" xr:uid="{00000000-0005-0000-0000-000032500000}"/>
    <cellStyle name="Normal 3 2 3 3 2 4 2 2 3" xfId="21536" xr:uid="{00000000-0005-0000-0000-000033500000}"/>
    <cellStyle name="Normal 3 2 3 3 2 4 2 3" xfId="21537" xr:uid="{00000000-0005-0000-0000-000034500000}"/>
    <cellStyle name="Normal 3 2 3 3 2 4 2 3 2" xfId="21538" xr:uid="{00000000-0005-0000-0000-000035500000}"/>
    <cellStyle name="Normal 3 2 3 3 2 4 2 4" xfId="21539" xr:uid="{00000000-0005-0000-0000-000036500000}"/>
    <cellStyle name="Normal 3 2 3 3 2 4 3" xfId="21540" xr:uid="{00000000-0005-0000-0000-000037500000}"/>
    <cellStyle name="Normal 3 2 3 3 2 4 3 2" xfId="21541" xr:uid="{00000000-0005-0000-0000-000038500000}"/>
    <cellStyle name="Normal 3 2 3 3 2 4 3 2 2" xfId="21542" xr:uid="{00000000-0005-0000-0000-000039500000}"/>
    <cellStyle name="Normal 3 2 3 3 2 4 3 3" xfId="21543" xr:uid="{00000000-0005-0000-0000-00003A500000}"/>
    <cellStyle name="Normal 3 2 3 3 2 4 4" xfId="21544" xr:uid="{00000000-0005-0000-0000-00003B500000}"/>
    <cellStyle name="Normal 3 2 3 3 2 4 4 2" xfId="21545" xr:uid="{00000000-0005-0000-0000-00003C500000}"/>
    <cellStyle name="Normal 3 2 3 3 2 4 5" xfId="21546" xr:uid="{00000000-0005-0000-0000-00003D500000}"/>
    <cellStyle name="Normal 3 2 3 3 2 5" xfId="21547" xr:uid="{00000000-0005-0000-0000-00003E500000}"/>
    <cellStyle name="Normal 3 2 3 3 2 5 2" xfId="21548" xr:uid="{00000000-0005-0000-0000-00003F500000}"/>
    <cellStyle name="Normal 3 2 3 3 2 5 2 2" xfId="21549" xr:uid="{00000000-0005-0000-0000-000040500000}"/>
    <cellStyle name="Normal 3 2 3 3 2 5 2 2 2" xfId="21550" xr:uid="{00000000-0005-0000-0000-000041500000}"/>
    <cellStyle name="Normal 3 2 3 3 2 5 2 3" xfId="21551" xr:uid="{00000000-0005-0000-0000-000042500000}"/>
    <cellStyle name="Normal 3 2 3 3 2 5 3" xfId="21552" xr:uid="{00000000-0005-0000-0000-000043500000}"/>
    <cellStyle name="Normal 3 2 3 3 2 5 3 2" xfId="21553" xr:uid="{00000000-0005-0000-0000-000044500000}"/>
    <cellStyle name="Normal 3 2 3 3 2 5 4" xfId="21554" xr:uid="{00000000-0005-0000-0000-000045500000}"/>
    <cellStyle name="Normal 3 2 3 3 2 6" xfId="21555" xr:uid="{00000000-0005-0000-0000-000046500000}"/>
    <cellStyle name="Normal 3 2 3 3 2 6 2" xfId="21556" xr:uid="{00000000-0005-0000-0000-000047500000}"/>
    <cellStyle name="Normal 3 2 3 3 2 6 2 2" xfId="21557" xr:uid="{00000000-0005-0000-0000-000048500000}"/>
    <cellStyle name="Normal 3 2 3 3 2 6 2 2 2" xfId="21558" xr:uid="{00000000-0005-0000-0000-000049500000}"/>
    <cellStyle name="Normal 3 2 3 3 2 6 2 3" xfId="21559" xr:uid="{00000000-0005-0000-0000-00004A500000}"/>
    <cellStyle name="Normal 3 2 3 3 2 6 3" xfId="21560" xr:uid="{00000000-0005-0000-0000-00004B500000}"/>
    <cellStyle name="Normal 3 2 3 3 2 6 3 2" xfId="21561" xr:uid="{00000000-0005-0000-0000-00004C500000}"/>
    <cellStyle name="Normal 3 2 3 3 2 6 4" xfId="21562" xr:uid="{00000000-0005-0000-0000-00004D500000}"/>
    <cellStyle name="Normal 3 2 3 3 2 7" xfId="21563" xr:uid="{00000000-0005-0000-0000-00004E500000}"/>
    <cellStyle name="Normal 3 2 3 3 2 7 2" xfId="21564" xr:uid="{00000000-0005-0000-0000-00004F500000}"/>
    <cellStyle name="Normal 3 2 3 3 2 7 2 2" xfId="21565" xr:uid="{00000000-0005-0000-0000-000050500000}"/>
    <cellStyle name="Normal 3 2 3 3 2 7 3" xfId="21566" xr:uid="{00000000-0005-0000-0000-000051500000}"/>
    <cellStyle name="Normal 3 2 3 3 2 8" xfId="21567" xr:uid="{00000000-0005-0000-0000-000052500000}"/>
    <cellStyle name="Normal 3 2 3 3 2 8 2" xfId="21568" xr:uid="{00000000-0005-0000-0000-000053500000}"/>
    <cellStyle name="Normal 3 2 3 3 2 9" xfId="21569" xr:uid="{00000000-0005-0000-0000-000054500000}"/>
    <cellStyle name="Normal 3 2 3 3 2 9 2" xfId="21570" xr:uid="{00000000-0005-0000-0000-000055500000}"/>
    <cellStyle name="Normal 3 2 3 3 3" xfId="21571" xr:uid="{00000000-0005-0000-0000-000056500000}"/>
    <cellStyle name="Normal 3 2 3 3 3 10" xfId="21572" xr:uid="{00000000-0005-0000-0000-000057500000}"/>
    <cellStyle name="Normal 3 2 3 3 3 2" xfId="21573" xr:uid="{00000000-0005-0000-0000-000058500000}"/>
    <cellStyle name="Normal 3 2 3 3 3 2 2" xfId="21574" xr:uid="{00000000-0005-0000-0000-000059500000}"/>
    <cellStyle name="Normal 3 2 3 3 3 2 2 2" xfId="21575" xr:uid="{00000000-0005-0000-0000-00005A500000}"/>
    <cellStyle name="Normal 3 2 3 3 3 2 2 2 2" xfId="21576" xr:uid="{00000000-0005-0000-0000-00005B500000}"/>
    <cellStyle name="Normal 3 2 3 3 3 2 2 2 2 2" xfId="21577" xr:uid="{00000000-0005-0000-0000-00005C500000}"/>
    <cellStyle name="Normal 3 2 3 3 3 2 2 2 2 2 2" xfId="21578" xr:uid="{00000000-0005-0000-0000-00005D500000}"/>
    <cellStyle name="Normal 3 2 3 3 3 2 2 2 2 2 2 2" xfId="21579" xr:uid="{00000000-0005-0000-0000-00005E500000}"/>
    <cellStyle name="Normal 3 2 3 3 3 2 2 2 2 2 3" xfId="21580" xr:uid="{00000000-0005-0000-0000-00005F500000}"/>
    <cellStyle name="Normal 3 2 3 3 3 2 2 2 2 3" xfId="21581" xr:uid="{00000000-0005-0000-0000-000060500000}"/>
    <cellStyle name="Normal 3 2 3 3 3 2 2 2 2 3 2" xfId="21582" xr:uid="{00000000-0005-0000-0000-000061500000}"/>
    <cellStyle name="Normal 3 2 3 3 3 2 2 2 2 4" xfId="21583" xr:uid="{00000000-0005-0000-0000-000062500000}"/>
    <cellStyle name="Normal 3 2 3 3 3 2 2 2 3" xfId="21584" xr:uid="{00000000-0005-0000-0000-000063500000}"/>
    <cellStyle name="Normal 3 2 3 3 3 2 2 2 3 2" xfId="21585" xr:uid="{00000000-0005-0000-0000-000064500000}"/>
    <cellStyle name="Normal 3 2 3 3 3 2 2 2 3 2 2" xfId="21586" xr:uid="{00000000-0005-0000-0000-000065500000}"/>
    <cellStyle name="Normal 3 2 3 3 3 2 2 2 3 3" xfId="21587" xr:uid="{00000000-0005-0000-0000-000066500000}"/>
    <cellStyle name="Normal 3 2 3 3 3 2 2 2 4" xfId="21588" xr:uid="{00000000-0005-0000-0000-000067500000}"/>
    <cellStyle name="Normal 3 2 3 3 3 2 2 2 4 2" xfId="21589" xr:uid="{00000000-0005-0000-0000-000068500000}"/>
    <cellStyle name="Normal 3 2 3 3 3 2 2 2 5" xfId="21590" xr:uid="{00000000-0005-0000-0000-000069500000}"/>
    <cellStyle name="Normal 3 2 3 3 3 2 2 3" xfId="21591" xr:uid="{00000000-0005-0000-0000-00006A500000}"/>
    <cellStyle name="Normal 3 2 3 3 3 2 2 3 2" xfId="21592" xr:uid="{00000000-0005-0000-0000-00006B500000}"/>
    <cellStyle name="Normal 3 2 3 3 3 2 2 3 2 2" xfId="21593" xr:uid="{00000000-0005-0000-0000-00006C500000}"/>
    <cellStyle name="Normal 3 2 3 3 3 2 2 3 2 2 2" xfId="21594" xr:uid="{00000000-0005-0000-0000-00006D500000}"/>
    <cellStyle name="Normal 3 2 3 3 3 2 2 3 2 3" xfId="21595" xr:uid="{00000000-0005-0000-0000-00006E500000}"/>
    <cellStyle name="Normal 3 2 3 3 3 2 2 3 3" xfId="21596" xr:uid="{00000000-0005-0000-0000-00006F500000}"/>
    <cellStyle name="Normal 3 2 3 3 3 2 2 3 3 2" xfId="21597" xr:uid="{00000000-0005-0000-0000-000070500000}"/>
    <cellStyle name="Normal 3 2 3 3 3 2 2 3 4" xfId="21598" xr:uid="{00000000-0005-0000-0000-000071500000}"/>
    <cellStyle name="Normal 3 2 3 3 3 2 2 4" xfId="21599" xr:uid="{00000000-0005-0000-0000-000072500000}"/>
    <cellStyle name="Normal 3 2 3 3 3 2 2 4 2" xfId="21600" xr:uid="{00000000-0005-0000-0000-000073500000}"/>
    <cellStyle name="Normal 3 2 3 3 3 2 2 4 2 2" xfId="21601" xr:uid="{00000000-0005-0000-0000-000074500000}"/>
    <cellStyle name="Normal 3 2 3 3 3 2 2 4 2 2 2" xfId="21602" xr:uid="{00000000-0005-0000-0000-000075500000}"/>
    <cellStyle name="Normal 3 2 3 3 3 2 2 4 2 3" xfId="21603" xr:uid="{00000000-0005-0000-0000-000076500000}"/>
    <cellStyle name="Normal 3 2 3 3 3 2 2 4 3" xfId="21604" xr:uid="{00000000-0005-0000-0000-000077500000}"/>
    <cellStyle name="Normal 3 2 3 3 3 2 2 4 3 2" xfId="21605" xr:uid="{00000000-0005-0000-0000-000078500000}"/>
    <cellStyle name="Normal 3 2 3 3 3 2 2 4 4" xfId="21606" xr:uid="{00000000-0005-0000-0000-000079500000}"/>
    <cellStyle name="Normal 3 2 3 3 3 2 2 5" xfId="21607" xr:uid="{00000000-0005-0000-0000-00007A500000}"/>
    <cellStyle name="Normal 3 2 3 3 3 2 2 5 2" xfId="21608" xr:uid="{00000000-0005-0000-0000-00007B500000}"/>
    <cellStyle name="Normal 3 2 3 3 3 2 2 5 2 2" xfId="21609" xr:uid="{00000000-0005-0000-0000-00007C500000}"/>
    <cellStyle name="Normal 3 2 3 3 3 2 2 5 3" xfId="21610" xr:uid="{00000000-0005-0000-0000-00007D500000}"/>
    <cellStyle name="Normal 3 2 3 3 3 2 2 6" xfId="21611" xr:uid="{00000000-0005-0000-0000-00007E500000}"/>
    <cellStyle name="Normal 3 2 3 3 3 2 2 6 2" xfId="21612" xr:uid="{00000000-0005-0000-0000-00007F500000}"/>
    <cellStyle name="Normal 3 2 3 3 3 2 2 7" xfId="21613" xr:uid="{00000000-0005-0000-0000-000080500000}"/>
    <cellStyle name="Normal 3 2 3 3 3 2 2 7 2" xfId="21614" xr:uid="{00000000-0005-0000-0000-000081500000}"/>
    <cellStyle name="Normal 3 2 3 3 3 2 2 8" xfId="21615" xr:uid="{00000000-0005-0000-0000-000082500000}"/>
    <cellStyle name="Normal 3 2 3 3 3 2 3" xfId="21616" xr:uid="{00000000-0005-0000-0000-000083500000}"/>
    <cellStyle name="Normal 3 2 3 3 3 2 3 2" xfId="21617" xr:uid="{00000000-0005-0000-0000-000084500000}"/>
    <cellStyle name="Normal 3 2 3 3 3 2 3 2 2" xfId="21618" xr:uid="{00000000-0005-0000-0000-000085500000}"/>
    <cellStyle name="Normal 3 2 3 3 3 2 3 2 2 2" xfId="21619" xr:uid="{00000000-0005-0000-0000-000086500000}"/>
    <cellStyle name="Normal 3 2 3 3 3 2 3 2 2 2 2" xfId="21620" xr:uid="{00000000-0005-0000-0000-000087500000}"/>
    <cellStyle name="Normal 3 2 3 3 3 2 3 2 2 3" xfId="21621" xr:uid="{00000000-0005-0000-0000-000088500000}"/>
    <cellStyle name="Normal 3 2 3 3 3 2 3 2 3" xfId="21622" xr:uid="{00000000-0005-0000-0000-000089500000}"/>
    <cellStyle name="Normal 3 2 3 3 3 2 3 2 3 2" xfId="21623" xr:uid="{00000000-0005-0000-0000-00008A500000}"/>
    <cellStyle name="Normal 3 2 3 3 3 2 3 2 4" xfId="21624" xr:uid="{00000000-0005-0000-0000-00008B500000}"/>
    <cellStyle name="Normal 3 2 3 3 3 2 3 3" xfId="21625" xr:uid="{00000000-0005-0000-0000-00008C500000}"/>
    <cellStyle name="Normal 3 2 3 3 3 2 3 3 2" xfId="21626" xr:uid="{00000000-0005-0000-0000-00008D500000}"/>
    <cellStyle name="Normal 3 2 3 3 3 2 3 3 2 2" xfId="21627" xr:uid="{00000000-0005-0000-0000-00008E500000}"/>
    <cellStyle name="Normal 3 2 3 3 3 2 3 3 3" xfId="21628" xr:uid="{00000000-0005-0000-0000-00008F500000}"/>
    <cellStyle name="Normal 3 2 3 3 3 2 3 4" xfId="21629" xr:uid="{00000000-0005-0000-0000-000090500000}"/>
    <cellStyle name="Normal 3 2 3 3 3 2 3 4 2" xfId="21630" xr:uid="{00000000-0005-0000-0000-000091500000}"/>
    <cellStyle name="Normal 3 2 3 3 3 2 3 5" xfId="21631" xr:uid="{00000000-0005-0000-0000-000092500000}"/>
    <cellStyle name="Normal 3 2 3 3 3 2 4" xfId="21632" xr:uid="{00000000-0005-0000-0000-000093500000}"/>
    <cellStyle name="Normal 3 2 3 3 3 2 4 2" xfId="21633" xr:uid="{00000000-0005-0000-0000-000094500000}"/>
    <cellStyle name="Normal 3 2 3 3 3 2 4 2 2" xfId="21634" xr:uid="{00000000-0005-0000-0000-000095500000}"/>
    <cellStyle name="Normal 3 2 3 3 3 2 4 2 2 2" xfId="21635" xr:uid="{00000000-0005-0000-0000-000096500000}"/>
    <cellStyle name="Normal 3 2 3 3 3 2 4 2 3" xfId="21636" xr:uid="{00000000-0005-0000-0000-000097500000}"/>
    <cellStyle name="Normal 3 2 3 3 3 2 4 3" xfId="21637" xr:uid="{00000000-0005-0000-0000-000098500000}"/>
    <cellStyle name="Normal 3 2 3 3 3 2 4 3 2" xfId="21638" xr:uid="{00000000-0005-0000-0000-000099500000}"/>
    <cellStyle name="Normal 3 2 3 3 3 2 4 4" xfId="21639" xr:uid="{00000000-0005-0000-0000-00009A500000}"/>
    <cellStyle name="Normal 3 2 3 3 3 2 5" xfId="21640" xr:uid="{00000000-0005-0000-0000-00009B500000}"/>
    <cellStyle name="Normal 3 2 3 3 3 2 5 2" xfId="21641" xr:uid="{00000000-0005-0000-0000-00009C500000}"/>
    <cellStyle name="Normal 3 2 3 3 3 2 5 2 2" xfId="21642" xr:uid="{00000000-0005-0000-0000-00009D500000}"/>
    <cellStyle name="Normal 3 2 3 3 3 2 5 2 2 2" xfId="21643" xr:uid="{00000000-0005-0000-0000-00009E500000}"/>
    <cellStyle name="Normal 3 2 3 3 3 2 5 2 3" xfId="21644" xr:uid="{00000000-0005-0000-0000-00009F500000}"/>
    <cellStyle name="Normal 3 2 3 3 3 2 5 3" xfId="21645" xr:uid="{00000000-0005-0000-0000-0000A0500000}"/>
    <cellStyle name="Normal 3 2 3 3 3 2 5 3 2" xfId="21646" xr:uid="{00000000-0005-0000-0000-0000A1500000}"/>
    <cellStyle name="Normal 3 2 3 3 3 2 5 4" xfId="21647" xr:uid="{00000000-0005-0000-0000-0000A2500000}"/>
    <cellStyle name="Normal 3 2 3 3 3 2 6" xfId="21648" xr:uid="{00000000-0005-0000-0000-0000A3500000}"/>
    <cellStyle name="Normal 3 2 3 3 3 2 6 2" xfId="21649" xr:uid="{00000000-0005-0000-0000-0000A4500000}"/>
    <cellStyle name="Normal 3 2 3 3 3 2 6 2 2" xfId="21650" xr:uid="{00000000-0005-0000-0000-0000A5500000}"/>
    <cellStyle name="Normal 3 2 3 3 3 2 6 3" xfId="21651" xr:uid="{00000000-0005-0000-0000-0000A6500000}"/>
    <cellStyle name="Normal 3 2 3 3 3 2 7" xfId="21652" xr:uid="{00000000-0005-0000-0000-0000A7500000}"/>
    <cellStyle name="Normal 3 2 3 3 3 2 7 2" xfId="21653" xr:uid="{00000000-0005-0000-0000-0000A8500000}"/>
    <cellStyle name="Normal 3 2 3 3 3 2 8" xfId="21654" xr:uid="{00000000-0005-0000-0000-0000A9500000}"/>
    <cellStyle name="Normal 3 2 3 3 3 2 8 2" xfId="21655" xr:uid="{00000000-0005-0000-0000-0000AA500000}"/>
    <cellStyle name="Normal 3 2 3 3 3 2 9" xfId="21656" xr:uid="{00000000-0005-0000-0000-0000AB500000}"/>
    <cellStyle name="Normal 3 2 3 3 3 3" xfId="21657" xr:uid="{00000000-0005-0000-0000-0000AC500000}"/>
    <cellStyle name="Normal 3 2 3 3 3 3 2" xfId="21658" xr:uid="{00000000-0005-0000-0000-0000AD500000}"/>
    <cellStyle name="Normal 3 2 3 3 3 3 2 2" xfId="21659" xr:uid="{00000000-0005-0000-0000-0000AE500000}"/>
    <cellStyle name="Normal 3 2 3 3 3 3 2 2 2" xfId="21660" xr:uid="{00000000-0005-0000-0000-0000AF500000}"/>
    <cellStyle name="Normal 3 2 3 3 3 3 2 2 2 2" xfId="21661" xr:uid="{00000000-0005-0000-0000-0000B0500000}"/>
    <cellStyle name="Normal 3 2 3 3 3 3 2 2 2 2 2" xfId="21662" xr:uid="{00000000-0005-0000-0000-0000B1500000}"/>
    <cellStyle name="Normal 3 2 3 3 3 3 2 2 2 3" xfId="21663" xr:uid="{00000000-0005-0000-0000-0000B2500000}"/>
    <cellStyle name="Normal 3 2 3 3 3 3 2 2 3" xfId="21664" xr:uid="{00000000-0005-0000-0000-0000B3500000}"/>
    <cellStyle name="Normal 3 2 3 3 3 3 2 2 3 2" xfId="21665" xr:uid="{00000000-0005-0000-0000-0000B4500000}"/>
    <cellStyle name="Normal 3 2 3 3 3 3 2 2 4" xfId="21666" xr:uid="{00000000-0005-0000-0000-0000B5500000}"/>
    <cellStyle name="Normal 3 2 3 3 3 3 2 3" xfId="21667" xr:uid="{00000000-0005-0000-0000-0000B6500000}"/>
    <cellStyle name="Normal 3 2 3 3 3 3 2 3 2" xfId="21668" xr:uid="{00000000-0005-0000-0000-0000B7500000}"/>
    <cellStyle name="Normal 3 2 3 3 3 3 2 3 2 2" xfId="21669" xr:uid="{00000000-0005-0000-0000-0000B8500000}"/>
    <cellStyle name="Normal 3 2 3 3 3 3 2 3 3" xfId="21670" xr:uid="{00000000-0005-0000-0000-0000B9500000}"/>
    <cellStyle name="Normal 3 2 3 3 3 3 2 4" xfId="21671" xr:uid="{00000000-0005-0000-0000-0000BA500000}"/>
    <cellStyle name="Normal 3 2 3 3 3 3 2 4 2" xfId="21672" xr:uid="{00000000-0005-0000-0000-0000BB500000}"/>
    <cellStyle name="Normal 3 2 3 3 3 3 2 5" xfId="21673" xr:uid="{00000000-0005-0000-0000-0000BC500000}"/>
    <cellStyle name="Normal 3 2 3 3 3 3 3" xfId="21674" xr:uid="{00000000-0005-0000-0000-0000BD500000}"/>
    <cellStyle name="Normal 3 2 3 3 3 3 3 2" xfId="21675" xr:uid="{00000000-0005-0000-0000-0000BE500000}"/>
    <cellStyle name="Normal 3 2 3 3 3 3 3 2 2" xfId="21676" xr:uid="{00000000-0005-0000-0000-0000BF500000}"/>
    <cellStyle name="Normal 3 2 3 3 3 3 3 2 2 2" xfId="21677" xr:uid="{00000000-0005-0000-0000-0000C0500000}"/>
    <cellStyle name="Normal 3 2 3 3 3 3 3 2 3" xfId="21678" xr:uid="{00000000-0005-0000-0000-0000C1500000}"/>
    <cellStyle name="Normal 3 2 3 3 3 3 3 3" xfId="21679" xr:uid="{00000000-0005-0000-0000-0000C2500000}"/>
    <cellStyle name="Normal 3 2 3 3 3 3 3 3 2" xfId="21680" xr:uid="{00000000-0005-0000-0000-0000C3500000}"/>
    <cellStyle name="Normal 3 2 3 3 3 3 3 4" xfId="21681" xr:uid="{00000000-0005-0000-0000-0000C4500000}"/>
    <cellStyle name="Normal 3 2 3 3 3 3 4" xfId="21682" xr:uid="{00000000-0005-0000-0000-0000C5500000}"/>
    <cellStyle name="Normal 3 2 3 3 3 3 4 2" xfId="21683" xr:uid="{00000000-0005-0000-0000-0000C6500000}"/>
    <cellStyle name="Normal 3 2 3 3 3 3 4 2 2" xfId="21684" xr:uid="{00000000-0005-0000-0000-0000C7500000}"/>
    <cellStyle name="Normal 3 2 3 3 3 3 4 2 2 2" xfId="21685" xr:uid="{00000000-0005-0000-0000-0000C8500000}"/>
    <cellStyle name="Normal 3 2 3 3 3 3 4 2 3" xfId="21686" xr:uid="{00000000-0005-0000-0000-0000C9500000}"/>
    <cellStyle name="Normal 3 2 3 3 3 3 4 3" xfId="21687" xr:uid="{00000000-0005-0000-0000-0000CA500000}"/>
    <cellStyle name="Normal 3 2 3 3 3 3 4 3 2" xfId="21688" xr:uid="{00000000-0005-0000-0000-0000CB500000}"/>
    <cellStyle name="Normal 3 2 3 3 3 3 4 4" xfId="21689" xr:uid="{00000000-0005-0000-0000-0000CC500000}"/>
    <cellStyle name="Normal 3 2 3 3 3 3 5" xfId="21690" xr:uid="{00000000-0005-0000-0000-0000CD500000}"/>
    <cellStyle name="Normal 3 2 3 3 3 3 5 2" xfId="21691" xr:uid="{00000000-0005-0000-0000-0000CE500000}"/>
    <cellStyle name="Normal 3 2 3 3 3 3 5 2 2" xfId="21692" xr:uid="{00000000-0005-0000-0000-0000CF500000}"/>
    <cellStyle name="Normal 3 2 3 3 3 3 5 3" xfId="21693" xr:uid="{00000000-0005-0000-0000-0000D0500000}"/>
    <cellStyle name="Normal 3 2 3 3 3 3 6" xfId="21694" xr:uid="{00000000-0005-0000-0000-0000D1500000}"/>
    <cellStyle name="Normal 3 2 3 3 3 3 6 2" xfId="21695" xr:uid="{00000000-0005-0000-0000-0000D2500000}"/>
    <cellStyle name="Normal 3 2 3 3 3 3 7" xfId="21696" xr:uid="{00000000-0005-0000-0000-0000D3500000}"/>
    <cellStyle name="Normal 3 2 3 3 3 3 7 2" xfId="21697" xr:uid="{00000000-0005-0000-0000-0000D4500000}"/>
    <cellStyle name="Normal 3 2 3 3 3 3 8" xfId="21698" xr:uid="{00000000-0005-0000-0000-0000D5500000}"/>
    <cellStyle name="Normal 3 2 3 3 3 4" xfId="21699" xr:uid="{00000000-0005-0000-0000-0000D6500000}"/>
    <cellStyle name="Normal 3 2 3 3 3 4 2" xfId="21700" xr:uid="{00000000-0005-0000-0000-0000D7500000}"/>
    <cellStyle name="Normal 3 2 3 3 3 4 2 2" xfId="21701" xr:uid="{00000000-0005-0000-0000-0000D8500000}"/>
    <cellStyle name="Normal 3 2 3 3 3 4 2 2 2" xfId="21702" xr:uid="{00000000-0005-0000-0000-0000D9500000}"/>
    <cellStyle name="Normal 3 2 3 3 3 4 2 2 2 2" xfId="21703" xr:uid="{00000000-0005-0000-0000-0000DA500000}"/>
    <cellStyle name="Normal 3 2 3 3 3 4 2 2 3" xfId="21704" xr:uid="{00000000-0005-0000-0000-0000DB500000}"/>
    <cellStyle name="Normal 3 2 3 3 3 4 2 3" xfId="21705" xr:uid="{00000000-0005-0000-0000-0000DC500000}"/>
    <cellStyle name="Normal 3 2 3 3 3 4 2 3 2" xfId="21706" xr:uid="{00000000-0005-0000-0000-0000DD500000}"/>
    <cellStyle name="Normal 3 2 3 3 3 4 2 4" xfId="21707" xr:uid="{00000000-0005-0000-0000-0000DE500000}"/>
    <cellStyle name="Normal 3 2 3 3 3 4 3" xfId="21708" xr:uid="{00000000-0005-0000-0000-0000DF500000}"/>
    <cellStyle name="Normal 3 2 3 3 3 4 3 2" xfId="21709" xr:uid="{00000000-0005-0000-0000-0000E0500000}"/>
    <cellStyle name="Normal 3 2 3 3 3 4 3 2 2" xfId="21710" xr:uid="{00000000-0005-0000-0000-0000E1500000}"/>
    <cellStyle name="Normal 3 2 3 3 3 4 3 3" xfId="21711" xr:uid="{00000000-0005-0000-0000-0000E2500000}"/>
    <cellStyle name="Normal 3 2 3 3 3 4 4" xfId="21712" xr:uid="{00000000-0005-0000-0000-0000E3500000}"/>
    <cellStyle name="Normal 3 2 3 3 3 4 4 2" xfId="21713" xr:uid="{00000000-0005-0000-0000-0000E4500000}"/>
    <cellStyle name="Normal 3 2 3 3 3 4 5" xfId="21714" xr:uid="{00000000-0005-0000-0000-0000E5500000}"/>
    <cellStyle name="Normal 3 2 3 3 3 5" xfId="21715" xr:uid="{00000000-0005-0000-0000-0000E6500000}"/>
    <cellStyle name="Normal 3 2 3 3 3 5 2" xfId="21716" xr:uid="{00000000-0005-0000-0000-0000E7500000}"/>
    <cellStyle name="Normal 3 2 3 3 3 5 2 2" xfId="21717" xr:uid="{00000000-0005-0000-0000-0000E8500000}"/>
    <cellStyle name="Normal 3 2 3 3 3 5 2 2 2" xfId="21718" xr:uid="{00000000-0005-0000-0000-0000E9500000}"/>
    <cellStyle name="Normal 3 2 3 3 3 5 2 3" xfId="21719" xr:uid="{00000000-0005-0000-0000-0000EA500000}"/>
    <cellStyle name="Normal 3 2 3 3 3 5 3" xfId="21720" xr:uid="{00000000-0005-0000-0000-0000EB500000}"/>
    <cellStyle name="Normal 3 2 3 3 3 5 3 2" xfId="21721" xr:uid="{00000000-0005-0000-0000-0000EC500000}"/>
    <cellStyle name="Normal 3 2 3 3 3 5 4" xfId="21722" xr:uid="{00000000-0005-0000-0000-0000ED500000}"/>
    <cellStyle name="Normal 3 2 3 3 3 6" xfId="21723" xr:uid="{00000000-0005-0000-0000-0000EE500000}"/>
    <cellStyle name="Normal 3 2 3 3 3 6 2" xfId="21724" xr:uid="{00000000-0005-0000-0000-0000EF500000}"/>
    <cellStyle name="Normal 3 2 3 3 3 6 2 2" xfId="21725" xr:uid="{00000000-0005-0000-0000-0000F0500000}"/>
    <cellStyle name="Normal 3 2 3 3 3 6 2 2 2" xfId="21726" xr:uid="{00000000-0005-0000-0000-0000F1500000}"/>
    <cellStyle name="Normal 3 2 3 3 3 6 2 3" xfId="21727" xr:uid="{00000000-0005-0000-0000-0000F2500000}"/>
    <cellStyle name="Normal 3 2 3 3 3 6 3" xfId="21728" xr:uid="{00000000-0005-0000-0000-0000F3500000}"/>
    <cellStyle name="Normal 3 2 3 3 3 6 3 2" xfId="21729" xr:uid="{00000000-0005-0000-0000-0000F4500000}"/>
    <cellStyle name="Normal 3 2 3 3 3 6 4" xfId="21730" xr:uid="{00000000-0005-0000-0000-0000F5500000}"/>
    <cellStyle name="Normal 3 2 3 3 3 7" xfId="21731" xr:uid="{00000000-0005-0000-0000-0000F6500000}"/>
    <cellStyle name="Normal 3 2 3 3 3 7 2" xfId="21732" xr:uid="{00000000-0005-0000-0000-0000F7500000}"/>
    <cellStyle name="Normal 3 2 3 3 3 7 2 2" xfId="21733" xr:uid="{00000000-0005-0000-0000-0000F8500000}"/>
    <cellStyle name="Normal 3 2 3 3 3 7 3" xfId="21734" xr:uid="{00000000-0005-0000-0000-0000F9500000}"/>
    <cellStyle name="Normal 3 2 3 3 3 8" xfId="21735" xr:uid="{00000000-0005-0000-0000-0000FA500000}"/>
    <cellStyle name="Normal 3 2 3 3 3 8 2" xfId="21736" xr:uid="{00000000-0005-0000-0000-0000FB500000}"/>
    <cellStyle name="Normal 3 2 3 3 3 9" xfId="21737" xr:uid="{00000000-0005-0000-0000-0000FC500000}"/>
    <cellStyle name="Normal 3 2 3 3 3 9 2" xfId="21738" xr:uid="{00000000-0005-0000-0000-0000FD500000}"/>
    <cellStyle name="Normal 3 2 3 3 4" xfId="21739" xr:uid="{00000000-0005-0000-0000-0000FE500000}"/>
    <cellStyle name="Normal 3 2 3 3 4 10" xfId="21740" xr:uid="{00000000-0005-0000-0000-0000FF500000}"/>
    <cellStyle name="Normal 3 2 3 3 4 2" xfId="21741" xr:uid="{00000000-0005-0000-0000-000000510000}"/>
    <cellStyle name="Normal 3 2 3 3 4 2 2" xfId="21742" xr:uid="{00000000-0005-0000-0000-000001510000}"/>
    <cellStyle name="Normal 3 2 3 3 4 2 2 2" xfId="21743" xr:uid="{00000000-0005-0000-0000-000002510000}"/>
    <cellStyle name="Normal 3 2 3 3 4 2 2 2 2" xfId="21744" xr:uid="{00000000-0005-0000-0000-000003510000}"/>
    <cellStyle name="Normal 3 2 3 3 4 2 2 2 2 2" xfId="21745" xr:uid="{00000000-0005-0000-0000-000004510000}"/>
    <cellStyle name="Normal 3 2 3 3 4 2 2 2 2 2 2" xfId="21746" xr:uid="{00000000-0005-0000-0000-000005510000}"/>
    <cellStyle name="Normal 3 2 3 3 4 2 2 2 2 2 2 2" xfId="21747" xr:uid="{00000000-0005-0000-0000-000006510000}"/>
    <cellStyle name="Normal 3 2 3 3 4 2 2 2 2 2 3" xfId="21748" xr:uid="{00000000-0005-0000-0000-000007510000}"/>
    <cellStyle name="Normal 3 2 3 3 4 2 2 2 2 3" xfId="21749" xr:uid="{00000000-0005-0000-0000-000008510000}"/>
    <cellStyle name="Normal 3 2 3 3 4 2 2 2 2 3 2" xfId="21750" xr:uid="{00000000-0005-0000-0000-000009510000}"/>
    <cellStyle name="Normal 3 2 3 3 4 2 2 2 2 4" xfId="21751" xr:uid="{00000000-0005-0000-0000-00000A510000}"/>
    <cellStyle name="Normal 3 2 3 3 4 2 2 2 3" xfId="21752" xr:uid="{00000000-0005-0000-0000-00000B510000}"/>
    <cellStyle name="Normal 3 2 3 3 4 2 2 2 3 2" xfId="21753" xr:uid="{00000000-0005-0000-0000-00000C510000}"/>
    <cellStyle name="Normal 3 2 3 3 4 2 2 2 3 2 2" xfId="21754" xr:uid="{00000000-0005-0000-0000-00000D510000}"/>
    <cellStyle name="Normal 3 2 3 3 4 2 2 2 3 3" xfId="21755" xr:uid="{00000000-0005-0000-0000-00000E510000}"/>
    <cellStyle name="Normal 3 2 3 3 4 2 2 2 4" xfId="21756" xr:uid="{00000000-0005-0000-0000-00000F510000}"/>
    <cellStyle name="Normal 3 2 3 3 4 2 2 2 4 2" xfId="21757" xr:uid="{00000000-0005-0000-0000-000010510000}"/>
    <cellStyle name="Normal 3 2 3 3 4 2 2 2 5" xfId="21758" xr:uid="{00000000-0005-0000-0000-000011510000}"/>
    <cellStyle name="Normal 3 2 3 3 4 2 2 3" xfId="21759" xr:uid="{00000000-0005-0000-0000-000012510000}"/>
    <cellStyle name="Normal 3 2 3 3 4 2 2 3 2" xfId="21760" xr:uid="{00000000-0005-0000-0000-000013510000}"/>
    <cellStyle name="Normal 3 2 3 3 4 2 2 3 2 2" xfId="21761" xr:uid="{00000000-0005-0000-0000-000014510000}"/>
    <cellStyle name="Normal 3 2 3 3 4 2 2 3 2 2 2" xfId="21762" xr:uid="{00000000-0005-0000-0000-000015510000}"/>
    <cellStyle name="Normal 3 2 3 3 4 2 2 3 2 3" xfId="21763" xr:uid="{00000000-0005-0000-0000-000016510000}"/>
    <cellStyle name="Normal 3 2 3 3 4 2 2 3 3" xfId="21764" xr:uid="{00000000-0005-0000-0000-000017510000}"/>
    <cellStyle name="Normal 3 2 3 3 4 2 2 3 3 2" xfId="21765" xr:uid="{00000000-0005-0000-0000-000018510000}"/>
    <cellStyle name="Normal 3 2 3 3 4 2 2 3 4" xfId="21766" xr:uid="{00000000-0005-0000-0000-000019510000}"/>
    <cellStyle name="Normal 3 2 3 3 4 2 2 4" xfId="21767" xr:uid="{00000000-0005-0000-0000-00001A510000}"/>
    <cellStyle name="Normal 3 2 3 3 4 2 2 4 2" xfId="21768" xr:uid="{00000000-0005-0000-0000-00001B510000}"/>
    <cellStyle name="Normal 3 2 3 3 4 2 2 4 2 2" xfId="21769" xr:uid="{00000000-0005-0000-0000-00001C510000}"/>
    <cellStyle name="Normal 3 2 3 3 4 2 2 4 2 2 2" xfId="21770" xr:uid="{00000000-0005-0000-0000-00001D510000}"/>
    <cellStyle name="Normal 3 2 3 3 4 2 2 4 2 3" xfId="21771" xr:uid="{00000000-0005-0000-0000-00001E510000}"/>
    <cellStyle name="Normal 3 2 3 3 4 2 2 4 3" xfId="21772" xr:uid="{00000000-0005-0000-0000-00001F510000}"/>
    <cellStyle name="Normal 3 2 3 3 4 2 2 4 3 2" xfId="21773" xr:uid="{00000000-0005-0000-0000-000020510000}"/>
    <cellStyle name="Normal 3 2 3 3 4 2 2 4 4" xfId="21774" xr:uid="{00000000-0005-0000-0000-000021510000}"/>
    <cellStyle name="Normal 3 2 3 3 4 2 2 5" xfId="21775" xr:uid="{00000000-0005-0000-0000-000022510000}"/>
    <cellStyle name="Normal 3 2 3 3 4 2 2 5 2" xfId="21776" xr:uid="{00000000-0005-0000-0000-000023510000}"/>
    <cellStyle name="Normal 3 2 3 3 4 2 2 5 2 2" xfId="21777" xr:uid="{00000000-0005-0000-0000-000024510000}"/>
    <cellStyle name="Normal 3 2 3 3 4 2 2 5 3" xfId="21778" xr:uid="{00000000-0005-0000-0000-000025510000}"/>
    <cellStyle name="Normal 3 2 3 3 4 2 2 6" xfId="21779" xr:uid="{00000000-0005-0000-0000-000026510000}"/>
    <cellStyle name="Normal 3 2 3 3 4 2 2 6 2" xfId="21780" xr:uid="{00000000-0005-0000-0000-000027510000}"/>
    <cellStyle name="Normal 3 2 3 3 4 2 2 7" xfId="21781" xr:uid="{00000000-0005-0000-0000-000028510000}"/>
    <cellStyle name="Normal 3 2 3 3 4 2 2 7 2" xfId="21782" xr:uid="{00000000-0005-0000-0000-000029510000}"/>
    <cellStyle name="Normal 3 2 3 3 4 2 2 8" xfId="21783" xr:uid="{00000000-0005-0000-0000-00002A510000}"/>
    <cellStyle name="Normal 3 2 3 3 4 2 3" xfId="21784" xr:uid="{00000000-0005-0000-0000-00002B510000}"/>
    <cellStyle name="Normal 3 2 3 3 4 2 3 2" xfId="21785" xr:uid="{00000000-0005-0000-0000-00002C510000}"/>
    <cellStyle name="Normal 3 2 3 3 4 2 3 2 2" xfId="21786" xr:uid="{00000000-0005-0000-0000-00002D510000}"/>
    <cellStyle name="Normal 3 2 3 3 4 2 3 2 2 2" xfId="21787" xr:uid="{00000000-0005-0000-0000-00002E510000}"/>
    <cellStyle name="Normal 3 2 3 3 4 2 3 2 2 2 2" xfId="21788" xr:uid="{00000000-0005-0000-0000-00002F510000}"/>
    <cellStyle name="Normal 3 2 3 3 4 2 3 2 2 3" xfId="21789" xr:uid="{00000000-0005-0000-0000-000030510000}"/>
    <cellStyle name="Normal 3 2 3 3 4 2 3 2 3" xfId="21790" xr:uid="{00000000-0005-0000-0000-000031510000}"/>
    <cellStyle name="Normal 3 2 3 3 4 2 3 2 3 2" xfId="21791" xr:uid="{00000000-0005-0000-0000-000032510000}"/>
    <cellStyle name="Normal 3 2 3 3 4 2 3 2 4" xfId="21792" xr:uid="{00000000-0005-0000-0000-000033510000}"/>
    <cellStyle name="Normal 3 2 3 3 4 2 3 3" xfId="21793" xr:uid="{00000000-0005-0000-0000-000034510000}"/>
    <cellStyle name="Normal 3 2 3 3 4 2 3 3 2" xfId="21794" xr:uid="{00000000-0005-0000-0000-000035510000}"/>
    <cellStyle name="Normal 3 2 3 3 4 2 3 3 2 2" xfId="21795" xr:uid="{00000000-0005-0000-0000-000036510000}"/>
    <cellStyle name="Normal 3 2 3 3 4 2 3 3 3" xfId="21796" xr:uid="{00000000-0005-0000-0000-000037510000}"/>
    <cellStyle name="Normal 3 2 3 3 4 2 3 4" xfId="21797" xr:uid="{00000000-0005-0000-0000-000038510000}"/>
    <cellStyle name="Normal 3 2 3 3 4 2 3 4 2" xfId="21798" xr:uid="{00000000-0005-0000-0000-000039510000}"/>
    <cellStyle name="Normal 3 2 3 3 4 2 3 5" xfId="21799" xr:uid="{00000000-0005-0000-0000-00003A510000}"/>
    <cellStyle name="Normal 3 2 3 3 4 2 4" xfId="21800" xr:uid="{00000000-0005-0000-0000-00003B510000}"/>
    <cellStyle name="Normal 3 2 3 3 4 2 4 2" xfId="21801" xr:uid="{00000000-0005-0000-0000-00003C510000}"/>
    <cellStyle name="Normal 3 2 3 3 4 2 4 2 2" xfId="21802" xr:uid="{00000000-0005-0000-0000-00003D510000}"/>
    <cellStyle name="Normal 3 2 3 3 4 2 4 2 2 2" xfId="21803" xr:uid="{00000000-0005-0000-0000-00003E510000}"/>
    <cellStyle name="Normal 3 2 3 3 4 2 4 2 3" xfId="21804" xr:uid="{00000000-0005-0000-0000-00003F510000}"/>
    <cellStyle name="Normal 3 2 3 3 4 2 4 3" xfId="21805" xr:uid="{00000000-0005-0000-0000-000040510000}"/>
    <cellStyle name="Normal 3 2 3 3 4 2 4 3 2" xfId="21806" xr:uid="{00000000-0005-0000-0000-000041510000}"/>
    <cellStyle name="Normal 3 2 3 3 4 2 4 4" xfId="21807" xr:uid="{00000000-0005-0000-0000-000042510000}"/>
    <cellStyle name="Normal 3 2 3 3 4 2 5" xfId="21808" xr:uid="{00000000-0005-0000-0000-000043510000}"/>
    <cellStyle name="Normal 3 2 3 3 4 2 5 2" xfId="21809" xr:uid="{00000000-0005-0000-0000-000044510000}"/>
    <cellStyle name="Normal 3 2 3 3 4 2 5 2 2" xfId="21810" xr:uid="{00000000-0005-0000-0000-000045510000}"/>
    <cellStyle name="Normal 3 2 3 3 4 2 5 2 2 2" xfId="21811" xr:uid="{00000000-0005-0000-0000-000046510000}"/>
    <cellStyle name="Normal 3 2 3 3 4 2 5 2 3" xfId="21812" xr:uid="{00000000-0005-0000-0000-000047510000}"/>
    <cellStyle name="Normal 3 2 3 3 4 2 5 3" xfId="21813" xr:uid="{00000000-0005-0000-0000-000048510000}"/>
    <cellStyle name="Normal 3 2 3 3 4 2 5 3 2" xfId="21814" xr:uid="{00000000-0005-0000-0000-000049510000}"/>
    <cellStyle name="Normal 3 2 3 3 4 2 5 4" xfId="21815" xr:uid="{00000000-0005-0000-0000-00004A510000}"/>
    <cellStyle name="Normal 3 2 3 3 4 2 6" xfId="21816" xr:uid="{00000000-0005-0000-0000-00004B510000}"/>
    <cellStyle name="Normal 3 2 3 3 4 2 6 2" xfId="21817" xr:uid="{00000000-0005-0000-0000-00004C510000}"/>
    <cellStyle name="Normal 3 2 3 3 4 2 6 2 2" xfId="21818" xr:uid="{00000000-0005-0000-0000-00004D510000}"/>
    <cellStyle name="Normal 3 2 3 3 4 2 6 3" xfId="21819" xr:uid="{00000000-0005-0000-0000-00004E510000}"/>
    <cellStyle name="Normal 3 2 3 3 4 2 7" xfId="21820" xr:uid="{00000000-0005-0000-0000-00004F510000}"/>
    <cellStyle name="Normal 3 2 3 3 4 2 7 2" xfId="21821" xr:uid="{00000000-0005-0000-0000-000050510000}"/>
    <cellStyle name="Normal 3 2 3 3 4 2 8" xfId="21822" xr:uid="{00000000-0005-0000-0000-000051510000}"/>
    <cellStyle name="Normal 3 2 3 3 4 2 8 2" xfId="21823" xr:uid="{00000000-0005-0000-0000-000052510000}"/>
    <cellStyle name="Normal 3 2 3 3 4 2 9" xfId="21824" xr:uid="{00000000-0005-0000-0000-000053510000}"/>
    <cellStyle name="Normal 3 2 3 3 4 3" xfId="21825" xr:uid="{00000000-0005-0000-0000-000054510000}"/>
    <cellStyle name="Normal 3 2 3 3 4 3 2" xfId="21826" xr:uid="{00000000-0005-0000-0000-000055510000}"/>
    <cellStyle name="Normal 3 2 3 3 4 3 2 2" xfId="21827" xr:uid="{00000000-0005-0000-0000-000056510000}"/>
    <cellStyle name="Normal 3 2 3 3 4 3 2 2 2" xfId="21828" xr:uid="{00000000-0005-0000-0000-000057510000}"/>
    <cellStyle name="Normal 3 2 3 3 4 3 2 2 2 2" xfId="21829" xr:uid="{00000000-0005-0000-0000-000058510000}"/>
    <cellStyle name="Normal 3 2 3 3 4 3 2 2 2 2 2" xfId="21830" xr:uid="{00000000-0005-0000-0000-000059510000}"/>
    <cellStyle name="Normal 3 2 3 3 4 3 2 2 2 3" xfId="21831" xr:uid="{00000000-0005-0000-0000-00005A510000}"/>
    <cellStyle name="Normal 3 2 3 3 4 3 2 2 3" xfId="21832" xr:uid="{00000000-0005-0000-0000-00005B510000}"/>
    <cellStyle name="Normal 3 2 3 3 4 3 2 2 3 2" xfId="21833" xr:uid="{00000000-0005-0000-0000-00005C510000}"/>
    <cellStyle name="Normal 3 2 3 3 4 3 2 2 4" xfId="21834" xr:uid="{00000000-0005-0000-0000-00005D510000}"/>
    <cellStyle name="Normal 3 2 3 3 4 3 2 3" xfId="21835" xr:uid="{00000000-0005-0000-0000-00005E510000}"/>
    <cellStyle name="Normal 3 2 3 3 4 3 2 3 2" xfId="21836" xr:uid="{00000000-0005-0000-0000-00005F510000}"/>
    <cellStyle name="Normal 3 2 3 3 4 3 2 3 2 2" xfId="21837" xr:uid="{00000000-0005-0000-0000-000060510000}"/>
    <cellStyle name="Normal 3 2 3 3 4 3 2 3 3" xfId="21838" xr:uid="{00000000-0005-0000-0000-000061510000}"/>
    <cellStyle name="Normal 3 2 3 3 4 3 2 4" xfId="21839" xr:uid="{00000000-0005-0000-0000-000062510000}"/>
    <cellStyle name="Normal 3 2 3 3 4 3 2 4 2" xfId="21840" xr:uid="{00000000-0005-0000-0000-000063510000}"/>
    <cellStyle name="Normal 3 2 3 3 4 3 2 5" xfId="21841" xr:uid="{00000000-0005-0000-0000-000064510000}"/>
    <cellStyle name="Normal 3 2 3 3 4 3 3" xfId="21842" xr:uid="{00000000-0005-0000-0000-000065510000}"/>
    <cellStyle name="Normal 3 2 3 3 4 3 3 2" xfId="21843" xr:uid="{00000000-0005-0000-0000-000066510000}"/>
    <cellStyle name="Normal 3 2 3 3 4 3 3 2 2" xfId="21844" xr:uid="{00000000-0005-0000-0000-000067510000}"/>
    <cellStyle name="Normal 3 2 3 3 4 3 3 2 2 2" xfId="21845" xr:uid="{00000000-0005-0000-0000-000068510000}"/>
    <cellStyle name="Normal 3 2 3 3 4 3 3 2 3" xfId="21846" xr:uid="{00000000-0005-0000-0000-000069510000}"/>
    <cellStyle name="Normal 3 2 3 3 4 3 3 3" xfId="21847" xr:uid="{00000000-0005-0000-0000-00006A510000}"/>
    <cellStyle name="Normal 3 2 3 3 4 3 3 3 2" xfId="21848" xr:uid="{00000000-0005-0000-0000-00006B510000}"/>
    <cellStyle name="Normal 3 2 3 3 4 3 3 4" xfId="21849" xr:uid="{00000000-0005-0000-0000-00006C510000}"/>
    <cellStyle name="Normal 3 2 3 3 4 3 4" xfId="21850" xr:uid="{00000000-0005-0000-0000-00006D510000}"/>
    <cellStyle name="Normal 3 2 3 3 4 3 4 2" xfId="21851" xr:uid="{00000000-0005-0000-0000-00006E510000}"/>
    <cellStyle name="Normal 3 2 3 3 4 3 4 2 2" xfId="21852" xr:uid="{00000000-0005-0000-0000-00006F510000}"/>
    <cellStyle name="Normal 3 2 3 3 4 3 4 2 2 2" xfId="21853" xr:uid="{00000000-0005-0000-0000-000070510000}"/>
    <cellStyle name="Normal 3 2 3 3 4 3 4 2 3" xfId="21854" xr:uid="{00000000-0005-0000-0000-000071510000}"/>
    <cellStyle name="Normal 3 2 3 3 4 3 4 3" xfId="21855" xr:uid="{00000000-0005-0000-0000-000072510000}"/>
    <cellStyle name="Normal 3 2 3 3 4 3 4 3 2" xfId="21856" xr:uid="{00000000-0005-0000-0000-000073510000}"/>
    <cellStyle name="Normal 3 2 3 3 4 3 4 4" xfId="21857" xr:uid="{00000000-0005-0000-0000-000074510000}"/>
    <cellStyle name="Normal 3 2 3 3 4 3 5" xfId="21858" xr:uid="{00000000-0005-0000-0000-000075510000}"/>
    <cellStyle name="Normal 3 2 3 3 4 3 5 2" xfId="21859" xr:uid="{00000000-0005-0000-0000-000076510000}"/>
    <cellStyle name="Normal 3 2 3 3 4 3 5 2 2" xfId="21860" xr:uid="{00000000-0005-0000-0000-000077510000}"/>
    <cellStyle name="Normal 3 2 3 3 4 3 5 3" xfId="21861" xr:uid="{00000000-0005-0000-0000-000078510000}"/>
    <cellStyle name="Normal 3 2 3 3 4 3 6" xfId="21862" xr:uid="{00000000-0005-0000-0000-000079510000}"/>
    <cellStyle name="Normal 3 2 3 3 4 3 6 2" xfId="21863" xr:uid="{00000000-0005-0000-0000-00007A510000}"/>
    <cellStyle name="Normal 3 2 3 3 4 3 7" xfId="21864" xr:uid="{00000000-0005-0000-0000-00007B510000}"/>
    <cellStyle name="Normal 3 2 3 3 4 3 7 2" xfId="21865" xr:uid="{00000000-0005-0000-0000-00007C510000}"/>
    <cellStyle name="Normal 3 2 3 3 4 3 8" xfId="21866" xr:uid="{00000000-0005-0000-0000-00007D510000}"/>
    <cellStyle name="Normal 3 2 3 3 4 4" xfId="21867" xr:uid="{00000000-0005-0000-0000-00007E510000}"/>
    <cellStyle name="Normal 3 2 3 3 4 4 2" xfId="21868" xr:uid="{00000000-0005-0000-0000-00007F510000}"/>
    <cellStyle name="Normal 3 2 3 3 4 4 2 2" xfId="21869" xr:uid="{00000000-0005-0000-0000-000080510000}"/>
    <cellStyle name="Normal 3 2 3 3 4 4 2 2 2" xfId="21870" xr:uid="{00000000-0005-0000-0000-000081510000}"/>
    <cellStyle name="Normal 3 2 3 3 4 4 2 2 2 2" xfId="21871" xr:uid="{00000000-0005-0000-0000-000082510000}"/>
    <cellStyle name="Normal 3 2 3 3 4 4 2 2 3" xfId="21872" xr:uid="{00000000-0005-0000-0000-000083510000}"/>
    <cellStyle name="Normal 3 2 3 3 4 4 2 3" xfId="21873" xr:uid="{00000000-0005-0000-0000-000084510000}"/>
    <cellStyle name="Normal 3 2 3 3 4 4 2 3 2" xfId="21874" xr:uid="{00000000-0005-0000-0000-000085510000}"/>
    <cellStyle name="Normal 3 2 3 3 4 4 2 4" xfId="21875" xr:uid="{00000000-0005-0000-0000-000086510000}"/>
    <cellStyle name="Normal 3 2 3 3 4 4 3" xfId="21876" xr:uid="{00000000-0005-0000-0000-000087510000}"/>
    <cellStyle name="Normal 3 2 3 3 4 4 3 2" xfId="21877" xr:uid="{00000000-0005-0000-0000-000088510000}"/>
    <cellStyle name="Normal 3 2 3 3 4 4 3 2 2" xfId="21878" xr:uid="{00000000-0005-0000-0000-000089510000}"/>
    <cellStyle name="Normal 3 2 3 3 4 4 3 3" xfId="21879" xr:uid="{00000000-0005-0000-0000-00008A510000}"/>
    <cellStyle name="Normal 3 2 3 3 4 4 4" xfId="21880" xr:uid="{00000000-0005-0000-0000-00008B510000}"/>
    <cellStyle name="Normal 3 2 3 3 4 4 4 2" xfId="21881" xr:uid="{00000000-0005-0000-0000-00008C510000}"/>
    <cellStyle name="Normal 3 2 3 3 4 4 5" xfId="21882" xr:uid="{00000000-0005-0000-0000-00008D510000}"/>
    <cellStyle name="Normal 3 2 3 3 4 5" xfId="21883" xr:uid="{00000000-0005-0000-0000-00008E510000}"/>
    <cellStyle name="Normal 3 2 3 3 4 5 2" xfId="21884" xr:uid="{00000000-0005-0000-0000-00008F510000}"/>
    <cellStyle name="Normal 3 2 3 3 4 5 2 2" xfId="21885" xr:uid="{00000000-0005-0000-0000-000090510000}"/>
    <cellStyle name="Normal 3 2 3 3 4 5 2 2 2" xfId="21886" xr:uid="{00000000-0005-0000-0000-000091510000}"/>
    <cellStyle name="Normal 3 2 3 3 4 5 2 3" xfId="21887" xr:uid="{00000000-0005-0000-0000-000092510000}"/>
    <cellStyle name="Normal 3 2 3 3 4 5 3" xfId="21888" xr:uid="{00000000-0005-0000-0000-000093510000}"/>
    <cellStyle name="Normal 3 2 3 3 4 5 3 2" xfId="21889" xr:uid="{00000000-0005-0000-0000-000094510000}"/>
    <cellStyle name="Normal 3 2 3 3 4 5 4" xfId="21890" xr:uid="{00000000-0005-0000-0000-000095510000}"/>
    <cellStyle name="Normal 3 2 3 3 4 6" xfId="21891" xr:uid="{00000000-0005-0000-0000-000096510000}"/>
    <cellStyle name="Normal 3 2 3 3 4 6 2" xfId="21892" xr:uid="{00000000-0005-0000-0000-000097510000}"/>
    <cellStyle name="Normal 3 2 3 3 4 6 2 2" xfId="21893" xr:uid="{00000000-0005-0000-0000-000098510000}"/>
    <cellStyle name="Normal 3 2 3 3 4 6 2 2 2" xfId="21894" xr:uid="{00000000-0005-0000-0000-000099510000}"/>
    <cellStyle name="Normal 3 2 3 3 4 6 2 3" xfId="21895" xr:uid="{00000000-0005-0000-0000-00009A510000}"/>
    <cellStyle name="Normal 3 2 3 3 4 6 3" xfId="21896" xr:uid="{00000000-0005-0000-0000-00009B510000}"/>
    <cellStyle name="Normal 3 2 3 3 4 6 3 2" xfId="21897" xr:uid="{00000000-0005-0000-0000-00009C510000}"/>
    <cellStyle name="Normal 3 2 3 3 4 6 4" xfId="21898" xr:uid="{00000000-0005-0000-0000-00009D510000}"/>
    <cellStyle name="Normal 3 2 3 3 4 7" xfId="21899" xr:uid="{00000000-0005-0000-0000-00009E510000}"/>
    <cellStyle name="Normal 3 2 3 3 4 7 2" xfId="21900" xr:uid="{00000000-0005-0000-0000-00009F510000}"/>
    <cellStyle name="Normal 3 2 3 3 4 7 2 2" xfId="21901" xr:uid="{00000000-0005-0000-0000-0000A0510000}"/>
    <cellStyle name="Normal 3 2 3 3 4 7 3" xfId="21902" xr:uid="{00000000-0005-0000-0000-0000A1510000}"/>
    <cellStyle name="Normal 3 2 3 3 4 8" xfId="21903" xr:uid="{00000000-0005-0000-0000-0000A2510000}"/>
    <cellStyle name="Normal 3 2 3 3 4 8 2" xfId="21904" xr:uid="{00000000-0005-0000-0000-0000A3510000}"/>
    <cellStyle name="Normal 3 2 3 3 4 9" xfId="21905" xr:uid="{00000000-0005-0000-0000-0000A4510000}"/>
    <cellStyle name="Normal 3 2 3 3 4 9 2" xfId="21906" xr:uid="{00000000-0005-0000-0000-0000A5510000}"/>
    <cellStyle name="Normal 3 2 3 3 5" xfId="21907" xr:uid="{00000000-0005-0000-0000-0000A6510000}"/>
    <cellStyle name="Normal 3 2 3 3 5 2" xfId="21908" xr:uid="{00000000-0005-0000-0000-0000A7510000}"/>
    <cellStyle name="Normal 3 2 3 3 5 2 2" xfId="21909" xr:uid="{00000000-0005-0000-0000-0000A8510000}"/>
    <cellStyle name="Normal 3 2 3 3 5 2 2 2" xfId="21910" xr:uid="{00000000-0005-0000-0000-0000A9510000}"/>
    <cellStyle name="Normal 3 2 3 3 5 2 2 2 2" xfId="21911" xr:uid="{00000000-0005-0000-0000-0000AA510000}"/>
    <cellStyle name="Normal 3 2 3 3 5 2 2 2 2 2" xfId="21912" xr:uid="{00000000-0005-0000-0000-0000AB510000}"/>
    <cellStyle name="Normal 3 2 3 3 5 2 2 2 2 2 2" xfId="21913" xr:uid="{00000000-0005-0000-0000-0000AC510000}"/>
    <cellStyle name="Normal 3 2 3 3 5 2 2 2 2 3" xfId="21914" xr:uid="{00000000-0005-0000-0000-0000AD510000}"/>
    <cellStyle name="Normal 3 2 3 3 5 2 2 2 3" xfId="21915" xr:uid="{00000000-0005-0000-0000-0000AE510000}"/>
    <cellStyle name="Normal 3 2 3 3 5 2 2 2 3 2" xfId="21916" xr:uid="{00000000-0005-0000-0000-0000AF510000}"/>
    <cellStyle name="Normal 3 2 3 3 5 2 2 2 4" xfId="21917" xr:uid="{00000000-0005-0000-0000-0000B0510000}"/>
    <cellStyle name="Normal 3 2 3 3 5 2 2 3" xfId="21918" xr:uid="{00000000-0005-0000-0000-0000B1510000}"/>
    <cellStyle name="Normal 3 2 3 3 5 2 2 3 2" xfId="21919" xr:uid="{00000000-0005-0000-0000-0000B2510000}"/>
    <cellStyle name="Normal 3 2 3 3 5 2 2 3 2 2" xfId="21920" xr:uid="{00000000-0005-0000-0000-0000B3510000}"/>
    <cellStyle name="Normal 3 2 3 3 5 2 2 3 3" xfId="21921" xr:uid="{00000000-0005-0000-0000-0000B4510000}"/>
    <cellStyle name="Normal 3 2 3 3 5 2 2 4" xfId="21922" xr:uid="{00000000-0005-0000-0000-0000B5510000}"/>
    <cellStyle name="Normal 3 2 3 3 5 2 2 4 2" xfId="21923" xr:uid="{00000000-0005-0000-0000-0000B6510000}"/>
    <cellStyle name="Normal 3 2 3 3 5 2 2 5" xfId="21924" xr:uid="{00000000-0005-0000-0000-0000B7510000}"/>
    <cellStyle name="Normal 3 2 3 3 5 2 3" xfId="21925" xr:uid="{00000000-0005-0000-0000-0000B8510000}"/>
    <cellStyle name="Normal 3 2 3 3 5 2 3 2" xfId="21926" xr:uid="{00000000-0005-0000-0000-0000B9510000}"/>
    <cellStyle name="Normal 3 2 3 3 5 2 3 2 2" xfId="21927" xr:uid="{00000000-0005-0000-0000-0000BA510000}"/>
    <cellStyle name="Normal 3 2 3 3 5 2 3 2 2 2" xfId="21928" xr:uid="{00000000-0005-0000-0000-0000BB510000}"/>
    <cellStyle name="Normal 3 2 3 3 5 2 3 2 3" xfId="21929" xr:uid="{00000000-0005-0000-0000-0000BC510000}"/>
    <cellStyle name="Normal 3 2 3 3 5 2 3 3" xfId="21930" xr:uid="{00000000-0005-0000-0000-0000BD510000}"/>
    <cellStyle name="Normal 3 2 3 3 5 2 3 3 2" xfId="21931" xr:uid="{00000000-0005-0000-0000-0000BE510000}"/>
    <cellStyle name="Normal 3 2 3 3 5 2 3 4" xfId="21932" xr:uid="{00000000-0005-0000-0000-0000BF510000}"/>
    <cellStyle name="Normal 3 2 3 3 5 2 4" xfId="21933" xr:uid="{00000000-0005-0000-0000-0000C0510000}"/>
    <cellStyle name="Normal 3 2 3 3 5 2 4 2" xfId="21934" xr:uid="{00000000-0005-0000-0000-0000C1510000}"/>
    <cellStyle name="Normal 3 2 3 3 5 2 4 2 2" xfId="21935" xr:uid="{00000000-0005-0000-0000-0000C2510000}"/>
    <cellStyle name="Normal 3 2 3 3 5 2 4 2 2 2" xfId="21936" xr:uid="{00000000-0005-0000-0000-0000C3510000}"/>
    <cellStyle name="Normal 3 2 3 3 5 2 4 2 3" xfId="21937" xr:uid="{00000000-0005-0000-0000-0000C4510000}"/>
    <cellStyle name="Normal 3 2 3 3 5 2 4 3" xfId="21938" xr:uid="{00000000-0005-0000-0000-0000C5510000}"/>
    <cellStyle name="Normal 3 2 3 3 5 2 4 3 2" xfId="21939" xr:uid="{00000000-0005-0000-0000-0000C6510000}"/>
    <cellStyle name="Normal 3 2 3 3 5 2 4 4" xfId="21940" xr:uid="{00000000-0005-0000-0000-0000C7510000}"/>
    <cellStyle name="Normal 3 2 3 3 5 2 5" xfId="21941" xr:uid="{00000000-0005-0000-0000-0000C8510000}"/>
    <cellStyle name="Normal 3 2 3 3 5 2 5 2" xfId="21942" xr:uid="{00000000-0005-0000-0000-0000C9510000}"/>
    <cellStyle name="Normal 3 2 3 3 5 2 5 2 2" xfId="21943" xr:uid="{00000000-0005-0000-0000-0000CA510000}"/>
    <cellStyle name="Normal 3 2 3 3 5 2 5 3" xfId="21944" xr:uid="{00000000-0005-0000-0000-0000CB510000}"/>
    <cellStyle name="Normal 3 2 3 3 5 2 6" xfId="21945" xr:uid="{00000000-0005-0000-0000-0000CC510000}"/>
    <cellStyle name="Normal 3 2 3 3 5 2 6 2" xfId="21946" xr:uid="{00000000-0005-0000-0000-0000CD510000}"/>
    <cellStyle name="Normal 3 2 3 3 5 2 7" xfId="21947" xr:uid="{00000000-0005-0000-0000-0000CE510000}"/>
    <cellStyle name="Normal 3 2 3 3 5 2 7 2" xfId="21948" xr:uid="{00000000-0005-0000-0000-0000CF510000}"/>
    <cellStyle name="Normal 3 2 3 3 5 2 8" xfId="21949" xr:uid="{00000000-0005-0000-0000-0000D0510000}"/>
    <cellStyle name="Normal 3 2 3 3 5 3" xfId="21950" xr:uid="{00000000-0005-0000-0000-0000D1510000}"/>
    <cellStyle name="Normal 3 2 3 3 5 3 2" xfId="21951" xr:uid="{00000000-0005-0000-0000-0000D2510000}"/>
    <cellStyle name="Normal 3 2 3 3 5 3 2 2" xfId="21952" xr:uid="{00000000-0005-0000-0000-0000D3510000}"/>
    <cellStyle name="Normal 3 2 3 3 5 3 2 2 2" xfId="21953" xr:uid="{00000000-0005-0000-0000-0000D4510000}"/>
    <cellStyle name="Normal 3 2 3 3 5 3 2 2 2 2" xfId="21954" xr:uid="{00000000-0005-0000-0000-0000D5510000}"/>
    <cellStyle name="Normal 3 2 3 3 5 3 2 2 3" xfId="21955" xr:uid="{00000000-0005-0000-0000-0000D6510000}"/>
    <cellStyle name="Normal 3 2 3 3 5 3 2 3" xfId="21956" xr:uid="{00000000-0005-0000-0000-0000D7510000}"/>
    <cellStyle name="Normal 3 2 3 3 5 3 2 3 2" xfId="21957" xr:uid="{00000000-0005-0000-0000-0000D8510000}"/>
    <cellStyle name="Normal 3 2 3 3 5 3 2 4" xfId="21958" xr:uid="{00000000-0005-0000-0000-0000D9510000}"/>
    <cellStyle name="Normal 3 2 3 3 5 3 3" xfId="21959" xr:uid="{00000000-0005-0000-0000-0000DA510000}"/>
    <cellStyle name="Normal 3 2 3 3 5 3 3 2" xfId="21960" xr:uid="{00000000-0005-0000-0000-0000DB510000}"/>
    <cellStyle name="Normal 3 2 3 3 5 3 3 2 2" xfId="21961" xr:uid="{00000000-0005-0000-0000-0000DC510000}"/>
    <cellStyle name="Normal 3 2 3 3 5 3 3 3" xfId="21962" xr:uid="{00000000-0005-0000-0000-0000DD510000}"/>
    <cellStyle name="Normal 3 2 3 3 5 3 4" xfId="21963" xr:uid="{00000000-0005-0000-0000-0000DE510000}"/>
    <cellStyle name="Normal 3 2 3 3 5 3 4 2" xfId="21964" xr:uid="{00000000-0005-0000-0000-0000DF510000}"/>
    <cellStyle name="Normal 3 2 3 3 5 3 5" xfId="21965" xr:uid="{00000000-0005-0000-0000-0000E0510000}"/>
    <cellStyle name="Normal 3 2 3 3 5 4" xfId="21966" xr:uid="{00000000-0005-0000-0000-0000E1510000}"/>
    <cellStyle name="Normal 3 2 3 3 5 4 2" xfId="21967" xr:uid="{00000000-0005-0000-0000-0000E2510000}"/>
    <cellStyle name="Normal 3 2 3 3 5 4 2 2" xfId="21968" xr:uid="{00000000-0005-0000-0000-0000E3510000}"/>
    <cellStyle name="Normal 3 2 3 3 5 4 2 2 2" xfId="21969" xr:uid="{00000000-0005-0000-0000-0000E4510000}"/>
    <cellStyle name="Normal 3 2 3 3 5 4 2 3" xfId="21970" xr:uid="{00000000-0005-0000-0000-0000E5510000}"/>
    <cellStyle name="Normal 3 2 3 3 5 4 3" xfId="21971" xr:uid="{00000000-0005-0000-0000-0000E6510000}"/>
    <cellStyle name="Normal 3 2 3 3 5 4 3 2" xfId="21972" xr:uid="{00000000-0005-0000-0000-0000E7510000}"/>
    <cellStyle name="Normal 3 2 3 3 5 4 4" xfId="21973" xr:uid="{00000000-0005-0000-0000-0000E8510000}"/>
    <cellStyle name="Normal 3 2 3 3 5 5" xfId="21974" xr:uid="{00000000-0005-0000-0000-0000E9510000}"/>
    <cellStyle name="Normal 3 2 3 3 5 5 2" xfId="21975" xr:uid="{00000000-0005-0000-0000-0000EA510000}"/>
    <cellStyle name="Normal 3 2 3 3 5 5 2 2" xfId="21976" xr:uid="{00000000-0005-0000-0000-0000EB510000}"/>
    <cellStyle name="Normal 3 2 3 3 5 5 2 2 2" xfId="21977" xr:uid="{00000000-0005-0000-0000-0000EC510000}"/>
    <cellStyle name="Normal 3 2 3 3 5 5 2 3" xfId="21978" xr:uid="{00000000-0005-0000-0000-0000ED510000}"/>
    <cellStyle name="Normal 3 2 3 3 5 5 3" xfId="21979" xr:uid="{00000000-0005-0000-0000-0000EE510000}"/>
    <cellStyle name="Normal 3 2 3 3 5 5 3 2" xfId="21980" xr:uid="{00000000-0005-0000-0000-0000EF510000}"/>
    <cellStyle name="Normal 3 2 3 3 5 5 4" xfId="21981" xr:uid="{00000000-0005-0000-0000-0000F0510000}"/>
    <cellStyle name="Normal 3 2 3 3 5 6" xfId="21982" xr:uid="{00000000-0005-0000-0000-0000F1510000}"/>
    <cellStyle name="Normal 3 2 3 3 5 6 2" xfId="21983" xr:uid="{00000000-0005-0000-0000-0000F2510000}"/>
    <cellStyle name="Normal 3 2 3 3 5 6 2 2" xfId="21984" xr:uid="{00000000-0005-0000-0000-0000F3510000}"/>
    <cellStyle name="Normal 3 2 3 3 5 6 3" xfId="21985" xr:uid="{00000000-0005-0000-0000-0000F4510000}"/>
    <cellStyle name="Normal 3 2 3 3 5 7" xfId="21986" xr:uid="{00000000-0005-0000-0000-0000F5510000}"/>
    <cellStyle name="Normal 3 2 3 3 5 7 2" xfId="21987" xr:uid="{00000000-0005-0000-0000-0000F6510000}"/>
    <cellStyle name="Normal 3 2 3 3 5 8" xfId="21988" xr:uid="{00000000-0005-0000-0000-0000F7510000}"/>
    <cellStyle name="Normal 3 2 3 3 5 8 2" xfId="21989" xr:uid="{00000000-0005-0000-0000-0000F8510000}"/>
    <cellStyle name="Normal 3 2 3 3 5 9" xfId="21990" xr:uid="{00000000-0005-0000-0000-0000F9510000}"/>
    <cellStyle name="Normal 3 2 3 3 6" xfId="21991" xr:uid="{00000000-0005-0000-0000-0000FA510000}"/>
    <cellStyle name="Normal 3 2 3 3 6 2" xfId="21992" xr:uid="{00000000-0005-0000-0000-0000FB510000}"/>
    <cellStyle name="Normal 3 2 3 3 6 2 2" xfId="21993" xr:uid="{00000000-0005-0000-0000-0000FC510000}"/>
    <cellStyle name="Normal 3 2 3 3 6 2 2 2" xfId="21994" xr:uid="{00000000-0005-0000-0000-0000FD510000}"/>
    <cellStyle name="Normal 3 2 3 3 6 2 2 2 2" xfId="21995" xr:uid="{00000000-0005-0000-0000-0000FE510000}"/>
    <cellStyle name="Normal 3 2 3 3 6 2 2 2 2 2" xfId="21996" xr:uid="{00000000-0005-0000-0000-0000FF510000}"/>
    <cellStyle name="Normal 3 2 3 3 6 2 2 2 3" xfId="21997" xr:uid="{00000000-0005-0000-0000-000000520000}"/>
    <cellStyle name="Normal 3 2 3 3 6 2 2 3" xfId="21998" xr:uid="{00000000-0005-0000-0000-000001520000}"/>
    <cellStyle name="Normal 3 2 3 3 6 2 2 3 2" xfId="21999" xr:uid="{00000000-0005-0000-0000-000002520000}"/>
    <cellStyle name="Normal 3 2 3 3 6 2 2 4" xfId="22000" xr:uid="{00000000-0005-0000-0000-000003520000}"/>
    <cellStyle name="Normal 3 2 3 3 6 2 3" xfId="22001" xr:uid="{00000000-0005-0000-0000-000004520000}"/>
    <cellStyle name="Normal 3 2 3 3 6 2 3 2" xfId="22002" xr:uid="{00000000-0005-0000-0000-000005520000}"/>
    <cellStyle name="Normal 3 2 3 3 6 2 3 2 2" xfId="22003" xr:uid="{00000000-0005-0000-0000-000006520000}"/>
    <cellStyle name="Normal 3 2 3 3 6 2 3 3" xfId="22004" xr:uid="{00000000-0005-0000-0000-000007520000}"/>
    <cellStyle name="Normal 3 2 3 3 6 2 4" xfId="22005" xr:uid="{00000000-0005-0000-0000-000008520000}"/>
    <cellStyle name="Normal 3 2 3 3 6 2 4 2" xfId="22006" xr:uid="{00000000-0005-0000-0000-000009520000}"/>
    <cellStyle name="Normal 3 2 3 3 6 2 5" xfId="22007" xr:uid="{00000000-0005-0000-0000-00000A520000}"/>
    <cellStyle name="Normal 3 2 3 3 6 3" xfId="22008" xr:uid="{00000000-0005-0000-0000-00000B520000}"/>
    <cellStyle name="Normal 3 2 3 3 6 3 2" xfId="22009" xr:uid="{00000000-0005-0000-0000-00000C520000}"/>
    <cellStyle name="Normal 3 2 3 3 6 3 2 2" xfId="22010" xr:uid="{00000000-0005-0000-0000-00000D520000}"/>
    <cellStyle name="Normal 3 2 3 3 6 3 2 2 2" xfId="22011" xr:uid="{00000000-0005-0000-0000-00000E520000}"/>
    <cellStyle name="Normal 3 2 3 3 6 3 2 3" xfId="22012" xr:uid="{00000000-0005-0000-0000-00000F520000}"/>
    <cellStyle name="Normal 3 2 3 3 6 3 3" xfId="22013" xr:uid="{00000000-0005-0000-0000-000010520000}"/>
    <cellStyle name="Normal 3 2 3 3 6 3 3 2" xfId="22014" xr:uid="{00000000-0005-0000-0000-000011520000}"/>
    <cellStyle name="Normal 3 2 3 3 6 3 4" xfId="22015" xr:uid="{00000000-0005-0000-0000-000012520000}"/>
    <cellStyle name="Normal 3 2 3 3 6 4" xfId="22016" xr:uid="{00000000-0005-0000-0000-000013520000}"/>
    <cellStyle name="Normal 3 2 3 3 6 4 2" xfId="22017" xr:uid="{00000000-0005-0000-0000-000014520000}"/>
    <cellStyle name="Normal 3 2 3 3 6 4 2 2" xfId="22018" xr:uid="{00000000-0005-0000-0000-000015520000}"/>
    <cellStyle name="Normal 3 2 3 3 6 4 2 2 2" xfId="22019" xr:uid="{00000000-0005-0000-0000-000016520000}"/>
    <cellStyle name="Normal 3 2 3 3 6 4 2 3" xfId="22020" xr:uid="{00000000-0005-0000-0000-000017520000}"/>
    <cellStyle name="Normal 3 2 3 3 6 4 3" xfId="22021" xr:uid="{00000000-0005-0000-0000-000018520000}"/>
    <cellStyle name="Normal 3 2 3 3 6 4 3 2" xfId="22022" xr:uid="{00000000-0005-0000-0000-000019520000}"/>
    <cellStyle name="Normal 3 2 3 3 6 4 4" xfId="22023" xr:uid="{00000000-0005-0000-0000-00001A520000}"/>
    <cellStyle name="Normal 3 2 3 3 6 5" xfId="22024" xr:uid="{00000000-0005-0000-0000-00001B520000}"/>
    <cellStyle name="Normal 3 2 3 3 6 5 2" xfId="22025" xr:uid="{00000000-0005-0000-0000-00001C520000}"/>
    <cellStyle name="Normal 3 2 3 3 6 5 2 2" xfId="22026" xr:uid="{00000000-0005-0000-0000-00001D520000}"/>
    <cellStyle name="Normal 3 2 3 3 6 5 3" xfId="22027" xr:uid="{00000000-0005-0000-0000-00001E520000}"/>
    <cellStyle name="Normal 3 2 3 3 6 6" xfId="22028" xr:uid="{00000000-0005-0000-0000-00001F520000}"/>
    <cellStyle name="Normal 3 2 3 3 6 6 2" xfId="22029" xr:uid="{00000000-0005-0000-0000-000020520000}"/>
    <cellStyle name="Normal 3 2 3 3 6 7" xfId="22030" xr:uid="{00000000-0005-0000-0000-000021520000}"/>
    <cellStyle name="Normal 3 2 3 3 6 7 2" xfId="22031" xr:uid="{00000000-0005-0000-0000-000022520000}"/>
    <cellStyle name="Normal 3 2 3 3 6 8" xfId="22032" xr:uid="{00000000-0005-0000-0000-000023520000}"/>
    <cellStyle name="Normal 3 2 3 3 7" xfId="22033" xr:uid="{00000000-0005-0000-0000-000024520000}"/>
    <cellStyle name="Normal 3 2 3 3 7 2" xfId="22034" xr:uid="{00000000-0005-0000-0000-000025520000}"/>
    <cellStyle name="Normal 3 2 3 3 7 2 2" xfId="22035" xr:uid="{00000000-0005-0000-0000-000026520000}"/>
    <cellStyle name="Normal 3 2 3 3 7 2 2 2" xfId="22036" xr:uid="{00000000-0005-0000-0000-000027520000}"/>
    <cellStyle name="Normal 3 2 3 3 7 2 2 2 2" xfId="22037" xr:uid="{00000000-0005-0000-0000-000028520000}"/>
    <cellStyle name="Normal 3 2 3 3 7 2 2 2 2 2" xfId="22038" xr:uid="{00000000-0005-0000-0000-000029520000}"/>
    <cellStyle name="Normal 3 2 3 3 7 2 2 2 3" xfId="22039" xr:uid="{00000000-0005-0000-0000-00002A520000}"/>
    <cellStyle name="Normal 3 2 3 3 7 2 2 3" xfId="22040" xr:uid="{00000000-0005-0000-0000-00002B520000}"/>
    <cellStyle name="Normal 3 2 3 3 7 2 2 3 2" xfId="22041" xr:uid="{00000000-0005-0000-0000-00002C520000}"/>
    <cellStyle name="Normal 3 2 3 3 7 2 2 4" xfId="22042" xr:uid="{00000000-0005-0000-0000-00002D520000}"/>
    <cellStyle name="Normal 3 2 3 3 7 2 3" xfId="22043" xr:uid="{00000000-0005-0000-0000-00002E520000}"/>
    <cellStyle name="Normal 3 2 3 3 7 2 3 2" xfId="22044" xr:uid="{00000000-0005-0000-0000-00002F520000}"/>
    <cellStyle name="Normal 3 2 3 3 7 2 3 2 2" xfId="22045" xr:uid="{00000000-0005-0000-0000-000030520000}"/>
    <cellStyle name="Normal 3 2 3 3 7 2 3 3" xfId="22046" xr:uid="{00000000-0005-0000-0000-000031520000}"/>
    <cellStyle name="Normal 3 2 3 3 7 2 4" xfId="22047" xr:uid="{00000000-0005-0000-0000-000032520000}"/>
    <cellStyle name="Normal 3 2 3 3 7 2 4 2" xfId="22048" xr:uid="{00000000-0005-0000-0000-000033520000}"/>
    <cellStyle name="Normal 3 2 3 3 7 2 5" xfId="22049" xr:uid="{00000000-0005-0000-0000-000034520000}"/>
    <cellStyle name="Normal 3 2 3 3 7 3" xfId="22050" xr:uid="{00000000-0005-0000-0000-000035520000}"/>
    <cellStyle name="Normal 3 2 3 3 7 3 2" xfId="22051" xr:uid="{00000000-0005-0000-0000-000036520000}"/>
    <cellStyle name="Normal 3 2 3 3 7 3 2 2" xfId="22052" xr:uid="{00000000-0005-0000-0000-000037520000}"/>
    <cellStyle name="Normal 3 2 3 3 7 3 2 2 2" xfId="22053" xr:uid="{00000000-0005-0000-0000-000038520000}"/>
    <cellStyle name="Normal 3 2 3 3 7 3 2 3" xfId="22054" xr:uid="{00000000-0005-0000-0000-000039520000}"/>
    <cellStyle name="Normal 3 2 3 3 7 3 3" xfId="22055" xr:uid="{00000000-0005-0000-0000-00003A520000}"/>
    <cellStyle name="Normal 3 2 3 3 7 3 3 2" xfId="22056" xr:uid="{00000000-0005-0000-0000-00003B520000}"/>
    <cellStyle name="Normal 3 2 3 3 7 3 4" xfId="22057" xr:uid="{00000000-0005-0000-0000-00003C520000}"/>
    <cellStyle name="Normal 3 2 3 3 7 4" xfId="22058" xr:uid="{00000000-0005-0000-0000-00003D520000}"/>
    <cellStyle name="Normal 3 2 3 3 7 4 2" xfId="22059" xr:uid="{00000000-0005-0000-0000-00003E520000}"/>
    <cellStyle name="Normal 3 2 3 3 7 4 2 2" xfId="22060" xr:uid="{00000000-0005-0000-0000-00003F520000}"/>
    <cellStyle name="Normal 3 2 3 3 7 4 3" xfId="22061" xr:uid="{00000000-0005-0000-0000-000040520000}"/>
    <cellStyle name="Normal 3 2 3 3 7 5" xfId="22062" xr:uid="{00000000-0005-0000-0000-000041520000}"/>
    <cellStyle name="Normal 3 2 3 3 7 5 2" xfId="22063" xr:uid="{00000000-0005-0000-0000-000042520000}"/>
    <cellStyle name="Normal 3 2 3 3 7 6" xfId="22064" xr:uid="{00000000-0005-0000-0000-000043520000}"/>
    <cellStyle name="Normal 3 2 3 3 8" xfId="22065" xr:uid="{00000000-0005-0000-0000-000044520000}"/>
    <cellStyle name="Normal 3 2 3 3 8 2" xfId="22066" xr:uid="{00000000-0005-0000-0000-000045520000}"/>
    <cellStyle name="Normal 3 2 3 3 8 2 2" xfId="22067" xr:uid="{00000000-0005-0000-0000-000046520000}"/>
    <cellStyle name="Normal 3 2 3 3 8 2 2 2" xfId="22068" xr:uid="{00000000-0005-0000-0000-000047520000}"/>
    <cellStyle name="Normal 3 2 3 3 8 2 2 2 2" xfId="22069" xr:uid="{00000000-0005-0000-0000-000048520000}"/>
    <cellStyle name="Normal 3 2 3 3 8 2 2 2 2 2" xfId="22070" xr:uid="{00000000-0005-0000-0000-000049520000}"/>
    <cellStyle name="Normal 3 2 3 3 8 2 2 2 3" xfId="22071" xr:uid="{00000000-0005-0000-0000-00004A520000}"/>
    <cellStyle name="Normal 3 2 3 3 8 2 2 3" xfId="22072" xr:uid="{00000000-0005-0000-0000-00004B520000}"/>
    <cellStyle name="Normal 3 2 3 3 8 2 2 3 2" xfId="22073" xr:uid="{00000000-0005-0000-0000-00004C520000}"/>
    <cellStyle name="Normal 3 2 3 3 8 2 2 4" xfId="22074" xr:uid="{00000000-0005-0000-0000-00004D520000}"/>
    <cellStyle name="Normal 3 2 3 3 8 2 3" xfId="22075" xr:uid="{00000000-0005-0000-0000-00004E520000}"/>
    <cellStyle name="Normal 3 2 3 3 8 2 3 2" xfId="22076" xr:uid="{00000000-0005-0000-0000-00004F520000}"/>
    <cellStyle name="Normal 3 2 3 3 8 2 3 2 2" xfId="22077" xr:uid="{00000000-0005-0000-0000-000050520000}"/>
    <cellStyle name="Normal 3 2 3 3 8 2 3 3" xfId="22078" xr:uid="{00000000-0005-0000-0000-000051520000}"/>
    <cellStyle name="Normal 3 2 3 3 8 2 4" xfId="22079" xr:uid="{00000000-0005-0000-0000-000052520000}"/>
    <cellStyle name="Normal 3 2 3 3 8 2 4 2" xfId="22080" xr:uid="{00000000-0005-0000-0000-000053520000}"/>
    <cellStyle name="Normal 3 2 3 3 8 2 5" xfId="22081" xr:uid="{00000000-0005-0000-0000-000054520000}"/>
    <cellStyle name="Normal 3 2 3 3 8 3" xfId="22082" xr:uid="{00000000-0005-0000-0000-000055520000}"/>
    <cellStyle name="Normal 3 2 3 3 8 3 2" xfId="22083" xr:uid="{00000000-0005-0000-0000-000056520000}"/>
    <cellStyle name="Normal 3 2 3 3 8 3 2 2" xfId="22084" xr:uid="{00000000-0005-0000-0000-000057520000}"/>
    <cellStyle name="Normal 3 2 3 3 8 3 2 2 2" xfId="22085" xr:uid="{00000000-0005-0000-0000-000058520000}"/>
    <cellStyle name="Normal 3 2 3 3 8 3 2 3" xfId="22086" xr:uid="{00000000-0005-0000-0000-000059520000}"/>
    <cellStyle name="Normal 3 2 3 3 8 3 3" xfId="22087" xr:uid="{00000000-0005-0000-0000-00005A520000}"/>
    <cellStyle name="Normal 3 2 3 3 8 3 3 2" xfId="22088" xr:uid="{00000000-0005-0000-0000-00005B520000}"/>
    <cellStyle name="Normal 3 2 3 3 8 3 4" xfId="22089" xr:uid="{00000000-0005-0000-0000-00005C520000}"/>
    <cellStyle name="Normal 3 2 3 3 8 4" xfId="22090" xr:uid="{00000000-0005-0000-0000-00005D520000}"/>
    <cellStyle name="Normal 3 2 3 3 8 4 2" xfId="22091" xr:uid="{00000000-0005-0000-0000-00005E520000}"/>
    <cellStyle name="Normal 3 2 3 3 8 4 2 2" xfId="22092" xr:uid="{00000000-0005-0000-0000-00005F520000}"/>
    <cellStyle name="Normal 3 2 3 3 8 4 3" xfId="22093" xr:uid="{00000000-0005-0000-0000-000060520000}"/>
    <cellStyle name="Normal 3 2 3 3 8 5" xfId="22094" xr:uid="{00000000-0005-0000-0000-000061520000}"/>
    <cellStyle name="Normal 3 2 3 3 8 5 2" xfId="22095" xr:uid="{00000000-0005-0000-0000-000062520000}"/>
    <cellStyle name="Normal 3 2 3 3 8 6" xfId="22096" xr:uid="{00000000-0005-0000-0000-000063520000}"/>
    <cellStyle name="Normal 3 2 3 3 9" xfId="22097" xr:uid="{00000000-0005-0000-0000-000064520000}"/>
    <cellStyle name="Normal 3 2 3 3 9 2" xfId="22098" xr:uid="{00000000-0005-0000-0000-000065520000}"/>
    <cellStyle name="Normal 3 2 3 3 9 2 2" xfId="22099" xr:uid="{00000000-0005-0000-0000-000066520000}"/>
    <cellStyle name="Normal 3 2 3 3 9 2 2 2" xfId="22100" xr:uid="{00000000-0005-0000-0000-000067520000}"/>
    <cellStyle name="Normal 3 2 3 3 9 2 2 2 2" xfId="22101" xr:uid="{00000000-0005-0000-0000-000068520000}"/>
    <cellStyle name="Normal 3 2 3 3 9 2 2 3" xfId="22102" xr:uid="{00000000-0005-0000-0000-000069520000}"/>
    <cellStyle name="Normal 3 2 3 3 9 2 3" xfId="22103" xr:uid="{00000000-0005-0000-0000-00006A520000}"/>
    <cellStyle name="Normal 3 2 3 3 9 2 3 2" xfId="22104" xr:uid="{00000000-0005-0000-0000-00006B520000}"/>
    <cellStyle name="Normal 3 2 3 3 9 2 4" xfId="22105" xr:uid="{00000000-0005-0000-0000-00006C520000}"/>
    <cellStyle name="Normal 3 2 3 3 9 3" xfId="22106" xr:uid="{00000000-0005-0000-0000-00006D520000}"/>
    <cellStyle name="Normal 3 2 3 3 9 3 2" xfId="22107" xr:uid="{00000000-0005-0000-0000-00006E520000}"/>
    <cellStyle name="Normal 3 2 3 3 9 3 2 2" xfId="22108" xr:uid="{00000000-0005-0000-0000-00006F520000}"/>
    <cellStyle name="Normal 3 2 3 3 9 3 3" xfId="22109" xr:uid="{00000000-0005-0000-0000-000070520000}"/>
    <cellStyle name="Normal 3 2 3 3 9 4" xfId="22110" xr:uid="{00000000-0005-0000-0000-000071520000}"/>
    <cellStyle name="Normal 3 2 3 3 9 4 2" xfId="22111" xr:uid="{00000000-0005-0000-0000-000072520000}"/>
    <cellStyle name="Normal 3 2 3 3 9 5" xfId="22112" xr:uid="{00000000-0005-0000-0000-000073520000}"/>
    <cellStyle name="Normal 3 2 3 4" xfId="22113" xr:uid="{00000000-0005-0000-0000-000074520000}"/>
    <cellStyle name="Normal 3 2 3 4 10" xfId="22114" xr:uid="{00000000-0005-0000-0000-000075520000}"/>
    <cellStyle name="Normal 3 2 3 4 2" xfId="22115" xr:uid="{00000000-0005-0000-0000-000076520000}"/>
    <cellStyle name="Normal 3 2 3 4 2 2" xfId="22116" xr:uid="{00000000-0005-0000-0000-000077520000}"/>
    <cellStyle name="Normal 3 2 3 4 2 2 2" xfId="22117" xr:uid="{00000000-0005-0000-0000-000078520000}"/>
    <cellStyle name="Normal 3 2 3 4 2 2 2 2" xfId="22118" xr:uid="{00000000-0005-0000-0000-000079520000}"/>
    <cellStyle name="Normal 3 2 3 4 2 2 2 2 2" xfId="22119" xr:uid="{00000000-0005-0000-0000-00007A520000}"/>
    <cellStyle name="Normal 3 2 3 4 2 2 2 2 2 2" xfId="22120" xr:uid="{00000000-0005-0000-0000-00007B520000}"/>
    <cellStyle name="Normal 3 2 3 4 2 2 2 2 2 2 2" xfId="22121" xr:uid="{00000000-0005-0000-0000-00007C520000}"/>
    <cellStyle name="Normal 3 2 3 4 2 2 2 2 2 3" xfId="22122" xr:uid="{00000000-0005-0000-0000-00007D520000}"/>
    <cellStyle name="Normal 3 2 3 4 2 2 2 2 3" xfId="22123" xr:uid="{00000000-0005-0000-0000-00007E520000}"/>
    <cellStyle name="Normal 3 2 3 4 2 2 2 2 3 2" xfId="22124" xr:uid="{00000000-0005-0000-0000-00007F520000}"/>
    <cellStyle name="Normal 3 2 3 4 2 2 2 2 4" xfId="22125" xr:uid="{00000000-0005-0000-0000-000080520000}"/>
    <cellStyle name="Normal 3 2 3 4 2 2 2 3" xfId="22126" xr:uid="{00000000-0005-0000-0000-000081520000}"/>
    <cellStyle name="Normal 3 2 3 4 2 2 2 3 2" xfId="22127" xr:uid="{00000000-0005-0000-0000-000082520000}"/>
    <cellStyle name="Normal 3 2 3 4 2 2 2 3 2 2" xfId="22128" xr:uid="{00000000-0005-0000-0000-000083520000}"/>
    <cellStyle name="Normal 3 2 3 4 2 2 2 3 3" xfId="22129" xr:uid="{00000000-0005-0000-0000-000084520000}"/>
    <cellStyle name="Normal 3 2 3 4 2 2 2 4" xfId="22130" xr:uid="{00000000-0005-0000-0000-000085520000}"/>
    <cellStyle name="Normal 3 2 3 4 2 2 2 4 2" xfId="22131" xr:uid="{00000000-0005-0000-0000-000086520000}"/>
    <cellStyle name="Normal 3 2 3 4 2 2 2 5" xfId="22132" xr:uid="{00000000-0005-0000-0000-000087520000}"/>
    <cellStyle name="Normal 3 2 3 4 2 2 3" xfId="22133" xr:uid="{00000000-0005-0000-0000-000088520000}"/>
    <cellStyle name="Normal 3 2 3 4 2 2 3 2" xfId="22134" xr:uid="{00000000-0005-0000-0000-000089520000}"/>
    <cellStyle name="Normal 3 2 3 4 2 2 3 2 2" xfId="22135" xr:uid="{00000000-0005-0000-0000-00008A520000}"/>
    <cellStyle name="Normal 3 2 3 4 2 2 3 2 2 2" xfId="22136" xr:uid="{00000000-0005-0000-0000-00008B520000}"/>
    <cellStyle name="Normal 3 2 3 4 2 2 3 2 3" xfId="22137" xr:uid="{00000000-0005-0000-0000-00008C520000}"/>
    <cellStyle name="Normal 3 2 3 4 2 2 3 3" xfId="22138" xr:uid="{00000000-0005-0000-0000-00008D520000}"/>
    <cellStyle name="Normal 3 2 3 4 2 2 3 3 2" xfId="22139" xr:uid="{00000000-0005-0000-0000-00008E520000}"/>
    <cellStyle name="Normal 3 2 3 4 2 2 3 4" xfId="22140" xr:uid="{00000000-0005-0000-0000-00008F520000}"/>
    <cellStyle name="Normal 3 2 3 4 2 2 4" xfId="22141" xr:uid="{00000000-0005-0000-0000-000090520000}"/>
    <cellStyle name="Normal 3 2 3 4 2 2 4 2" xfId="22142" xr:uid="{00000000-0005-0000-0000-000091520000}"/>
    <cellStyle name="Normal 3 2 3 4 2 2 4 2 2" xfId="22143" xr:uid="{00000000-0005-0000-0000-000092520000}"/>
    <cellStyle name="Normal 3 2 3 4 2 2 4 2 2 2" xfId="22144" xr:uid="{00000000-0005-0000-0000-000093520000}"/>
    <cellStyle name="Normal 3 2 3 4 2 2 4 2 3" xfId="22145" xr:uid="{00000000-0005-0000-0000-000094520000}"/>
    <cellStyle name="Normal 3 2 3 4 2 2 4 3" xfId="22146" xr:uid="{00000000-0005-0000-0000-000095520000}"/>
    <cellStyle name="Normal 3 2 3 4 2 2 4 3 2" xfId="22147" xr:uid="{00000000-0005-0000-0000-000096520000}"/>
    <cellStyle name="Normal 3 2 3 4 2 2 4 4" xfId="22148" xr:uid="{00000000-0005-0000-0000-000097520000}"/>
    <cellStyle name="Normal 3 2 3 4 2 2 5" xfId="22149" xr:uid="{00000000-0005-0000-0000-000098520000}"/>
    <cellStyle name="Normal 3 2 3 4 2 2 5 2" xfId="22150" xr:uid="{00000000-0005-0000-0000-000099520000}"/>
    <cellStyle name="Normal 3 2 3 4 2 2 5 2 2" xfId="22151" xr:uid="{00000000-0005-0000-0000-00009A520000}"/>
    <cellStyle name="Normal 3 2 3 4 2 2 5 3" xfId="22152" xr:uid="{00000000-0005-0000-0000-00009B520000}"/>
    <cellStyle name="Normal 3 2 3 4 2 2 6" xfId="22153" xr:uid="{00000000-0005-0000-0000-00009C520000}"/>
    <cellStyle name="Normal 3 2 3 4 2 2 6 2" xfId="22154" xr:uid="{00000000-0005-0000-0000-00009D520000}"/>
    <cellStyle name="Normal 3 2 3 4 2 2 7" xfId="22155" xr:uid="{00000000-0005-0000-0000-00009E520000}"/>
    <cellStyle name="Normal 3 2 3 4 2 2 7 2" xfId="22156" xr:uid="{00000000-0005-0000-0000-00009F520000}"/>
    <cellStyle name="Normal 3 2 3 4 2 2 8" xfId="22157" xr:uid="{00000000-0005-0000-0000-0000A0520000}"/>
    <cellStyle name="Normal 3 2 3 4 2 3" xfId="22158" xr:uid="{00000000-0005-0000-0000-0000A1520000}"/>
    <cellStyle name="Normal 3 2 3 4 2 3 2" xfId="22159" xr:uid="{00000000-0005-0000-0000-0000A2520000}"/>
    <cellStyle name="Normal 3 2 3 4 2 3 2 2" xfId="22160" xr:uid="{00000000-0005-0000-0000-0000A3520000}"/>
    <cellStyle name="Normal 3 2 3 4 2 3 2 2 2" xfId="22161" xr:uid="{00000000-0005-0000-0000-0000A4520000}"/>
    <cellStyle name="Normal 3 2 3 4 2 3 2 2 2 2" xfId="22162" xr:uid="{00000000-0005-0000-0000-0000A5520000}"/>
    <cellStyle name="Normal 3 2 3 4 2 3 2 2 3" xfId="22163" xr:uid="{00000000-0005-0000-0000-0000A6520000}"/>
    <cellStyle name="Normal 3 2 3 4 2 3 2 3" xfId="22164" xr:uid="{00000000-0005-0000-0000-0000A7520000}"/>
    <cellStyle name="Normal 3 2 3 4 2 3 2 3 2" xfId="22165" xr:uid="{00000000-0005-0000-0000-0000A8520000}"/>
    <cellStyle name="Normal 3 2 3 4 2 3 2 4" xfId="22166" xr:uid="{00000000-0005-0000-0000-0000A9520000}"/>
    <cellStyle name="Normal 3 2 3 4 2 3 3" xfId="22167" xr:uid="{00000000-0005-0000-0000-0000AA520000}"/>
    <cellStyle name="Normal 3 2 3 4 2 3 3 2" xfId="22168" xr:uid="{00000000-0005-0000-0000-0000AB520000}"/>
    <cellStyle name="Normal 3 2 3 4 2 3 3 2 2" xfId="22169" xr:uid="{00000000-0005-0000-0000-0000AC520000}"/>
    <cellStyle name="Normal 3 2 3 4 2 3 3 3" xfId="22170" xr:uid="{00000000-0005-0000-0000-0000AD520000}"/>
    <cellStyle name="Normal 3 2 3 4 2 3 4" xfId="22171" xr:uid="{00000000-0005-0000-0000-0000AE520000}"/>
    <cellStyle name="Normal 3 2 3 4 2 3 4 2" xfId="22172" xr:uid="{00000000-0005-0000-0000-0000AF520000}"/>
    <cellStyle name="Normal 3 2 3 4 2 3 5" xfId="22173" xr:uid="{00000000-0005-0000-0000-0000B0520000}"/>
    <cellStyle name="Normal 3 2 3 4 2 4" xfId="22174" xr:uid="{00000000-0005-0000-0000-0000B1520000}"/>
    <cellStyle name="Normal 3 2 3 4 2 4 2" xfId="22175" xr:uid="{00000000-0005-0000-0000-0000B2520000}"/>
    <cellStyle name="Normal 3 2 3 4 2 4 2 2" xfId="22176" xr:uid="{00000000-0005-0000-0000-0000B3520000}"/>
    <cellStyle name="Normal 3 2 3 4 2 4 2 2 2" xfId="22177" xr:uid="{00000000-0005-0000-0000-0000B4520000}"/>
    <cellStyle name="Normal 3 2 3 4 2 4 2 3" xfId="22178" xr:uid="{00000000-0005-0000-0000-0000B5520000}"/>
    <cellStyle name="Normal 3 2 3 4 2 4 3" xfId="22179" xr:uid="{00000000-0005-0000-0000-0000B6520000}"/>
    <cellStyle name="Normal 3 2 3 4 2 4 3 2" xfId="22180" xr:uid="{00000000-0005-0000-0000-0000B7520000}"/>
    <cellStyle name="Normal 3 2 3 4 2 4 4" xfId="22181" xr:uid="{00000000-0005-0000-0000-0000B8520000}"/>
    <cellStyle name="Normal 3 2 3 4 2 5" xfId="22182" xr:uid="{00000000-0005-0000-0000-0000B9520000}"/>
    <cellStyle name="Normal 3 2 3 4 2 5 2" xfId="22183" xr:uid="{00000000-0005-0000-0000-0000BA520000}"/>
    <cellStyle name="Normal 3 2 3 4 2 5 2 2" xfId="22184" xr:uid="{00000000-0005-0000-0000-0000BB520000}"/>
    <cellStyle name="Normal 3 2 3 4 2 5 2 2 2" xfId="22185" xr:uid="{00000000-0005-0000-0000-0000BC520000}"/>
    <cellStyle name="Normal 3 2 3 4 2 5 2 3" xfId="22186" xr:uid="{00000000-0005-0000-0000-0000BD520000}"/>
    <cellStyle name="Normal 3 2 3 4 2 5 3" xfId="22187" xr:uid="{00000000-0005-0000-0000-0000BE520000}"/>
    <cellStyle name="Normal 3 2 3 4 2 5 3 2" xfId="22188" xr:uid="{00000000-0005-0000-0000-0000BF520000}"/>
    <cellStyle name="Normal 3 2 3 4 2 5 4" xfId="22189" xr:uid="{00000000-0005-0000-0000-0000C0520000}"/>
    <cellStyle name="Normal 3 2 3 4 2 6" xfId="22190" xr:uid="{00000000-0005-0000-0000-0000C1520000}"/>
    <cellStyle name="Normal 3 2 3 4 2 6 2" xfId="22191" xr:uid="{00000000-0005-0000-0000-0000C2520000}"/>
    <cellStyle name="Normal 3 2 3 4 2 6 2 2" xfId="22192" xr:uid="{00000000-0005-0000-0000-0000C3520000}"/>
    <cellStyle name="Normal 3 2 3 4 2 6 3" xfId="22193" xr:uid="{00000000-0005-0000-0000-0000C4520000}"/>
    <cellStyle name="Normal 3 2 3 4 2 7" xfId="22194" xr:uid="{00000000-0005-0000-0000-0000C5520000}"/>
    <cellStyle name="Normal 3 2 3 4 2 7 2" xfId="22195" xr:uid="{00000000-0005-0000-0000-0000C6520000}"/>
    <cellStyle name="Normal 3 2 3 4 2 8" xfId="22196" xr:uid="{00000000-0005-0000-0000-0000C7520000}"/>
    <cellStyle name="Normal 3 2 3 4 2 8 2" xfId="22197" xr:uid="{00000000-0005-0000-0000-0000C8520000}"/>
    <cellStyle name="Normal 3 2 3 4 2 9" xfId="22198" xr:uid="{00000000-0005-0000-0000-0000C9520000}"/>
    <cellStyle name="Normal 3 2 3 4 3" xfId="22199" xr:uid="{00000000-0005-0000-0000-0000CA520000}"/>
    <cellStyle name="Normal 3 2 3 4 3 2" xfId="22200" xr:uid="{00000000-0005-0000-0000-0000CB520000}"/>
    <cellStyle name="Normal 3 2 3 4 3 2 2" xfId="22201" xr:uid="{00000000-0005-0000-0000-0000CC520000}"/>
    <cellStyle name="Normal 3 2 3 4 3 2 2 2" xfId="22202" xr:uid="{00000000-0005-0000-0000-0000CD520000}"/>
    <cellStyle name="Normal 3 2 3 4 3 2 2 2 2" xfId="22203" xr:uid="{00000000-0005-0000-0000-0000CE520000}"/>
    <cellStyle name="Normal 3 2 3 4 3 2 2 2 2 2" xfId="22204" xr:uid="{00000000-0005-0000-0000-0000CF520000}"/>
    <cellStyle name="Normal 3 2 3 4 3 2 2 2 3" xfId="22205" xr:uid="{00000000-0005-0000-0000-0000D0520000}"/>
    <cellStyle name="Normal 3 2 3 4 3 2 2 3" xfId="22206" xr:uid="{00000000-0005-0000-0000-0000D1520000}"/>
    <cellStyle name="Normal 3 2 3 4 3 2 2 3 2" xfId="22207" xr:uid="{00000000-0005-0000-0000-0000D2520000}"/>
    <cellStyle name="Normal 3 2 3 4 3 2 2 4" xfId="22208" xr:uid="{00000000-0005-0000-0000-0000D3520000}"/>
    <cellStyle name="Normal 3 2 3 4 3 2 3" xfId="22209" xr:uid="{00000000-0005-0000-0000-0000D4520000}"/>
    <cellStyle name="Normal 3 2 3 4 3 2 3 2" xfId="22210" xr:uid="{00000000-0005-0000-0000-0000D5520000}"/>
    <cellStyle name="Normal 3 2 3 4 3 2 3 2 2" xfId="22211" xr:uid="{00000000-0005-0000-0000-0000D6520000}"/>
    <cellStyle name="Normal 3 2 3 4 3 2 3 3" xfId="22212" xr:uid="{00000000-0005-0000-0000-0000D7520000}"/>
    <cellStyle name="Normal 3 2 3 4 3 2 4" xfId="22213" xr:uid="{00000000-0005-0000-0000-0000D8520000}"/>
    <cellStyle name="Normal 3 2 3 4 3 2 4 2" xfId="22214" xr:uid="{00000000-0005-0000-0000-0000D9520000}"/>
    <cellStyle name="Normal 3 2 3 4 3 2 5" xfId="22215" xr:uid="{00000000-0005-0000-0000-0000DA520000}"/>
    <cellStyle name="Normal 3 2 3 4 3 3" xfId="22216" xr:uid="{00000000-0005-0000-0000-0000DB520000}"/>
    <cellStyle name="Normal 3 2 3 4 3 3 2" xfId="22217" xr:uid="{00000000-0005-0000-0000-0000DC520000}"/>
    <cellStyle name="Normal 3 2 3 4 3 3 2 2" xfId="22218" xr:uid="{00000000-0005-0000-0000-0000DD520000}"/>
    <cellStyle name="Normal 3 2 3 4 3 3 2 2 2" xfId="22219" xr:uid="{00000000-0005-0000-0000-0000DE520000}"/>
    <cellStyle name="Normal 3 2 3 4 3 3 2 3" xfId="22220" xr:uid="{00000000-0005-0000-0000-0000DF520000}"/>
    <cellStyle name="Normal 3 2 3 4 3 3 3" xfId="22221" xr:uid="{00000000-0005-0000-0000-0000E0520000}"/>
    <cellStyle name="Normal 3 2 3 4 3 3 3 2" xfId="22222" xr:uid="{00000000-0005-0000-0000-0000E1520000}"/>
    <cellStyle name="Normal 3 2 3 4 3 3 4" xfId="22223" xr:uid="{00000000-0005-0000-0000-0000E2520000}"/>
    <cellStyle name="Normal 3 2 3 4 3 4" xfId="22224" xr:uid="{00000000-0005-0000-0000-0000E3520000}"/>
    <cellStyle name="Normal 3 2 3 4 3 4 2" xfId="22225" xr:uid="{00000000-0005-0000-0000-0000E4520000}"/>
    <cellStyle name="Normal 3 2 3 4 3 4 2 2" xfId="22226" xr:uid="{00000000-0005-0000-0000-0000E5520000}"/>
    <cellStyle name="Normal 3 2 3 4 3 4 2 2 2" xfId="22227" xr:uid="{00000000-0005-0000-0000-0000E6520000}"/>
    <cellStyle name="Normal 3 2 3 4 3 4 2 3" xfId="22228" xr:uid="{00000000-0005-0000-0000-0000E7520000}"/>
    <cellStyle name="Normal 3 2 3 4 3 4 3" xfId="22229" xr:uid="{00000000-0005-0000-0000-0000E8520000}"/>
    <cellStyle name="Normal 3 2 3 4 3 4 3 2" xfId="22230" xr:uid="{00000000-0005-0000-0000-0000E9520000}"/>
    <cellStyle name="Normal 3 2 3 4 3 4 4" xfId="22231" xr:uid="{00000000-0005-0000-0000-0000EA520000}"/>
    <cellStyle name="Normal 3 2 3 4 3 5" xfId="22232" xr:uid="{00000000-0005-0000-0000-0000EB520000}"/>
    <cellStyle name="Normal 3 2 3 4 3 5 2" xfId="22233" xr:uid="{00000000-0005-0000-0000-0000EC520000}"/>
    <cellStyle name="Normal 3 2 3 4 3 5 2 2" xfId="22234" xr:uid="{00000000-0005-0000-0000-0000ED520000}"/>
    <cellStyle name="Normal 3 2 3 4 3 5 3" xfId="22235" xr:uid="{00000000-0005-0000-0000-0000EE520000}"/>
    <cellStyle name="Normal 3 2 3 4 3 6" xfId="22236" xr:uid="{00000000-0005-0000-0000-0000EF520000}"/>
    <cellStyle name="Normal 3 2 3 4 3 6 2" xfId="22237" xr:uid="{00000000-0005-0000-0000-0000F0520000}"/>
    <cellStyle name="Normal 3 2 3 4 3 7" xfId="22238" xr:uid="{00000000-0005-0000-0000-0000F1520000}"/>
    <cellStyle name="Normal 3 2 3 4 3 7 2" xfId="22239" xr:uid="{00000000-0005-0000-0000-0000F2520000}"/>
    <cellStyle name="Normal 3 2 3 4 3 8" xfId="22240" xr:uid="{00000000-0005-0000-0000-0000F3520000}"/>
    <cellStyle name="Normal 3 2 3 4 4" xfId="22241" xr:uid="{00000000-0005-0000-0000-0000F4520000}"/>
    <cellStyle name="Normal 3 2 3 4 4 2" xfId="22242" xr:uid="{00000000-0005-0000-0000-0000F5520000}"/>
    <cellStyle name="Normal 3 2 3 4 4 2 2" xfId="22243" xr:uid="{00000000-0005-0000-0000-0000F6520000}"/>
    <cellStyle name="Normal 3 2 3 4 4 2 2 2" xfId="22244" xr:uid="{00000000-0005-0000-0000-0000F7520000}"/>
    <cellStyle name="Normal 3 2 3 4 4 2 2 2 2" xfId="22245" xr:uid="{00000000-0005-0000-0000-0000F8520000}"/>
    <cellStyle name="Normal 3 2 3 4 4 2 2 3" xfId="22246" xr:uid="{00000000-0005-0000-0000-0000F9520000}"/>
    <cellStyle name="Normal 3 2 3 4 4 2 3" xfId="22247" xr:uid="{00000000-0005-0000-0000-0000FA520000}"/>
    <cellStyle name="Normal 3 2 3 4 4 2 3 2" xfId="22248" xr:uid="{00000000-0005-0000-0000-0000FB520000}"/>
    <cellStyle name="Normal 3 2 3 4 4 2 4" xfId="22249" xr:uid="{00000000-0005-0000-0000-0000FC520000}"/>
    <cellStyle name="Normal 3 2 3 4 4 3" xfId="22250" xr:uid="{00000000-0005-0000-0000-0000FD520000}"/>
    <cellStyle name="Normal 3 2 3 4 4 3 2" xfId="22251" xr:uid="{00000000-0005-0000-0000-0000FE520000}"/>
    <cellStyle name="Normal 3 2 3 4 4 3 2 2" xfId="22252" xr:uid="{00000000-0005-0000-0000-0000FF520000}"/>
    <cellStyle name="Normal 3 2 3 4 4 3 3" xfId="22253" xr:uid="{00000000-0005-0000-0000-000000530000}"/>
    <cellStyle name="Normal 3 2 3 4 4 4" xfId="22254" xr:uid="{00000000-0005-0000-0000-000001530000}"/>
    <cellStyle name="Normal 3 2 3 4 4 4 2" xfId="22255" xr:uid="{00000000-0005-0000-0000-000002530000}"/>
    <cellStyle name="Normal 3 2 3 4 4 5" xfId="22256" xr:uid="{00000000-0005-0000-0000-000003530000}"/>
    <cellStyle name="Normal 3 2 3 4 5" xfId="22257" xr:uid="{00000000-0005-0000-0000-000004530000}"/>
    <cellStyle name="Normal 3 2 3 4 5 2" xfId="22258" xr:uid="{00000000-0005-0000-0000-000005530000}"/>
    <cellStyle name="Normal 3 2 3 4 5 2 2" xfId="22259" xr:uid="{00000000-0005-0000-0000-000006530000}"/>
    <cellStyle name="Normal 3 2 3 4 5 2 2 2" xfId="22260" xr:uid="{00000000-0005-0000-0000-000007530000}"/>
    <cellStyle name="Normal 3 2 3 4 5 2 3" xfId="22261" xr:uid="{00000000-0005-0000-0000-000008530000}"/>
    <cellStyle name="Normal 3 2 3 4 5 3" xfId="22262" xr:uid="{00000000-0005-0000-0000-000009530000}"/>
    <cellStyle name="Normal 3 2 3 4 5 3 2" xfId="22263" xr:uid="{00000000-0005-0000-0000-00000A530000}"/>
    <cellStyle name="Normal 3 2 3 4 5 4" xfId="22264" xr:uid="{00000000-0005-0000-0000-00000B530000}"/>
    <cellStyle name="Normal 3 2 3 4 6" xfId="22265" xr:uid="{00000000-0005-0000-0000-00000C530000}"/>
    <cellStyle name="Normal 3 2 3 4 6 2" xfId="22266" xr:uid="{00000000-0005-0000-0000-00000D530000}"/>
    <cellStyle name="Normal 3 2 3 4 6 2 2" xfId="22267" xr:uid="{00000000-0005-0000-0000-00000E530000}"/>
    <cellStyle name="Normal 3 2 3 4 6 2 2 2" xfId="22268" xr:uid="{00000000-0005-0000-0000-00000F530000}"/>
    <cellStyle name="Normal 3 2 3 4 6 2 3" xfId="22269" xr:uid="{00000000-0005-0000-0000-000010530000}"/>
    <cellStyle name="Normal 3 2 3 4 6 3" xfId="22270" xr:uid="{00000000-0005-0000-0000-000011530000}"/>
    <cellStyle name="Normal 3 2 3 4 6 3 2" xfId="22271" xr:uid="{00000000-0005-0000-0000-000012530000}"/>
    <cellStyle name="Normal 3 2 3 4 6 4" xfId="22272" xr:uid="{00000000-0005-0000-0000-000013530000}"/>
    <cellStyle name="Normal 3 2 3 4 7" xfId="22273" xr:uid="{00000000-0005-0000-0000-000014530000}"/>
    <cellStyle name="Normal 3 2 3 4 7 2" xfId="22274" xr:uid="{00000000-0005-0000-0000-000015530000}"/>
    <cellStyle name="Normal 3 2 3 4 7 2 2" xfId="22275" xr:uid="{00000000-0005-0000-0000-000016530000}"/>
    <cellStyle name="Normal 3 2 3 4 7 3" xfId="22276" xr:uid="{00000000-0005-0000-0000-000017530000}"/>
    <cellStyle name="Normal 3 2 3 4 8" xfId="22277" xr:uid="{00000000-0005-0000-0000-000018530000}"/>
    <cellStyle name="Normal 3 2 3 4 8 2" xfId="22278" xr:uid="{00000000-0005-0000-0000-000019530000}"/>
    <cellStyle name="Normal 3 2 3 4 9" xfId="22279" xr:uid="{00000000-0005-0000-0000-00001A530000}"/>
    <cellStyle name="Normal 3 2 3 4 9 2" xfId="22280" xr:uid="{00000000-0005-0000-0000-00001B530000}"/>
    <cellStyle name="Normal 3 2 3 5" xfId="22281" xr:uid="{00000000-0005-0000-0000-00001C530000}"/>
    <cellStyle name="Normal 3 2 3 5 10" xfId="22282" xr:uid="{00000000-0005-0000-0000-00001D530000}"/>
    <cellStyle name="Normal 3 2 3 5 2" xfId="22283" xr:uid="{00000000-0005-0000-0000-00001E530000}"/>
    <cellStyle name="Normal 3 2 3 5 2 2" xfId="22284" xr:uid="{00000000-0005-0000-0000-00001F530000}"/>
    <cellStyle name="Normal 3 2 3 5 2 2 2" xfId="22285" xr:uid="{00000000-0005-0000-0000-000020530000}"/>
    <cellStyle name="Normal 3 2 3 5 2 2 2 2" xfId="22286" xr:uid="{00000000-0005-0000-0000-000021530000}"/>
    <cellStyle name="Normal 3 2 3 5 2 2 2 2 2" xfId="22287" xr:uid="{00000000-0005-0000-0000-000022530000}"/>
    <cellStyle name="Normal 3 2 3 5 2 2 2 2 2 2" xfId="22288" xr:uid="{00000000-0005-0000-0000-000023530000}"/>
    <cellStyle name="Normal 3 2 3 5 2 2 2 2 2 2 2" xfId="22289" xr:uid="{00000000-0005-0000-0000-000024530000}"/>
    <cellStyle name="Normal 3 2 3 5 2 2 2 2 2 3" xfId="22290" xr:uid="{00000000-0005-0000-0000-000025530000}"/>
    <cellStyle name="Normal 3 2 3 5 2 2 2 2 3" xfId="22291" xr:uid="{00000000-0005-0000-0000-000026530000}"/>
    <cellStyle name="Normal 3 2 3 5 2 2 2 2 3 2" xfId="22292" xr:uid="{00000000-0005-0000-0000-000027530000}"/>
    <cellStyle name="Normal 3 2 3 5 2 2 2 2 4" xfId="22293" xr:uid="{00000000-0005-0000-0000-000028530000}"/>
    <cellStyle name="Normal 3 2 3 5 2 2 2 3" xfId="22294" xr:uid="{00000000-0005-0000-0000-000029530000}"/>
    <cellStyle name="Normal 3 2 3 5 2 2 2 3 2" xfId="22295" xr:uid="{00000000-0005-0000-0000-00002A530000}"/>
    <cellStyle name="Normal 3 2 3 5 2 2 2 3 2 2" xfId="22296" xr:uid="{00000000-0005-0000-0000-00002B530000}"/>
    <cellStyle name="Normal 3 2 3 5 2 2 2 3 3" xfId="22297" xr:uid="{00000000-0005-0000-0000-00002C530000}"/>
    <cellStyle name="Normal 3 2 3 5 2 2 2 4" xfId="22298" xr:uid="{00000000-0005-0000-0000-00002D530000}"/>
    <cellStyle name="Normal 3 2 3 5 2 2 2 4 2" xfId="22299" xr:uid="{00000000-0005-0000-0000-00002E530000}"/>
    <cellStyle name="Normal 3 2 3 5 2 2 2 5" xfId="22300" xr:uid="{00000000-0005-0000-0000-00002F530000}"/>
    <cellStyle name="Normal 3 2 3 5 2 2 3" xfId="22301" xr:uid="{00000000-0005-0000-0000-000030530000}"/>
    <cellStyle name="Normal 3 2 3 5 2 2 3 2" xfId="22302" xr:uid="{00000000-0005-0000-0000-000031530000}"/>
    <cellStyle name="Normal 3 2 3 5 2 2 3 2 2" xfId="22303" xr:uid="{00000000-0005-0000-0000-000032530000}"/>
    <cellStyle name="Normal 3 2 3 5 2 2 3 2 2 2" xfId="22304" xr:uid="{00000000-0005-0000-0000-000033530000}"/>
    <cellStyle name="Normal 3 2 3 5 2 2 3 2 3" xfId="22305" xr:uid="{00000000-0005-0000-0000-000034530000}"/>
    <cellStyle name="Normal 3 2 3 5 2 2 3 3" xfId="22306" xr:uid="{00000000-0005-0000-0000-000035530000}"/>
    <cellStyle name="Normal 3 2 3 5 2 2 3 3 2" xfId="22307" xr:uid="{00000000-0005-0000-0000-000036530000}"/>
    <cellStyle name="Normal 3 2 3 5 2 2 3 4" xfId="22308" xr:uid="{00000000-0005-0000-0000-000037530000}"/>
    <cellStyle name="Normal 3 2 3 5 2 2 4" xfId="22309" xr:uid="{00000000-0005-0000-0000-000038530000}"/>
    <cellStyle name="Normal 3 2 3 5 2 2 4 2" xfId="22310" xr:uid="{00000000-0005-0000-0000-000039530000}"/>
    <cellStyle name="Normal 3 2 3 5 2 2 4 2 2" xfId="22311" xr:uid="{00000000-0005-0000-0000-00003A530000}"/>
    <cellStyle name="Normal 3 2 3 5 2 2 4 2 2 2" xfId="22312" xr:uid="{00000000-0005-0000-0000-00003B530000}"/>
    <cellStyle name="Normal 3 2 3 5 2 2 4 2 3" xfId="22313" xr:uid="{00000000-0005-0000-0000-00003C530000}"/>
    <cellStyle name="Normal 3 2 3 5 2 2 4 3" xfId="22314" xr:uid="{00000000-0005-0000-0000-00003D530000}"/>
    <cellStyle name="Normal 3 2 3 5 2 2 4 3 2" xfId="22315" xr:uid="{00000000-0005-0000-0000-00003E530000}"/>
    <cellStyle name="Normal 3 2 3 5 2 2 4 4" xfId="22316" xr:uid="{00000000-0005-0000-0000-00003F530000}"/>
    <cellStyle name="Normal 3 2 3 5 2 2 5" xfId="22317" xr:uid="{00000000-0005-0000-0000-000040530000}"/>
    <cellStyle name="Normal 3 2 3 5 2 2 5 2" xfId="22318" xr:uid="{00000000-0005-0000-0000-000041530000}"/>
    <cellStyle name="Normal 3 2 3 5 2 2 5 2 2" xfId="22319" xr:uid="{00000000-0005-0000-0000-000042530000}"/>
    <cellStyle name="Normal 3 2 3 5 2 2 5 3" xfId="22320" xr:uid="{00000000-0005-0000-0000-000043530000}"/>
    <cellStyle name="Normal 3 2 3 5 2 2 6" xfId="22321" xr:uid="{00000000-0005-0000-0000-000044530000}"/>
    <cellStyle name="Normal 3 2 3 5 2 2 6 2" xfId="22322" xr:uid="{00000000-0005-0000-0000-000045530000}"/>
    <cellStyle name="Normal 3 2 3 5 2 2 7" xfId="22323" xr:uid="{00000000-0005-0000-0000-000046530000}"/>
    <cellStyle name="Normal 3 2 3 5 2 2 7 2" xfId="22324" xr:uid="{00000000-0005-0000-0000-000047530000}"/>
    <cellStyle name="Normal 3 2 3 5 2 2 8" xfId="22325" xr:uid="{00000000-0005-0000-0000-000048530000}"/>
    <cellStyle name="Normal 3 2 3 5 2 3" xfId="22326" xr:uid="{00000000-0005-0000-0000-000049530000}"/>
    <cellStyle name="Normal 3 2 3 5 2 3 2" xfId="22327" xr:uid="{00000000-0005-0000-0000-00004A530000}"/>
    <cellStyle name="Normal 3 2 3 5 2 3 2 2" xfId="22328" xr:uid="{00000000-0005-0000-0000-00004B530000}"/>
    <cellStyle name="Normal 3 2 3 5 2 3 2 2 2" xfId="22329" xr:uid="{00000000-0005-0000-0000-00004C530000}"/>
    <cellStyle name="Normal 3 2 3 5 2 3 2 2 2 2" xfId="22330" xr:uid="{00000000-0005-0000-0000-00004D530000}"/>
    <cellStyle name="Normal 3 2 3 5 2 3 2 2 3" xfId="22331" xr:uid="{00000000-0005-0000-0000-00004E530000}"/>
    <cellStyle name="Normal 3 2 3 5 2 3 2 3" xfId="22332" xr:uid="{00000000-0005-0000-0000-00004F530000}"/>
    <cellStyle name="Normal 3 2 3 5 2 3 2 3 2" xfId="22333" xr:uid="{00000000-0005-0000-0000-000050530000}"/>
    <cellStyle name="Normal 3 2 3 5 2 3 2 4" xfId="22334" xr:uid="{00000000-0005-0000-0000-000051530000}"/>
    <cellStyle name="Normal 3 2 3 5 2 3 3" xfId="22335" xr:uid="{00000000-0005-0000-0000-000052530000}"/>
    <cellStyle name="Normal 3 2 3 5 2 3 3 2" xfId="22336" xr:uid="{00000000-0005-0000-0000-000053530000}"/>
    <cellStyle name="Normal 3 2 3 5 2 3 3 2 2" xfId="22337" xr:uid="{00000000-0005-0000-0000-000054530000}"/>
    <cellStyle name="Normal 3 2 3 5 2 3 3 3" xfId="22338" xr:uid="{00000000-0005-0000-0000-000055530000}"/>
    <cellStyle name="Normal 3 2 3 5 2 3 4" xfId="22339" xr:uid="{00000000-0005-0000-0000-000056530000}"/>
    <cellStyle name="Normal 3 2 3 5 2 3 4 2" xfId="22340" xr:uid="{00000000-0005-0000-0000-000057530000}"/>
    <cellStyle name="Normal 3 2 3 5 2 3 5" xfId="22341" xr:uid="{00000000-0005-0000-0000-000058530000}"/>
    <cellStyle name="Normal 3 2 3 5 2 4" xfId="22342" xr:uid="{00000000-0005-0000-0000-000059530000}"/>
    <cellStyle name="Normal 3 2 3 5 2 4 2" xfId="22343" xr:uid="{00000000-0005-0000-0000-00005A530000}"/>
    <cellStyle name="Normal 3 2 3 5 2 4 2 2" xfId="22344" xr:uid="{00000000-0005-0000-0000-00005B530000}"/>
    <cellStyle name="Normal 3 2 3 5 2 4 2 2 2" xfId="22345" xr:uid="{00000000-0005-0000-0000-00005C530000}"/>
    <cellStyle name="Normal 3 2 3 5 2 4 2 3" xfId="22346" xr:uid="{00000000-0005-0000-0000-00005D530000}"/>
    <cellStyle name="Normal 3 2 3 5 2 4 3" xfId="22347" xr:uid="{00000000-0005-0000-0000-00005E530000}"/>
    <cellStyle name="Normal 3 2 3 5 2 4 3 2" xfId="22348" xr:uid="{00000000-0005-0000-0000-00005F530000}"/>
    <cellStyle name="Normal 3 2 3 5 2 4 4" xfId="22349" xr:uid="{00000000-0005-0000-0000-000060530000}"/>
    <cellStyle name="Normal 3 2 3 5 2 5" xfId="22350" xr:uid="{00000000-0005-0000-0000-000061530000}"/>
    <cellStyle name="Normal 3 2 3 5 2 5 2" xfId="22351" xr:uid="{00000000-0005-0000-0000-000062530000}"/>
    <cellStyle name="Normal 3 2 3 5 2 5 2 2" xfId="22352" xr:uid="{00000000-0005-0000-0000-000063530000}"/>
    <cellStyle name="Normal 3 2 3 5 2 5 2 2 2" xfId="22353" xr:uid="{00000000-0005-0000-0000-000064530000}"/>
    <cellStyle name="Normal 3 2 3 5 2 5 2 3" xfId="22354" xr:uid="{00000000-0005-0000-0000-000065530000}"/>
    <cellStyle name="Normal 3 2 3 5 2 5 3" xfId="22355" xr:uid="{00000000-0005-0000-0000-000066530000}"/>
    <cellStyle name="Normal 3 2 3 5 2 5 3 2" xfId="22356" xr:uid="{00000000-0005-0000-0000-000067530000}"/>
    <cellStyle name="Normal 3 2 3 5 2 5 4" xfId="22357" xr:uid="{00000000-0005-0000-0000-000068530000}"/>
    <cellStyle name="Normal 3 2 3 5 2 6" xfId="22358" xr:uid="{00000000-0005-0000-0000-000069530000}"/>
    <cellStyle name="Normal 3 2 3 5 2 6 2" xfId="22359" xr:uid="{00000000-0005-0000-0000-00006A530000}"/>
    <cellStyle name="Normal 3 2 3 5 2 6 2 2" xfId="22360" xr:uid="{00000000-0005-0000-0000-00006B530000}"/>
    <cellStyle name="Normal 3 2 3 5 2 6 3" xfId="22361" xr:uid="{00000000-0005-0000-0000-00006C530000}"/>
    <cellStyle name="Normal 3 2 3 5 2 7" xfId="22362" xr:uid="{00000000-0005-0000-0000-00006D530000}"/>
    <cellStyle name="Normal 3 2 3 5 2 7 2" xfId="22363" xr:uid="{00000000-0005-0000-0000-00006E530000}"/>
    <cellStyle name="Normal 3 2 3 5 2 8" xfId="22364" xr:uid="{00000000-0005-0000-0000-00006F530000}"/>
    <cellStyle name="Normal 3 2 3 5 2 8 2" xfId="22365" xr:uid="{00000000-0005-0000-0000-000070530000}"/>
    <cellStyle name="Normal 3 2 3 5 2 9" xfId="22366" xr:uid="{00000000-0005-0000-0000-000071530000}"/>
    <cellStyle name="Normal 3 2 3 5 3" xfId="22367" xr:uid="{00000000-0005-0000-0000-000072530000}"/>
    <cellStyle name="Normal 3 2 3 5 3 2" xfId="22368" xr:uid="{00000000-0005-0000-0000-000073530000}"/>
    <cellStyle name="Normal 3 2 3 5 3 2 2" xfId="22369" xr:uid="{00000000-0005-0000-0000-000074530000}"/>
    <cellStyle name="Normal 3 2 3 5 3 2 2 2" xfId="22370" xr:uid="{00000000-0005-0000-0000-000075530000}"/>
    <cellStyle name="Normal 3 2 3 5 3 2 2 2 2" xfId="22371" xr:uid="{00000000-0005-0000-0000-000076530000}"/>
    <cellStyle name="Normal 3 2 3 5 3 2 2 2 2 2" xfId="22372" xr:uid="{00000000-0005-0000-0000-000077530000}"/>
    <cellStyle name="Normal 3 2 3 5 3 2 2 2 3" xfId="22373" xr:uid="{00000000-0005-0000-0000-000078530000}"/>
    <cellStyle name="Normal 3 2 3 5 3 2 2 3" xfId="22374" xr:uid="{00000000-0005-0000-0000-000079530000}"/>
    <cellStyle name="Normal 3 2 3 5 3 2 2 3 2" xfId="22375" xr:uid="{00000000-0005-0000-0000-00007A530000}"/>
    <cellStyle name="Normal 3 2 3 5 3 2 2 4" xfId="22376" xr:uid="{00000000-0005-0000-0000-00007B530000}"/>
    <cellStyle name="Normal 3 2 3 5 3 2 3" xfId="22377" xr:uid="{00000000-0005-0000-0000-00007C530000}"/>
    <cellStyle name="Normal 3 2 3 5 3 2 3 2" xfId="22378" xr:uid="{00000000-0005-0000-0000-00007D530000}"/>
    <cellStyle name="Normal 3 2 3 5 3 2 3 2 2" xfId="22379" xr:uid="{00000000-0005-0000-0000-00007E530000}"/>
    <cellStyle name="Normal 3 2 3 5 3 2 3 3" xfId="22380" xr:uid="{00000000-0005-0000-0000-00007F530000}"/>
    <cellStyle name="Normal 3 2 3 5 3 2 4" xfId="22381" xr:uid="{00000000-0005-0000-0000-000080530000}"/>
    <cellStyle name="Normal 3 2 3 5 3 2 4 2" xfId="22382" xr:uid="{00000000-0005-0000-0000-000081530000}"/>
    <cellStyle name="Normal 3 2 3 5 3 2 5" xfId="22383" xr:uid="{00000000-0005-0000-0000-000082530000}"/>
    <cellStyle name="Normal 3 2 3 5 3 3" xfId="22384" xr:uid="{00000000-0005-0000-0000-000083530000}"/>
    <cellStyle name="Normal 3 2 3 5 3 3 2" xfId="22385" xr:uid="{00000000-0005-0000-0000-000084530000}"/>
    <cellStyle name="Normal 3 2 3 5 3 3 2 2" xfId="22386" xr:uid="{00000000-0005-0000-0000-000085530000}"/>
    <cellStyle name="Normal 3 2 3 5 3 3 2 2 2" xfId="22387" xr:uid="{00000000-0005-0000-0000-000086530000}"/>
    <cellStyle name="Normal 3 2 3 5 3 3 2 3" xfId="22388" xr:uid="{00000000-0005-0000-0000-000087530000}"/>
    <cellStyle name="Normal 3 2 3 5 3 3 3" xfId="22389" xr:uid="{00000000-0005-0000-0000-000088530000}"/>
    <cellStyle name="Normal 3 2 3 5 3 3 3 2" xfId="22390" xr:uid="{00000000-0005-0000-0000-000089530000}"/>
    <cellStyle name="Normal 3 2 3 5 3 3 4" xfId="22391" xr:uid="{00000000-0005-0000-0000-00008A530000}"/>
    <cellStyle name="Normal 3 2 3 5 3 4" xfId="22392" xr:uid="{00000000-0005-0000-0000-00008B530000}"/>
    <cellStyle name="Normal 3 2 3 5 3 4 2" xfId="22393" xr:uid="{00000000-0005-0000-0000-00008C530000}"/>
    <cellStyle name="Normal 3 2 3 5 3 4 2 2" xfId="22394" xr:uid="{00000000-0005-0000-0000-00008D530000}"/>
    <cellStyle name="Normal 3 2 3 5 3 4 2 2 2" xfId="22395" xr:uid="{00000000-0005-0000-0000-00008E530000}"/>
    <cellStyle name="Normal 3 2 3 5 3 4 2 3" xfId="22396" xr:uid="{00000000-0005-0000-0000-00008F530000}"/>
    <cellStyle name="Normal 3 2 3 5 3 4 3" xfId="22397" xr:uid="{00000000-0005-0000-0000-000090530000}"/>
    <cellStyle name="Normal 3 2 3 5 3 4 3 2" xfId="22398" xr:uid="{00000000-0005-0000-0000-000091530000}"/>
    <cellStyle name="Normal 3 2 3 5 3 4 4" xfId="22399" xr:uid="{00000000-0005-0000-0000-000092530000}"/>
    <cellStyle name="Normal 3 2 3 5 3 5" xfId="22400" xr:uid="{00000000-0005-0000-0000-000093530000}"/>
    <cellStyle name="Normal 3 2 3 5 3 5 2" xfId="22401" xr:uid="{00000000-0005-0000-0000-000094530000}"/>
    <cellStyle name="Normal 3 2 3 5 3 5 2 2" xfId="22402" xr:uid="{00000000-0005-0000-0000-000095530000}"/>
    <cellStyle name="Normal 3 2 3 5 3 5 3" xfId="22403" xr:uid="{00000000-0005-0000-0000-000096530000}"/>
    <cellStyle name="Normal 3 2 3 5 3 6" xfId="22404" xr:uid="{00000000-0005-0000-0000-000097530000}"/>
    <cellStyle name="Normal 3 2 3 5 3 6 2" xfId="22405" xr:uid="{00000000-0005-0000-0000-000098530000}"/>
    <cellStyle name="Normal 3 2 3 5 3 7" xfId="22406" xr:uid="{00000000-0005-0000-0000-000099530000}"/>
    <cellStyle name="Normal 3 2 3 5 3 7 2" xfId="22407" xr:uid="{00000000-0005-0000-0000-00009A530000}"/>
    <cellStyle name="Normal 3 2 3 5 3 8" xfId="22408" xr:uid="{00000000-0005-0000-0000-00009B530000}"/>
    <cellStyle name="Normal 3 2 3 5 4" xfId="22409" xr:uid="{00000000-0005-0000-0000-00009C530000}"/>
    <cellStyle name="Normal 3 2 3 5 4 2" xfId="22410" xr:uid="{00000000-0005-0000-0000-00009D530000}"/>
    <cellStyle name="Normal 3 2 3 5 4 2 2" xfId="22411" xr:uid="{00000000-0005-0000-0000-00009E530000}"/>
    <cellStyle name="Normal 3 2 3 5 4 2 2 2" xfId="22412" xr:uid="{00000000-0005-0000-0000-00009F530000}"/>
    <cellStyle name="Normal 3 2 3 5 4 2 2 2 2" xfId="22413" xr:uid="{00000000-0005-0000-0000-0000A0530000}"/>
    <cellStyle name="Normal 3 2 3 5 4 2 2 3" xfId="22414" xr:uid="{00000000-0005-0000-0000-0000A1530000}"/>
    <cellStyle name="Normal 3 2 3 5 4 2 3" xfId="22415" xr:uid="{00000000-0005-0000-0000-0000A2530000}"/>
    <cellStyle name="Normal 3 2 3 5 4 2 3 2" xfId="22416" xr:uid="{00000000-0005-0000-0000-0000A3530000}"/>
    <cellStyle name="Normal 3 2 3 5 4 2 4" xfId="22417" xr:uid="{00000000-0005-0000-0000-0000A4530000}"/>
    <cellStyle name="Normal 3 2 3 5 4 3" xfId="22418" xr:uid="{00000000-0005-0000-0000-0000A5530000}"/>
    <cellStyle name="Normal 3 2 3 5 4 3 2" xfId="22419" xr:uid="{00000000-0005-0000-0000-0000A6530000}"/>
    <cellStyle name="Normal 3 2 3 5 4 3 2 2" xfId="22420" xr:uid="{00000000-0005-0000-0000-0000A7530000}"/>
    <cellStyle name="Normal 3 2 3 5 4 3 3" xfId="22421" xr:uid="{00000000-0005-0000-0000-0000A8530000}"/>
    <cellStyle name="Normal 3 2 3 5 4 4" xfId="22422" xr:uid="{00000000-0005-0000-0000-0000A9530000}"/>
    <cellStyle name="Normal 3 2 3 5 4 4 2" xfId="22423" xr:uid="{00000000-0005-0000-0000-0000AA530000}"/>
    <cellStyle name="Normal 3 2 3 5 4 5" xfId="22424" xr:uid="{00000000-0005-0000-0000-0000AB530000}"/>
    <cellStyle name="Normal 3 2 3 5 5" xfId="22425" xr:uid="{00000000-0005-0000-0000-0000AC530000}"/>
    <cellStyle name="Normal 3 2 3 5 5 2" xfId="22426" xr:uid="{00000000-0005-0000-0000-0000AD530000}"/>
    <cellStyle name="Normal 3 2 3 5 5 2 2" xfId="22427" xr:uid="{00000000-0005-0000-0000-0000AE530000}"/>
    <cellStyle name="Normal 3 2 3 5 5 2 2 2" xfId="22428" xr:uid="{00000000-0005-0000-0000-0000AF530000}"/>
    <cellStyle name="Normal 3 2 3 5 5 2 3" xfId="22429" xr:uid="{00000000-0005-0000-0000-0000B0530000}"/>
    <cellStyle name="Normal 3 2 3 5 5 3" xfId="22430" xr:uid="{00000000-0005-0000-0000-0000B1530000}"/>
    <cellStyle name="Normal 3 2 3 5 5 3 2" xfId="22431" xr:uid="{00000000-0005-0000-0000-0000B2530000}"/>
    <cellStyle name="Normal 3 2 3 5 5 4" xfId="22432" xr:uid="{00000000-0005-0000-0000-0000B3530000}"/>
    <cellStyle name="Normal 3 2 3 5 6" xfId="22433" xr:uid="{00000000-0005-0000-0000-0000B4530000}"/>
    <cellStyle name="Normal 3 2 3 5 6 2" xfId="22434" xr:uid="{00000000-0005-0000-0000-0000B5530000}"/>
    <cellStyle name="Normal 3 2 3 5 6 2 2" xfId="22435" xr:uid="{00000000-0005-0000-0000-0000B6530000}"/>
    <cellStyle name="Normal 3 2 3 5 6 2 2 2" xfId="22436" xr:uid="{00000000-0005-0000-0000-0000B7530000}"/>
    <cellStyle name="Normal 3 2 3 5 6 2 3" xfId="22437" xr:uid="{00000000-0005-0000-0000-0000B8530000}"/>
    <cellStyle name="Normal 3 2 3 5 6 3" xfId="22438" xr:uid="{00000000-0005-0000-0000-0000B9530000}"/>
    <cellStyle name="Normal 3 2 3 5 6 3 2" xfId="22439" xr:uid="{00000000-0005-0000-0000-0000BA530000}"/>
    <cellStyle name="Normal 3 2 3 5 6 4" xfId="22440" xr:uid="{00000000-0005-0000-0000-0000BB530000}"/>
    <cellStyle name="Normal 3 2 3 5 7" xfId="22441" xr:uid="{00000000-0005-0000-0000-0000BC530000}"/>
    <cellStyle name="Normal 3 2 3 5 7 2" xfId="22442" xr:uid="{00000000-0005-0000-0000-0000BD530000}"/>
    <cellStyle name="Normal 3 2 3 5 7 2 2" xfId="22443" xr:uid="{00000000-0005-0000-0000-0000BE530000}"/>
    <cellStyle name="Normal 3 2 3 5 7 3" xfId="22444" xr:uid="{00000000-0005-0000-0000-0000BF530000}"/>
    <cellStyle name="Normal 3 2 3 5 8" xfId="22445" xr:uid="{00000000-0005-0000-0000-0000C0530000}"/>
    <cellStyle name="Normal 3 2 3 5 8 2" xfId="22446" xr:uid="{00000000-0005-0000-0000-0000C1530000}"/>
    <cellStyle name="Normal 3 2 3 5 9" xfId="22447" xr:uid="{00000000-0005-0000-0000-0000C2530000}"/>
    <cellStyle name="Normal 3 2 3 5 9 2" xfId="22448" xr:uid="{00000000-0005-0000-0000-0000C3530000}"/>
    <cellStyle name="Normal 3 2 3 6" xfId="22449" xr:uid="{00000000-0005-0000-0000-0000C4530000}"/>
    <cellStyle name="Normal 3 2 3 6 10" xfId="22450" xr:uid="{00000000-0005-0000-0000-0000C5530000}"/>
    <cellStyle name="Normal 3 2 3 6 2" xfId="22451" xr:uid="{00000000-0005-0000-0000-0000C6530000}"/>
    <cellStyle name="Normal 3 2 3 6 2 2" xfId="22452" xr:uid="{00000000-0005-0000-0000-0000C7530000}"/>
    <cellStyle name="Normal 3 2 3 6 2 2 2" xfId="22453" xr:uid="{00000000-0005-0000-0000-0000C8530000}"/>
    <cellStyle name="Normal 3 2 3 6 2 2 2 2" xfId="22454" xr:uid="{00000000-0005-0000-0000-0000C9530000}"/>
    <cellStyle name="Normal 3 2 3 6 2 2 2 2 2" xfId="22455" xr:uid="{00000000-0005-0000-0000-0000CA530000}"/>
    <cellStyle name="Normal 3 2 3 6 2 2 2 2 2 2" xfId="22456" xr:uid="{00000000-0005-0000-0000-0000CB530000}"/>
    <cellStyle name="Normal 3 2 3 6 2 2 2 2 2 2 2" xfId="22457" xr:uid="{00000000-0005-0000-0000-0000CC530000}"/>
    <cellStyle name="Normal 3 2 3 6 2 2 2 2 2 3" xfId="22458" xr:uid="{00000000-0005-0000-0000-0000CD530000}"/>
    <cellStyle name="Normal 3 2 3 6 2 2 2 2 3" xfId="22459" xr:uid="{00000000-0005-0000-0000-0000CE530000}"/>
    <cellStyle name="Normal 3 2 3 6 2 2 2 2 3 2" xfId="22460" xr:uid="{00000000-0005-0000-0000-0000CF530000}"/>
    <cellStyle name="Normal 3 2 3 6 2 2 2 2 4" xfId="22461" xr:uid="{00000000-0005-0000-0000-0000D0530000}"/>
    <cellStyle name="Normal 3 2 3 6 2 2 2 3" xfId="22462" xr:uid="{00000000-0005-0000-0000-0000D1530000}"/>
    <cellStyle name="Normal 3 2 3 6 2 2 2 3 2" xfId="22463" xr:uid="{00000000-0005-0000-0000-0000D2530000}"/>
    <cellStyle name="Normal 3 2 3 6 2 2 2 3 2 2" xfId="22464" xr:uid="{00000000-0005-0000-0000-0000D3530000}"/>
    <cellStyle name="Normal 3 2 3 6 2 2 2 3 3" xfId="22465" xr:uid="{00000000-0005-0000-0000-0000D4530000}"/>
    <cellStyle name="Normal 3 2 3 6 2 2 2 4" xfId="22466" xr:uid="{00000000-0005-0000-0000-0000D5530000}"/>
    <cellStyle name="Normal 3 2 3 6 2 2 2 4 2" xfId="22467" xr:uid="{00000000-0005-0000-0000-0000D6530000}"/>
    <cellStyle name="Normal 3 2 3 6 2 2 2 5" xfId="22468" xr:uid="{00000000-0005-0000-0000-0000D7530000}"/>
    <cellStyle name="Normal 3 2 3 6 2 2 3" xfId="22469" xr:uid="{00000000-0005-0000-0000-0000D8530000}"/>
    <cellStyle name="Normal 3 2 3 6 2 2 3 2" xfId="22470" xr:uid="{00000000-0005-0000-0000-0000D9530000}"/>
    <cellStyle name="Normal 3 2 3 6 2 2 3 2 2" xfId="22471" xr:uid="{00000000-0005-0000-0000-0000DA530000}"/>
    <cellStyle name="Normal 3 2 3 6 2 2 3 2 2 2" xfId="22472" xr:uid="{00000000-0005-0000-0000-0000DB530000}"/>
    <cellStyle name="Normal 3 2 3 6 2 2 3 2 3" xfId="22473" xr:uid="{00000000-0005-0000-0000-0000DC530000}"/>
    <cellStyle name="Normal 3 2 3 6 2 2 3 3" xfId="22474" xr:uid="{00000000-0005-0000-0000-0000DD530000}"/>
    <cellStyle name="Normal 3 2 3 6 2 2 3 3 2" xfId="22475" xr:uid="{00000000-0005-0000-0000-0000DE530000}"/>
    <cellStyle name="Normal 3 2 3 6 2 2 3 4" xfId="22476" xr:uid="{00000000-0005-0000-0000-0000DF530000}"/>
    <cellStyle name="Normal 3 2 3 6 2 2 4" xfId="22477" xr:uid="{00000000-0005-0000-0000-0000E0530000}"/>
    <cellStyle name="Normal 3 2 3 6 2 2 4 2" xfId="22478" xr:uid="{00000000-0005-0000-0000-0000E1530000}"/>
    <cellStyle name="Normal 3 2 3 6 2 2 4 2 2" xfId="22479" xr:uid="{00000000-0005-0000-0000-0000E2530000}"/>
    <cellStyle name="Normal 3 2 3 6 2 2 4 2 2 2" xfId="22480" xr:uid="{00000000-0005-0000-0000-0000E3530000}"/>
    <cellStyle name="Normal 3 2 3 6 2 2 4 2 3" xfId="22481" xr:uid="{00000000-0005-0000-0000-0000E4530000}"/>
    <cellStyle name="Normal 3 2 3 6 2 2 4 3" xfId="22482" xr:uid="{00000000-0005-0000-0000-0000E5530000}"/>
    <cellStyle name="Normal 3 2 3 6 2 2 4 3 2" xfId="22483" xr:uid="{00000000-0005-0000-0000-0000E6530000}"/>
    <cellStyle name="Normal 3 2 3 6 2 2 4 4" xfId="22484" xr:uid="{00000000-0005-0000-0000-0000E7530000}"/>
    <cellStyle name="Normal 3 2 3 6 2 2 5" xfId="22485" xr:uid="{00000000-0005-0000-0000-0000E8530000}"/>
    <cellStyle name="Normal 3 2 3 6 2 2 5 2" xfId="22486" xr:uid="{00000000-0005-0000-0000-0000E9530000}"/>
    <cellStyle name="Normal 3 2 3 6 2 2 5 2 2" xfId="22487" xr:uid="{00000000-0005-0000-0000-0000EA530000}"/>
    <cellStyle name="Normal 3 2 3 6 2 2 5 3" xfId="22488" xr:uid="{00000000-0005-0000-0000-0000EB530000}"/>
    <cellStyle name="Normal 3 2 3 6 2 2 6" xfId="22489" xr:uid="{00000000-0005-0000-0000-0000EC530000}"/>
    <cellStyle name="Normal 3 2 3 6 2 2 6 2" xfId="22490" xr:uid="{00000000-0005-0000-0000-0000ED530000}"/>
    <cellStyle name="Normal 3 2 3 6 2 2 7" xfId="22491" xr:uid="{00000000-0005-0000-0000-0000EE530000}"/>
    <cellStyle name="Normal 3 2 3 6 2 2 7 2" xfId="22492" xr:uid="{00000000-0005-0000-0000-0000EF530000}"/>
    <cellStyle name="Normal 3 2 3 6 2 2 8" xfId="22493" xr:uid="{00000000-0005-0000-0000-0000F0530000}"/>
    <cellStyle name="Normal 3 2 3 6 2 3" xfId="22494" xr:uid="{00000000-0005-0000-0000-0000F1530000}"/>
    <cellStyle name="Normal 3 2 3 6 2 3 2" xfId="22495" xr:uid="{00000000-0005-0000-0000-0000F2530000}"/>
    <cellStyle name="Normal 3 2 3 6 2 3 2 2" xfId="22496" xr:uid="{00000000-0005-0000-0000-0000F3530000}"/>
    <cellStyle name="Normal 3 2 3 6 2 3 2 2 2" xfId="22497" xr:uid="{00000000-0005-0000-0000-0000F4530000}"/>
    <cellStyle name="Normal 3 2 3 6 2 3 2 2 2 2" xfId="22498" xr:uid="{00000000-0005-0000-0000-0000F5530000}"/>
    <cellStyle name="Normal 3 2 3 6 2 3 2 2 3" xfId="22499" xr:uid="{00000000-0005-0000-0000-0000F6530000}"/>
    <cellStyle name="Normal 3 2 3 6 2 3 2 3" xfId="22500" xr:uid="{00000000-0005-0000-0000-0000F7530000}"/>
    <cellStyle name="Normal 3 2 3 6 2 3 2 3 2" xfId="22501" xr:uid="{00000000-0005-0000-0000-0000F8530000}"/>
    <cellStyle name="Normal 3 2 3 6 2 3 2 4" xfId="22502" xr:uid="{00000000-0005-0000-0000-0000F9530000}"/>
    <cellStyle name="Normal 3 2 3 6 2 3 3" xfId="22503" xr:uid="{00000000-0005-0000-0000-0000FA530000}"/>
    <cellStyle name="Normal 3 2 3 6 2 3 3 2" xfId="22504" xr:uid="{00000000-0005-0000-0000-0000FB530000}"/>
    <cellStyle name="Normal 3 2 3 6 2 3 3 2 2" xfId="22505" xr:uid="{00000000-0005-0000-0000-0000FC530000}"/>
    <cellStyle name="Normal 3 2 3 6 2 3 3 3" xfId="22506" xr:uid="{00000000-0005-0000-0000-0000FD530000}"/>
    <cellStyle name="Normal 3 2 3 6 2 3 4" xfId="22507" xr:uid="{00000000-0005-0000-0000-0000FE530000}"/>
    <cellStyle name="Normal 3 2 3 6 2 3 4 2" xfId="22508" xr:uid="{00000000-0005-0000-0000-0000FF530000}"/>
    <cellStyle name="Normal 3 2 3 6 2 3 5" xfId="22509" xr:uid="{00000000-0005-0000-0000-000000540000}"/>
    <cellStyle name="Normal 3 2 3 6 2 4" xfId="22510" xr:uid="{00000000-0005-0000-0000-000001540000}"/>
    <cellStyle name="Normal 3 2 3 6 2 4 2" xfId="22511" xr:uid="{00000000-0005-0000-0000-000002540000}"/>
    <cellStyle name="Normal 3 2 3 6 2 4 2 2" xfId="22512" xr:uid="{00000000-0005-0000-0000-000003540000}"/>
    <cellStyle name="Normal 3 2 3 6 2 4 2 2 2" xfId="22513" xr:uid="{00000000-0005-0000-0000-000004540000}"/>
    <cellStyle name="Normal 3 2 3 6 2 4 2 3" xfId="22514" xr:uid="{00000000-0005-0000-0000-000005540000}"/>
    <cellStyle name="Normal 3 2 3 6 2 4 3" xfId="22515" xr:uid="{00000000-0005-0000-0000-000006540000}"/>
    <cellStyle name="Normal 3 2 3 6 2 4 3 2" xfId="22516" xr:uid="{00000000-0005-0000-0000-000007540000}"/>
    <cellStyle name="Normal 3 2 3 6 2 4 4" xfId="22517" xr:uid="{00000000-0005-0000-0000-000008540000}"/>
    <cellStyle name="Normal 3 2 3 6 2 5" xfId="22518" xr:uid="{00000000-0005-0000-0000-000009540000}"/>
    <cellStyle name="Normal 3 2 3 6 2 5 2" xfId="22519" xr:uid="{00000000-0005-0000-0000-00000A540000}"/>
    <cellStyle name="Normal 3 2 3 6 2 5 2 2" xfId="22520" xr:uid="{00000000-0005-0000-0000-00000B540000}"/>
    <cellStyle name="Normal 3 2 3 6 2 5 2 2 2" xfId="22521" xr:uid="{00000000-0005-0000-0000-00000C540000}"/>
    <cellStyle name="Normal 3 2 3 6 2 5 2 3" xfId="22522" xr:uid="{00000000-0005-0000-0000-00000D540000}"/>
    <cellStyle name="Normal 3 2 3 6 2 5 3" xfId="22523" xr:uid="{00000000-0005-0000-0000-00000E540000}"/>
    <cellStyle name="Normal 3 2 3 6 2 5 3 2" xfId="22524" xr:uid="{00000000-0005-0000-0000-00000F540000}"/>
    <cellStyle name="Normal 3 2 3 6 2 5 4" xfId="22525" xr:uid="{00000000-0005-0000-0000-000010540000}"/>
    <cellStyle name="Normal 3 2 3 6 2 6" xfId="22526" xr:uid="{00000000-0005-0000-0000-000011540000}"/>
    <cellStyle name="Normal 3 2 3 6 2 6 2" xfId="22527" xr:uid="{00000000-0005-0000-0000-000012540000}"/>
    <cellStyle name="Normal 3 2 3 6 2 6 2 2" xfId="22528" xr:uid="{00000000-0005-0000-0000-000013540000}"/>
    <cellStyle name="Normal 3 2 3 6 2 6 3" xfId="22529" xr:uid="{00000000-0005-0000-0000-000014540000}"/>
    <cellStyle name="Normal 3 2 3 6 2 7" xfId="22530" xr:uid="{00000000-0005-0000-0000-000015540000}"/>
    <cellStyle name="Normal 3 2 3 6 2 7 2" xfId="22531" xr:uid="{00000000-0005-0000-0000-000016540000}"/>
    <cellStyle name="Normal 3 2 3 6 2 8" xfId="22532" xr:uid="{00000000-0005-0000-0000-000017540000}"/>
    <cellStyle name="Normal 3 2 3 6 2 8 2" xfId="22533" xr:uid="{00000000-0005-0000-0000-000018540000}"/>
    <cellStyle name="Normal 3 2 3 6 2 9" xfId="22534" xr:uid="{00000000-0005-0000-0000-000019540000}"/>
    <cellStyle name="Normal 3 2 3 6 3" xfId="22535" xr:uid="{00000000-0005-0000-0000-00001A540000}"/>
    <cellStyle name="Normal 3 2 3 6 3 2" xfId="22536" xr:uid="{00000000-0005-0000-0000-00001B540000}"/>
    <cellStyle name="Normal 3 2 3 6 3 2 2" xfId="22537" xr:uid="{00000000-0005-0000-0000-00001C540000}"/>
    <cellStyle name="Normal 3 2 3 6 3 2 2 2" xfId="22538" xr:uid="{00000000-0005-0000-0000-00001D540000}"/>
    <cellStyle name="Normal 3 2 3 6 3 2 2 2 2" xfId="22539" xr:uid="{00000000-0005-0000-0000-00001E540000}"/>
    <cellStyle name="Normal 3 2 3 6 3 2 2 2 2 2" xfId="22540" xr:uid="{00000000-0005-0000-0000-00001F540000}"/>
    <cellStyle name="Normal 3 2 3 6 3 2 2 2 3" xfId="22541" xr:uid="{00000000-0005-0000-0000-000020540000}"/>
    <cellStyle name="Normal 3 2 3 6 3 2 2 3" xfId="22542" xr:uid="{00000000-0005-0000-0000-000021540000}"/>
    <cellStyle name="Normal 3 2 3 6 3 2 2 3 2" xfId="22543" xr:uid="{00000000-0005-0000-0000-000022540000}"/>
    <cellStyle name="Normal 3 2 3 6 3 2 2 4" xfId="22544" xr:uid="{00000000-0005-0000-0000-000023540000}"/>
    <cellStyle name="Normal 3 2 3 6 3 2 3" xfId="22545" xr:uid="{00000000-0005-0000-0000-000024540000}"/>
    <cellStyle name="Normal 3 2 3 6 3 2 3 2" xfId="22546" xr:uid="{00000000-0005-0000-0000-000025540000}"/>
    <cellStyle name="Normal 3 2 3 6 3 2 3 2 2" xfId="22547" xr:uid="{00000000-0005-0000-0000-000026540000}"/>
    <cellStyle name="Normal 3 2 3 6 3 2 3 3" xfId="22548" xr:uid="{00000000-0005-0000-0000-000027540000}"/>
    <cellStyle name="Normal 3 2 3 6 3 2 4" xfId="22549" xr:uid="{00000000-0005-0000-0000-000028540000}"/>
    <cellStyle name="Normal 3 2 3 6 3 2 4 2" xfId="22550" xr:uid="{00000000-0005-0000-0000-000029540000}"/>
    <cellStyle name="Normal 3 2 3 6 3 2 5" xfId="22551" xr:uid="{00000000-0005-0000-0000-00002A540000}"/>
    <cellStyle name="Normal 3 2 3 6 3 3" xfId="22552" xr:uid="{00000000-0005-0000-0000-00002B540000}"/>
    <cellStyle name="Normal 3 2 3 6 3 3 2" xfId="22553" xr:uid="{00000000-0005-0000-0000-00002C540000}"/>
    <cellStyle name="Normal 3 2 3 6 3 3 2 2" xfId="22554" xr:uid="{00000000-0005-0000-0000-00002D540000}"/>
    <cellStyle name="Normal 3 2 3 6 3 3 2 2 2" xfId="22555" xr:uid="{00000000-0005-0000-0000-00002E540000}"/>
    <cellStyle name="Normal 3 2 3 6 3 3 2 3" xfId="22556" xr:uid="{00000000-0005-0000-0000-00002F540000}"/>
    <cellStyle name="Normal 3 2 3 6 3 3 3" xfId="22557" xr:uid="{00000000-0005-0000-0000-000030540000}"/>
    <cellStyle name="Normal 3 2 3 6 3 3 3 2" xfId="22558" xr:uid="{00000000-0005-0000-0000-000031540000}"/>
    <cellStyle name="Normal 3 2 3 6 3 3 4" xfId="22559" xr:uid="{00000000-0005-0000-0000-000032540000}"/>
    <cellStyle name="Normal 3 2 3 6 3 4" xfId="22560" xr:uid="{00000000-0005-0000-0000-000033540000}"/>
    <cellStyle name="Normal 3 2 3 6 3 4 2" xfId="22561" xr:uid="{00000000-0005-0000-0000-000034540000}"/>
    <cellStyle name="Normal 3 2 3 6 3 4 2 2" xfId="22562" xr:uid="{00000000-0005-0000-0000-000035540000}"/>
    <cellStyle name="Normal 3 2 3 6 3 4 2 2 2" xfId="22563" xr:uid="{00000000-0005-0000-0000-000036540000}"/>
    <cellStyle name="Normal 3 2 3 6 3 4 2 3" xfId="22564" xr:uid="{00000000-0005-0000-0000-000037540000}"/>
    <cellStyle name="Normal 3 2 3 6 3 4 3" xfId="22565" xr:uid="{00000000-0005-0000-0000-000038540000}"/>
    <cellStyle name="Normal 3 2 3 6 3 4 3 2" xfId="22566" xr:uid="{00000000-0005-0000-0000-000039540000}"/>
    <cellStyle name="Normal 3 2 3 6 3 4 4" xfId="22567" xr:uid="{00000000-0005-0000-0000-00003A540000}"/>
    <cellStyle name="Normal 3 2 3 6 3 5" xfId="22568" xr:uid="{00000000-0005-0000-0000-00003B540000}"/>
    <cellStyle name="Normal 3 2 3 6 3 5 2" xfId="22569" xr:uid="{00000000-0005-0000-0000-00003C540000}"/>
    <cellStyle name="Normal 3 2 3 6 3 5 2 2" xfId="22570" xr:uid="{00000000-0005-0000-0000-00003D540000}"/>
    <cellStyle name="Normal 3 2 3 6 3 5 3" xfId="22571" xr:uid="{00000000-0005-0000-0000-00003E540000}"/>
    <cellStyle name="Normal 3 2 3 6 3 6" xfId="22572" xr:uid="{00000000-0005-0000-0000-00003F540000}"/>
    <cellStyle name="Normal 3 2 3 6 3 6 2" xfId="22573" xr:uid="{00000000-0005-0000-0000-000040540000}"/>
    <cellStyle name="Normal 3 2 3 6 3 7" xfId="22574" xr:uid="{00000000-0005-0000-0000-000041540000}"/>
    <cellStyle name="Normal 3 2 3 6 3 7 2" xfId="22575" xr:uid="{00000000-0005-0000-0000-000042540000}"/>
    <cellStyle name="Normal 3 2 3 6 3 8" xfId="22576" xr:uid="{00000000-0005-0000-0000-000043540000}"/>
    <cellStyle name="Normal 3 2 3 6 4" xfId="22577" xr:uid="{00000000-0005-0000-0000-000044540000}"/>
    <cellStyle name="Normal 3 2 3 6 4 2" xfId="22578" xr:uid="{00000000-0005-0000-0000-000045540000}"/>
    <cellStyle name="Normal 3 2 3 6 4 2 2" xfId="22579" xr:uid="{00000000-0005-0000-0000-000046540000}"/>
    <cellStyle name="Normal 3 2 3 6 4 2 2 2" xfId="22580" xr:uid="{00000000-0005-0000-0000-000047540000}"/>
    <cellStyle name="Normal 3 2 3 6 4 2 2 2 2" xfId="22581" xr:uid="{00000000-0005-0000-0000-000048540000}"/>
    <cellStyle name="Normal 3 2 3 6 4 2 2 3" xfId="22582" xr:uid="{00000000-0005-0000-0000-000049540000}"/>
    <cellStyle name="Normal 3 2 3 6 4 2 3" xfId="22583" xr:uid="{00000000-0005-0000-0000-00004A540000}"/>
    <cellStyle name="Normal 3 2 3 6 4 2 3 2" xfId="22584" xr:uid="{00000000-0005-0000-0000-00004B540000}"/>
    <cellStyle name="Normal 3 2 3 6 4 2 4" xfId="22585" xr:uid="{00000000-0005-0000-0000-00004C540000}"/>
    <cellStyle name="Normal 3 2 3 6 4 3" xfId="22586" xr:uid="{00000000-0005-0000-0000-00004D540000}"/>
    <cellStyle name="Normal 3 2 3 6 4 3 2" xfId="22587" xr:uid="{00000000-0005-0000-0000-00004E540000}"/>
    <cellStyle name="Normal 3 2 3 6 4 3 2 2" xfId="22588" xr:uid="{00000000-0005-0000-0000-00004F540000}"/>
    <cellStyle name="Normal 3 2 3 6 4 3 3" xfId="22589" xr:uid="{00000000-0005-0000-0000-000050540000}"/>
    <cellStyle name="Normal 3 2 3 6 4 4" xfId="22590" xr:uid="{00000000-0005-0000-0000-000051540000}"/>
    <cellStyle name="Normal 3 2 3 6 4 4 2" xfId="22591" xr:uid="{00000000-0005-0000-0000-000052540000}"/>
    <cellStyle name="Normal 3 2 3 6 4 5" xfId="22592" xr:uid="{00000000-0005-0000-0000-000053540000}"/>
    <cellStyle name="Normal 3 2 3 6 5" xfId="22593" xr:uid="{00000000-0005-0000-0000-000054540000}"/>
    <cellStyle name="Normal 3 2 3 6 5 2" xfId="22594" xr:uid="{00000000-0005-0000-0000-000055540000}"/>
    <cellStyle name="Normal 3 2 3 6 5 2 2" xfId="22595" xr:uid="{00000000-0005-0000-0000-000056540000}"/>
    <cellStyle name="Normal 3 2 3 6 5 2 2 2" xfId="22596" xr:uid="{00000000-0005-0000-0000-000057540000}"/>
    <cellStyle name="Normal 3 2 3 6 5 2 3" xfId="22597" xr:uid="{00000000-0005-0000-0000-000058540000}"/>
    <cellStyle name="Normal 3 2 3 6 5 3" xfId="22598" xr:uid="{00000000-0005-0000-0000-000059540000}"/>
    <cellStyle name="Normal 3 2 3 6 5 3 2" xfId="22599" xr:uid="{00000000-0005-0000-0000-00005A540000}"/>
    <cellStyle name="Normal 3 2 3 6 5 4" xfId="22600" xr:uid="{00000000-0005-0000-0000-00005B540000}"/>
    <cellStyle name="Normal 3 2 3 6 6" xfId="22601" xr:uid="{00000000-0005-0000-0000-00005C540000}"/>
    <cellStyle name="Normal 3 2 3 6 6 2" xfId="22602" xr:uid="{00000000-0005-0000-0000-00005D540000}"/>
    <cellStyle name="Normal 3 2 3 6 6 2 2" xfId="22603" xr:uid="{00000000-0005-0000-0000-00005E540000}"/>
    <cellStyle name="Normal 3 2 3 6 6 2 2 2" xfId="22604" xr:uid="{00000000-0005-0000-0000-00005F540000}"/>
    <cellStyle name="Normal 3 2 3 6 6 2 3" xfId="22605" xr:uid="{00000000-0005-0000-0000-000060540000}"/>
    <cellStyle name="Normal 3 2 3 6 6 3" xfId="22606" xr:uid="{00000000-0005-0000-0000-000061540000}"/>
    <cellStyle name="Normal 3 2 3 6 6 3 2" xfId="22607" xr:uid="{00000000-0005-0000-0000-000062540000}"/>
    <cellStyle name="Normal 3 2 3 6 6 4" xfId="22608" xr:uid="{00000000-0005-0000-0000-000063540000}"/>
    <cellStyle name="Normal 3 2 3 6 7" xfId="22609" xr:uid="{00000000-0005-0000-0000-000064540000}"/>
    <cellStyle name="Normal 3 2 3 6 7 2" xfId="22610" xr:uid="{00000000-0005-0000-0000-000065540000}"/>
    <cellStyle name="Normal 3 2 3 6 7 2 2" xfId="22611" xr:uid="{00000000-0005-0000-0000-000066540000}"/>
    <cellStyle name="Normal 3 2 3 6 7 3" xfId="22612" xr:uid="{00000000-0005-0000-0000-000067540000}"/>
    <cellStyle name="Normal 3 2 3 6 8" xfId="22613" xr:uid="{00000000-0005-0000-0000-000068540000}"/>
    <cellStyle name="Normal 3 2 3 6 8 2" xfId="22614" xr:uid="{00000000-0005-0000-0000-000069540000}"/>
    <cellStyle name="Normal 3 2 3 6 9" xfId="22615" xr:uid="{00000000-0005-0000-0000-00006A540000}"/>
    <cellStyle name="Normal 3 2 3 6 9 2" xfId="22616" xr:uid="{00000000-0005-0000-0000-00006B540000}"/>
    <cellStyle name="Normal 3 2 3 7" xfId="22617" xr:uid="{00000000-0005-0000-0000-00006C540000}"/>
    <cellStyle name="Normal 3 2 3 7 2" xfId="22618" xr:uid="{00000000-0005-0000-0000-00006D540000}"/>
    <cellStyle name="Normal 3 2 3 7 2 2" xfId="22619" xr:uid="{00000000-0005-0000-0000-00006E540000}"/>
    <cellStyle name="Normal 3 2 3 7 2 2 2" xfId="22620" xr:uid="{00000000-0005-0000-0000-00006F540000}"/>
    <cellStyle name="Normal 3 2 3 7 2 2 2 2" xfId="22621" xr:uid="{00000000-0005-0000-0000-000070540000}"/>
    <cellStyle name="Normal 3 2 3 7 2 2 2 2 2" xfId="22622" xr:uid="{00000000-0005-0000-0000-000071540000}"/>
    <cellStyle name="Normal 3 2 3 7 2 2 2 2 2 2" xfId="22623" xr:uid="{00000000-0005-0000-0000-000072540000}"/>
    <cellStyle name="Normal 3 2 3 7 2 2 2 2 3" xfId="22624" xr:uid="{00000000-0005-0000-0000-000073540000}"/>
    <cellStyle name="Normal 3 2 3 7 2 2 2 3" xfId="22625" xr:uid="{00000000-0005-0000-0000-000074540000}"/>
    <cellStyle name="Normal 3 2 3 7 2 2 2 3 2" xfId="22626" xr:uid="{00000000-0005-0000-0000-000075540000}"/>
    <cellStyle name="Normal 3 2 3 7 2 2 2 4" xfId="22627" xr:uid="{00000000-0005-0000-0000-000076540000}"/>
    <cellStyle name="Normal 3 2 3 7 2 2 3" xfId="22628" xr:uid="{00000000-0005-0000-0000-000077540000}"/>
    <cellStyle name="Normal 3 2 3 7 2 2 3 2" xfId="22629" xr:uid="{00000000-0005-0000-0000-000078540000}"/>
    <cellStyle name="Normal 3 2 3 7 2 2 3 2 2" xfId="22630" xr:uid="{00000000-0005-0000-0000-000079540000}"/>
    <cellStyle name="Normal 3 2 3 7 2 2 3 3" xfId="22631" xr:uid="{00000000-0005-0000-0000-00007A540000}"/>
    <cellStyle name="Normal 3 2 3 7 2 2 4" xfId="22632" xr:uid="{00000000-0005-0000-0000-00007B540000}"/>
    <cellStyle name="Normal 3 2 3 7 2 2 4 2" xfId="22633" xr:uid="{00000000-0005-0000-0000-00007C540000}"/>
    <cellStyle name="Normal 3 2 3 7 2 2 5" xfId="22634" xr:uid="{00000000-0005-0000-0000-00007D540000}"/>
    <cellStyle name="Normal 3 2 3 7 2 3" xfId="22635" xr:uid="{00000000-0005-0000-0000-00007E540000}"/>
    <cellStyle name="Normal 3 2 3 7 2 3 2" xfId="22636" xr:uid="{00000000-0005-0000-0000-00007F540000}"/>
    <cellStyle name="Normal 3 2 3 7 2 3 2 2" xfId="22637" xr:uid="{00000000-0005-0000-0000-000080540000}"/>
    <cellStyle name="Normal 3 2 3 7 2 3 2 2 2" xfId="22638" xr:uid="{00000000-0005-0000-0000-000081540000}"/>
    <cellStyle name="Normal 3 2 3 7 2 3 2 3" xfId="22639" xr:uid="{00000000-0005-0000-0000-000082540000}"/>
    <cellStyle name="Normal 3 2 3 7 2 3 3" xfId="22640" xr:uid="{00000000-0005-0000-0000-000083540000}"/>
    <cellStyle name="Normal 3 2 3 7 2 3 3 2" xfId="22641" xr:uid="{00000000-0005-0000-0000-000084540000}"/>
    <cellStyle name="Normal 3 2 3 7 2 3 4" xfId="22642" xr:uid="{00000000-0005-0000-0000-000085540000}"/>
    <cellStyle name="Normal 3 2 3 7 2 4" xfId="22643" xr:uid="{00000000-0005-0000-0000-000086540000}"/>
    <cellStyle name="Normal 3 2 3 7 2 4 2" xfId="22644" xr:uid="{00000000-0005-0000-0000-000087540000}"/>
    <cellStyle name="Normal 3 2 3 7 2 4 2 2" xfId="22645" xr:uid="{00000000-0005-0000-0000-000088540000}"/>
    <cellStyle name="Normal 3 2 3 7 2 4 2 2 2" xfId="22646" xr:uid="{00000000-0005-0000-0000-000089540000}"/>
    <cellStyle name="Normal 3 2 3 7 2 4 2 3" xfId="22647" xr:uid="{00000000-0005-0000-0000-00008A540000}"/>
    <cellStyle name="Normal 3 2 3 7 2 4 3" xfId="22648" xr:uid="{00000000-0005-0000-0000-00008B540000}"/>
    <cellStyle name="Normal 3 2 3 7 2 4 3 2" xfId="22649" xr:uid="{00000000-0005-0000-0000-00008C540000}"/>
    <cellStyle name="Normal 3 2 3 7 2 4 4" xfId="22650" xr:uid="{00000000-0005-0000-0000-00008D540000}"/>
    <cellStyle name="Normal 3 2 3 7 2 5" xfId="22651" xr:uid="{00000000-0005-0000-0000-00008E540000}"/>
    <cellStyle name="Normal 3 2 3 7 2 5 2" xfId="22652" xr:uid="{00000000-0005-0000-0000-00008F540000}"/>
    <cellStyle name="Normal 3 2 3 7 2 5 2 2" xfId="22653" xr:uid="{00000000-0005-0000-0000-000090540000}"/>
    <cellStyle name="Normal 3 2 3 7 2 5 3" xfId="22654" xr:uid="{00000000-0005-0000-0000-000091540000}"/>
    <cellStyle name="Normal 3 2 3 7 2 6" xfId="22655" xr:uid="{00000000-0005-0000-0000-000092540000}"/>
    <cellStyle name="Normal 3 2 3 7 2 6 2" xfId="22656" xr:uid="{00000000-0005-0000-0000-000093540000}"/>
    <cellStyle name="Normal 3 2 3 7 2 7" xfId="22657" xr:uid="{00000000-0005-0000-0000-000094540000}"/>
    <cellStyle name="Normal 3 2 3 7 2 7 2" xfId="22658" xr:uid="{00000000-0005-0000-0000-000095540000}"/>
    <cellStyle name="Normal 3 2 3 7 2 8" xfId="22659" xr:uid="{00000000-0005-0000-0000-000096540000}"/>
    <cellStyle name="Normal 3 2 3 7 3" xfId="22660" xr:uid="{00000000-0005-0000-0000-000097540000}"/>
    <cellStyle name="Normal 3 2 3 7 3 2" xfId="22661" xr:uid="{00000000-0005-0000-0000-000098540000}"/>
    <cellStyle name="Normal 3 2 3 7 3 2 2" xfId="22662" xr:uid="{00000000-0005-0000-0000-000099540000}"/>
    <cellStyle name="Normal 3 2 3 7 3 2 2 2" xfId="22663" xr:uid="{00000000-0005-0000-0000-00009A540000}"/>
    <cellStyle name="Normal 3 2 3 7 3 2 2 2 2" xfId="22664" xr:uid="{00000000-0005-0000-0000-00009B540000}"/>
    <cellStyle name="Normal 3 2 3 7 3 2 2 3" xfId="22665" xr:uid="{00000000-0005-0000-0000-00009C540000}"/>
    <cellStyle name="Normal 3 2 3 7 3 2 3" xfId="22666" xr:uid="{00000000-0005-0000-0000-00009D540000}"/>
    <cellStyle name="Normal 3 2 3 7 3 2 3 2" xfId="22667" xr:uid="{00000000-0005-0000-0000-00009E540000}"/>
    <cellStyle name="Normal 3 2 3 7 3 2 4" xfId="22668" xr:uid="{00000000-0005-0000-0000-00009F540000}"/>
    <cellStyle name="Normal 3 2 3 7 3 3" xfId="22669" xr:uid="{00000000-0005-0000-0000-0000A0540000}"/>
    <cellStyle name="Normal 3 2 3 7 3 3 2" xfId="22670" xr:uid="{00000000-0005-0000-0000-0000A1540000}"/>
    <cellStyle name="Normal 3 2 3 7 3 3 2 2" xfId="22671" xr:uid="{00000000-0005-0000-0000-0000A2540000}"/>
    <cellStyle name="Normal 3 2 3 7 3 3 3" xfId="22672" xr:uid="{00000000-0005-0000-0000-0000A3540000}"/>
    <cellStyle name="Normal 3 2 3 7 3 4" xfId="22673" xr:uid="{00000000-0005-0000-0000-0000A4540000}"/>
    <cellStyle name="Normal 3 2 3 7 3 4 2" xfId="22674" xr:uid="{00000000-0005-0000-0000-0000A5540000}"/>
    <cellStyle name="Normal 3 2 3 7 3 5" xfId="22675" xr:uid="{00000000-0005-0000-0000-0000A6540000}"/>
    <cellStyle name="Normal 3 2 3 7 4" xfId="22676" xr:uid="{00000000-0005-0000-0000-0000A7540000}"/>
    <cellStyle name="Normal 3 2 3 7 4 2" xfId="22677" xr:uid="{00000000-0005-0000-0000-0000A8540000}"/>
    <cellStyle name="Normal 3 2 3 7 4 2 2" xfId="22678" xr:uid="{00000000-0005-0000-0000-0000A9540000}"/>
    <cellStyle name="Normal 3 2 3 7 4 2 2 2" xfId="22679" xr:uid="{00000000-0005-0000-0000-0000AA540000}"/>
    <cellStyle name="Normal 3 2 3 7 4 2 3" xfId="22680" xr:uid="{00000000-0005-0000-0000-0000AB540000}"/>
    <cellStyle name="Normal 3 2 3 7 4 3" xfId="22681" xr:uid="{00000000-0005-0000-0000-0000AC540000}"/>
    <cellStyle name="Normal 3 2 3 7 4 3 2" xfId="22682" xr:uid="{00000000-0005-0000-0000-0000AD540000}"/>
    <cellStyle name="Normal 3 2 3 7 4 4" xfId="22683" xr:uid="{00000000-0005-0000-0000-0000AE540000}"/>
    <cellStyle name="Normal 3 2 3 7 5" xfId="22684" xr:uid="{00000000-0005-0000-0000-0000AF540000}"/>
    <cellStyle name="Normal 3 2 3 7 5 2" xfId="22685" xr:uid="{00000000-0005-0000-0000-0000B0540000}"/>
    <cellStyle name="Normal 3 2 3 7 5 2 2" xfId="22686" xr:uid="{00000000-0005-0000-0000-0000B1540000}"/>
    <cellStyle name="Normal 3 2 3 7 5 2 2 2" xfId="22687" xr:uid="{00000000-0005-0000-0000-0000B2540000}"/>
    <cellStyle name="Normal 3 2 3 7 5 2 3" xfId="22688" xr:uid="{00000000-0005-0000-0000-0000B3540000}"/>
    <cellStyle name="Normal 3 2 3 7 5 3" xfId="22689" xr:uid="{00000000-0005-0000-0000-0000B4540000}"/>
    <cellStyle name="Normal 3 2 3 7 5 3 2" xfId="22690" xr:uid="{00000000-0005-0000-0000-0000B5540000}"/>
    <cellStyle name="Normal 3 2 3 7 5 4" xfId="22691" xr:uid="{00000000-0005-0000-0000-0000B6540000}"/>
    <cellStyle name="Normal 3 2 3 7 6" xfId="22692" xr:uid="{00000000-0005-0000-0000-0000B7540000}"/>
    <cellStyle name="Normal 3 2 3 7 6 2" xfId="22693" xr:uid="{00000000-0005-0000-0000-0000B8540000}"/>
    <cellStyle name="Normal 3 2 3 7 6 2 2" xfId="22694" xr:uid="{00000000-0005-0000-0000-0000B9540000}"/>
    <cellStyle name="Normal 3 2 3 7 6 3" xfId="22695" xr:uid="{00000000-0005-0000-0000-0000BA540000}"/>
    <cellStyle name="Normal 3 2 3 7 7" xfId="22696" xr:uid="{00000000-0005-0000-0000-0000BB540000}"/>
    <cellStyle name="Normal 3 2 3 7 7 2" xfId="22697" xr:uid="{00000000-0005-0000-0000-0000BC540000}"/>
    <cellStyle name="Normal 3 2 3 7 8" xfId="22698" xr:uid="{00000000-0005-0000-0000-0000BD540000}"/>
    <cellStyle name="Normal 3 2 3 7 8 2" xfId="22699" xr:uid="{00000000-0005-0000-0000-0000BE540000}"/>
    <cellStyle name="Normal 3 2 3 7 9" xfId="22700" xr:uid="{00000000-0005-0000-0000-0000BF540000}"/>
    <cellStyle name="Normal 3 2 3 8" xfId="22701" xr:uid="{00000000-0005-0000-0000-0000C0540000}"/>
    <cellStyle name="Normal 3 2 3 8 2" xfId="22702" xr:uid="{00000000-0005-0000-0000-0000C1540000}"/>
    <cellStyle name="Normal 3 2 3 8 2 2" xfId="22703" xr:uid="{00000000-0005-0000-0000-0000C2540000}"/>
    <cellStyle name="Normal 3 2 3 8 2 2 2" xfId="22704" xr:uid="{00000000-0005-0000-0000-0000C3540000}"/>
    <cellStyle name="Normal 3 2 3 8 2 2 2 2" xfId="22705" xr:uid="{00000000-0005-0000-0000-0000C4540000}"/>
    <cellStyle name="Normal 3 2 3 8 2 2 2 2 2" xfId="22706" xr:uid="{00000000-0005-0000-0000-0000C5540000}"/>
    <cellStyle name="Normal 3 2 3 8 2 2 2 3" xfId="22707" xr:uid="{00000000-0005-0000-0000-0000C6540000}"/>
    <cellStyle name="Normal 3 2 3 8 2 2 3" xfId="22708" xr:uid="{00000000-0005-0000-0000-0000C7540000}"/>
    <cellStyle name="Normal 3 2 3 8 2 2 3 2" xfId="22709" xr:uid="{00000000-0005-0000-0000-0000C8540000}"/>
    <cellStyle name="Normal 3 2 3 8 2 2 4" xfId="22710" xr:uid="{00000000-0005-0000-0000-0000C9540000}"/>
    <cellStyle name="Normal 3 2 3 8 2 3" xfId="22711" xr:uid="{00000000-0005-0000-0000-0000CA540000}"/>
    <cellStyle name="Normal 3 2 3 8 2 3 2" xfId="22712" xr:uid="{00000000-0005-0000-0000-0000CB540000}"/>
    <cellStyle name="Normal 3 2 3 8 2 3 2 2" xfId="22713" xr:uid="{00000000-0005-0000-0000-0000CC540000}"/>
    <cellStyle name="Normal 3 2 3 8 2 3 3" xfId="22714" xr:uid="{00000000-0005-0000-0000-0000CD540000}"/>
    <cellStyle name="Normal 3 2 3 8 2 4" xfId="22715" xr:uid="{00000000-0005-0000-0000-0000CE540000}"/>
    <cellStyle name="Normal 3 2 3 8 2 4 2" xfId="22716" xr:uid="{00000000-0005-0000-0000-0000CF540000}"/>
    <cellStyle name="Normal 3 2 3 8 2 5" xfId="22717" xr:uid="{00000000-0005-0000-0000-0000D0540000}"/>
    <cellStyle name="Normal 3 2 3 8 3" xfId="22718" xr:uid="{00000000-0005-0000-0000-0000D1540000}"/>
    <cellStyle name="Normal 3 2 3 8 3 2" xfId="22719" xr:uid="{00000000-0005-0000-0000-0000D2540000}"/>
    <cellStyle name="Normal 3 2 3 8 3 2 2" xfId="22720" xr:uid="{00000000-0005-0000-0000-0000D3540000}"/>
    <cellStyle name="Normal 3 2 3 8 3 2 2 2" xfId="22721" xr:uid="{00000000-0005-0000-0000-0000D4540000}"/>
    <cellStyle name="Normal 3 2 3 8 3 2 3" xfId="22722" xr:uid="{00000000-0005-0000-0000-0000D5540000}"/>
    <cellStyle name="Normal 3 2 3 8 3 3" xfId="22723" xr:uid="{00000000-0005-0000-0000-0000D6540000}"/>
    <cellStyle name="Normal 3 2 3 8 3 3 2" xfId="22724" xr:uid="{00000000-0005-0000-0000-0000D7540000}"/>
    <cellStyle name="Normal 3 2 3 8 3 4" xfId="22725" xr:uid="{00000000-0005-0000-0000-0000D8540000}"/>
    <cellStyle name="Normal 3 2 3 8 4" xfId="22726" xr:uid="{00000000-0005-0000-0000-0000D9540000}"/>
    <cellStyle name="Normal 3 2 3 8 4 2" xfId="22727" xr:uid="{00000000-0005-0000-0000-0000DA540000}"/>
    <cellStyle name="Normal 3 2 3 8 4 2 2" xfId="22728" xr:uid="{00000000-0005-0000-0000-0000DB540000}"/>
    <cellStyle name="Normal 3 2 3 8 4 2 2 2" xfId="22729" xr:uid="{00000000-0005-0000-0000-0000DC540000}"/>
    <cellStyle name="Normal 3 2 3 8 4 2 3" xfId="22730" xr:uid="{00000000-0005-0000-0000-0000DD540000}"/>
    <cellStyle name="Normal 3 2 3 8 4 3" xfId="22731" xr:uid="{00000000-0005-0000-0000-0000DE540000}"/>
    <cellStyle name="Normal 3 2 3 8 4 3 2" xfId="22732" xr:uid="{00000000-0005-0000-0000-0000DF540000}"/>
    <cellStyle name="Normal 3 2 3 8 4 4" xfId="22733" xr:uid="{00000000-0005-0000-0000-0000E0540000}"/>
    <cellStyle name="Normal 3 2 3 8 5" xfId="22734" xr:uid="{00000000-0005-0000-0000-0000E1540000}"/>
    <cellStyle name="Normal 3 2 3 8 5 2" xfId="22735" xr:uid="{00000000-0005-0000-0000-0000E2540000}"/>
    <cellStyle name="Normal 3 2 3 8 5 2 2" xfId="22736" xr:uid="{00000000-0005-0000-0000-0000E3540000}"/>
    <cellStyle name="Normal 3 2 3 8 5 3" xfId="22737" xr:uid="{00000000-0005-0000-0000-0000E4540000}"/>
    <cellStyle name="Normal 3 2 3 8 6" xfId="22738" xr:uid="{00000000-0005-0000-0000-0000E5540000}"/>
    <cellStyle name="Normal 3 2 3 8 6 2" xfId="22739" xr:uid="{00000000-0005-0000-0000-0000E6540000}"/>
    <cellStyle name="Normal 3 2 3 8 7" xfId="22740" xr:uid="{00000000-0005-0000-0000-0000E7540000}"/>
    <cellStyle name="Normal 3 2 3 8 7 2" xfId="22741" xr:uid="{00000000-0005-0000-0000-0000E8540000}"/>
    <cellStyle name="Normal 3 2 3 8 8" xfId="22742" xr:uid="{00000000-0005-0000-0000-0000E9540000}"/>
    <cellStyle name="Normal 3 2 3 9" xfId="22743" xr:uid="{00000000-0005-0000-0000-0000EA540000}"/>
    <cellStyle name="Normal 3 2 3 9 2" xfId="22744" xr:uid="{00000000-0005-0000-0000-0000EB540000}"/>
    <cellStyle name="Normal 3 2 3 9 2 2" xfId="22745" xr:uid="{00000000-0005-0000-0000-0000EC540000}"/>
    <cellStyle name="Normal 3 2 3 9 2 2 2" xfId="22746" xr:uid="{00000000-0005-0000-0000-0000ED540000}"/>
    <cellStyle name="Normal 3 2 3 9 2 2 2 2" xfId="22747" xr:uid="{00000000-0005-0000-0000-0000EE540000}"/>
    <cellStyle name="Normal 3 2 3 9 2 2 2 2 2" xfId="22748" xr:uid="{00000000-0005-0000-0000-0000EF540000}"/>
    <cellStyle name="Normal 3 2 3 9 2 2 2 3" xfId="22749" xr:uid="{00000000-0005-0000-0000-0000F0540000}"/>
    <cellStyle name="Normal 3 2 3 9 2 2 3" xfId="22750" xr:uid="{00000000-0005-0000-0000-0000F1540000}"/>
    <cellStyle name="Normal 3 2 3 9 2 2 3 2" xfId="22751" xr:uid="{00000000-0005-0000-0000-0000F2540000}"/>
    <cellStyle name="Normal 3 2 3 9 2 2 4" xfId="22752" xr:uid="{00000000-0005-0000-0000-0000F3540000}"/>
    <cellStyle name="Normal 3 2 3 9 2 3" xfId="22753" xr:uid="{00000000-0005-0000-0000-0000F4540000}"/>
    <cellStyle name="Normal 3 2 3 9 2 3 2" xfId="22754" xr:uid="{00000000-0005-0000-0000-0000F5540000}"/>
    <cellStyle name="Normal 3 2 3 9 2 3 2 2" xfId="22755" xr:uid="{00000000-0005-0000-0000-0000F6540000}"/>
    <cellStyle name="Normal 3 2 3 9 2 3 3" xfId="22756" xr:uid="{00000000-0005-0000-0000-0000F7540000}"/>
    <cellStyle name="Normal 3 2 3 9 2 4" xfId="22757" xr:uid="{00000000-0005-0000-0000-0000F8540000}"/>
    <cellStyle name="Normal 3 2 3 9 2 4 2" xfId="22758" xr:uid="{00000000-0005-0000-0000-0000F9540000}"/>
    <cellStyle name="Normal 3 2 3 9 2 5" xfId="22759" xr:uid="{00000000-0005-0000-0000-0000FA540000}"/>
    <cellStyle name="Normal 3 2 3 9 3" xfId="22760" xr:uid="{00000000-0005-0000-0000-0000FB540000}"/>
    <cellStyle name="Normal 3 2 3 9 3 2" xfId="22761" xr:uid="{00000000-0005-0000-0000-0000FC540000}"/>
    <cellStyle name="Normal 3 2 3 9 3 2 2" xfId="22762" xr:uid="{00000000-0005-0000-0000-0000FD540000}"/>
    <cellStyle name="Normal 3 2 3 9 3 2 2 2" xfId="22763" xr:uid="{00000000-0005-0000-0000-0000FE540000}"/>
    <cellStyle name="Normal 3 2 3 9 3 2 3" xfId="22764" xr:uid="{00000000-0005-0000-0000-0000FF540000}"/>
    <cellStyle name="Normal 3 2 3 9 3 3" xfId="22765" xr:uid="{00000000-0005-0000-0000-000000550000}"/>
    <cellStyle name="Normal 3 2 3 9 3 3 2" xfId="22766" xr:uid="{00000000-0005-0000-0000-000001550000}"/>
    <cellStyle name="Normal 3 2 3 9 3 4" xfId="22767" xr:uid="{00000000-0005-0000-0000-000002550000}"/>
    <cellStyle name="Normal 3 2 3 9 4" xfId="22768" xr:uid="{00000000-0005-0000-0000-000003550000}"/>
    <cellStyle name="Normal 3 2 3 9 4 2" xfId="22769" xr:uid="{00000000-0005-0000-0000-000004550000}"/>
    <cellStyle name="Normal 3 2 3 9 4 2 2" xfId="22770" xr:uid="{00000000-0005-0000-0000-000005550000}"/>
    <cellStyle name="Normal 3 2 3 9 4 2 2 2" xfId="22771" xr:uid="{00000000-0005-0000-0000-000006550000}"/>
    <cellStyle name="Normal 3 2 3 9 4 2 3" xfId="22772" xr:uid="{00000000-0005-0000-0000-000007550000}"/>
    <cellStyle name="Normal 3 2 3 9 4 3" xfId="22773" xr:uid="{00000000-0005-0000-0000-000008550000}"/>
    <cellStyle name="Normal 3 2 3 9 4 3 2" xfId="22774" xr:uid="{00000000-0005-0000-0000-000009550000}"/>
    <cellStyle name="Normal 3 2 3 9 4 4" xfId="22775" xr:uid="{00000000-0005-0000-0000-00000A550000}"/>
    <cellStyle name="Normal 3 2 3 9 5" xfId="22776" xr:uid="{00000000-0005-0000-0000-00000B550000}"/>
    <cellStyle name="Normal 3 2 3 9 5 2" xfId="22777" xr:uid="{00000000-0005-0000-0000-00000C550000}"/>
    <cellStyle name="Normal 3 2 3 9 5 2 2" xfId="22778" xr:uid="{00000000-0005-0000-0000-00000D550000}"/>
    <cellStyle name="Normal 3 2 3 9 5 3" xfId="22779" xr:uid="{00000000-0005-0000-0000-00000E550000}"/>
    <cellStyle name="Normal 3 2 3 9 6" xfId="22780" xr:uid="{00000000-0005-0000-0000-00000F550000}"/>
    <cellStyle name="Normal 3 2 3 9 6 2" xfId="22781" xr:uid="{00000000-0005-0000-0000-000010550000}"/>
    <cellStyle name="Normal 3 2 3 9 7" xfId="22782" xr:uid="{00000000-0005-0000-0000-000011550000}"/>
    <cellStyle name="Normal 3 2 3 9 7 2" xfId="22783" xr:uid="{00000000-0005-0000-0000-000012550000}"/>
    <cellStyle name="Normal 3 2 3 9 8" xfId="22784" xr:uid="{00000000-0005-0000-0000-000013550000}"/>
    <cellStyle name="Normal 3 2 3_Sheet1" xfId="22785" xr:uid="{00000000-0005-0000-0000-000014550000}"/>
    <cellStyle name="Normal 3 2 4" xfId="22786" xr:uid="{00000000-0005-0000-0000-000015550000}"/>
    <cellStyle name="Normal 3 2 4 10" xfId="22787" xr:uid="{00000000-0005-0000-0000-000016550000}"/>
    <cellStyle name="Normal 3 2 4 10 2" xfId="22788" xr:uid="{00000000-0005-0000-0000-000017550000}"/>
    <cellStyle name="Normal 3 2 4 10 2 2" xfId="22789" xr:uid="{00000000-0005-0000-0000-000018550000}"/>
    <cellStyle name="Normal 3 2 4 10 2 2 2" xfId="22790" xr:uid="{00000000-0005-0000-0000-000019550000}"/>
    <cellStyle name="Normal 3 2 4 10 2 2 2 2" xfId="22791" xr:uid="{00000000-0005-0000-0000-00001A550000}"/>
    <cellStyle name="Normal 3 2 4 10 2 2 2 2 2" xfId="22792" xr:uid="{00000000-0005-0000-0000-00001B550000}"/>
    <cellStyle name="Normal 3 2 4 10 2 2 2 3" xfId="22793" xr:uid="{00000000-0005-0000-0000-00001C550000}"/>
    <cellStyle name="Normal 3 2 4 10 2 2 3" xfId="22794" xr:uid="{00000000-0005-0000-0000-00001D550000}"/>
    <cellStyle name="Normal 3 2 4 10 2 2 3 2" xfId="22795" xr:uid="{00000000-0005-0000-0000-00001E550000}"/>
    <cellStyle name="Normal 3 2 4 10 2 2 4" xfId="22796" xr:uid="{00000000-0005-0000-0000-00001F550000}"/>
    <cellStyle name="Normal 3 2 4 10 2 3" xfId="22797" xr:uid="{00000000-0005-0000-0000-000020550000}"/>
    <cellStyle name="Normal 3 2 4 10 2 3 2" xfId="22798" xr:uid="{00000000-0005-0000-0000-000021550000}"/>
    <cellStyle name="Normal 3 2 4 10 2 3 2 2" xfId="22799" xr:uid="{00000000-0005-0000-0000-000022550000}"/>
    <cellStyle name="Normal 3 2 4 10 2 3 3" xfId="22800" xr:uid="{00000000-0005-0000-0000-000023550000}"/>
    <cellStyle name="Normal 3 2 4 10 2 4" xfId="22801" xr:uid="{00000000-0005-0000-0000-000024550000}"/>
    <cellStyle name="Normal 3 2 4 10 2 4 2" xfId="22802" xr:uid="{00000000-0005-0000-0000-000025550000}"/>
    <cellStyle name="Normal 3 2 4 10 2 5" xfId="22803" xr:uid="{00000000-0005-0000-0000-000026550000}"/>
    <cellStyle name="Normal 3 2 4 10 3" xfId="22804" xr:uid="{00000000-0005-0000-0000-000027550000}"/>
    <cellStyle name="Normal 3 2 4 10 3 2" xfId="22805" xr:uid="{00000000-0005-0000-0000-000028550000}"/>
    <cellStyle name="Normal 3 2 4 10 3 2 2" xfId="22806" xr:uid="{00000000-0005-0000-0000-000029550000}"/>
    <cellStyle name="Normal 3 2 4 10 3 2 2 2" xfId="22807" xr:uid="{00000000-0005-0000-0000-00002A550000}"/>
    <cellStyle name="Normal 3 2 4 10 3 2 3" xfId="22808" xr:uid="{00000000-0005-0000-0000-00002B550000}"/>
    <cellStyle name="Normal 3 2 4 10 3 3" xfId="22809" xr:uid="{00000000-0005-0000-0000-00002C550000}"/>
    <cellStyle name="Normal 3 2 4 10 3 3 2" xfId="22810" xr:uid="{00000000-0005-0000-0000-00002D550000}"/>
    <cellStyle name="Normal 3 2 4 10 3 4" xfId="22811" xr:uid="{00000000-0005-0000-0000-00002E550000}"/>
    <cellStyle name="Normal 3 2 4 10 4" xfId="22812" xr:uid="{00000000-0005-0000-0000-00002F550000}"/>
    <cellStyle name="Normal 3 2 4 10 4 2" xfId="22813" xr:uid="{00000000-0005-0000-0000-000030550000}"/>
    <cellStyle name="Normal 3 2 4 10 4 2 2" xfId="22814" xr:uid="{00000000-0005-0000-0000-000031550000}"/>
    <cellStyle name="Normal 3 2 4 10 4 3" xfId="22815" xr:uid="{00000000-0005-0000-0000-000032550000}"/>
    <cellStyle name="Normal 3 2 4 10 5" xfId="22816" xr:uid="{00000000-0005-0000-0000-000033550000}"/>
    <cellStyle name="Normal 3 2 4 10 5 2" xfId="22817" xr:uid="{00000000-0005-0000-0000-000034550000}"/>
    <cellStyle name="Normal 3 2 4 10 6" xfId="22818" xr:uid="{00000000-0005-0000-0000-000035550000}"/>
    <cellStyle name="Normal 3 2 4 11" xfId="22819" xr:uid="{00000000-0005-0000-0000-000036550000}"/>
    <cellStyle name="Normal 3 2 4 11 2" xfId="22820" xr:uid="{00000000-0005-0000-0000-000037550000}"/>
    <cellStyle name="Normal 3 2 4 11 2 2" xfId="22821" xr:uid="{00000000-0005-0000-0000-000038550000}"/>
    <cellStyle name="Normal 3 2 4 11 2 2 2" xfId="22822" xr:uid="{00000000-0005-0000-0000-000039550000}"/>
    <cellStyle name="Normal 3 2 4 11 2 2 2 2" xfId="22823" xr:uid="{00000000-0005-0000-0000-00003A550000}"/>
    <cellStyle name="Normal 3 2 4 11 2 2 3" xfId="22824" xr:uid="{00000000-0005-0000-0000-00003B550000}"/>
    <cellStyle name="Normal 3 2 4 11 2 3" xfId="22825" xr:uid="{00000000-0005-0000-0000-00003C550000}"/>
    <cellStyle name="Normal 3 2 4 11 2 3 2" xfId="22826" xr:uid="{00000000-0005-0000-0000-00003D550000}"/>
    <cellStyle name="Normal 3 2 4 11 2 4" xfId="22827" xr:uid="{00000000-0005-0000-0000-00003E550000}"/>
    <cellStyle name="Normal 3 2 4 11 3" xfId="22828" xr:uid="{00000000-0005-0000-0000-00003F550000}"/>
    <cellStyle name="Normal 3 2 4 11 3 2" xfId="22829" xr:uid="{00000000-0005-0000-0000-000040550000}"/>
    <cellStyle name="Normal 3 2 4 11 3 2 2" xfId="22830" xr:uid="{00000000-0005-0000-0000-000041550000}"/>
    <cellStyle name="Normal 3 2 4 11 3 3" xfId="22831" xr:uid="{00000000-0005-0000-0000-000042550000}"/>
    <cellStyle name="Normal 3 2 4 11 4" xfId="22832" xr:uid="{00000000-0005-0000-0000-000043550000}"/>
    <cellStyle name="Normal 3 2 4 11 4 2" xfId="22833" xr:uid="{00000000-0005-0000-0000-000044550000}"/>
    <cellStyle name="Normal 3 2 4 11 5" xfId="22834" xr:uid="{00000000-0005-0000-0000-000045550000}"/>
    <cellStyle name="Normal 3 2 4 12" xfId="22835" xr:uid="{00000000-0005-0000-0000-000046550000}"/>
    <cellStyle name="Normal 3 2 4 12 2" xfId="22836" xr:uid="{00000000-0005-0000-0000-000047550000}"/>
    <cellStyle name="Normal 3 2 4 12 2 2" xfId="22837" xr:uid="{00000000-0005-0000-0000-000048550000}"/>
    <cellStyle name="Normal 3 2 4 12 2 2 2" xfId="22838" xr:uid="{00000000-0005-0000-0000-000049550000}"/>
    <cellStyle name="Normal 3 2 4 12 2 3" xfId="22839" xr:uid="{00000000-0005-0000-0000-00004A550000}"/>
    <cellStyle name="Normal 3 2 4 12 3" xfId="22840" xr:uid="{00000000-0005-0000-0000-00004B550000}"/>
    <cellStyle name="Normal 3 2 4 12 3 2" xfId="22841" xr:uid="{00000000-0005-0000-0000-00004C550000}"/>
    <cellStyle name="Normal 3 2 4 12 4" xfId="22842" xr:uid="{00000000-0005-0000-0000-00004D550000}"/>
    <cellStyle name="Normal 3 2 4 13" xfId="22843" xr:uid="{00000000-0005-0000-0000-00004E550000}"/>
    <cellStyle name="Normal 3 2 4 13 2" xfId="22844" xr:uid="{00000000-0005-0000-0000-00004F550000}"/>
    <cellStyle name="Normal 3 2 4 13 2 2" xfId="22845" xr:uid="{00000000-0005-0000-0000-000050550000}"/>
    <cellStyle name="Normal 3 2 4 13 2 2 2" xfId="22846" xr:uid="{00000000-0005-0000-0000-000051550000}"/>
    <cellStyle name="Normal 3 2 4 13 2 3" xfId="22847" xr:uid="{00000000-0005-0000-0000-000052550000}"/>
    <cellStyle name="Normal 3 2 4 13 3" xfId="22848" xr:uid="{00000000-0005-0000-0000-000053550000}"/>
    <cellStyle name="Normal 3 2 4 13 3 2" xfId="22849" xr:uid="{00000000-0005-0000-0000-000054550000}"/>
    <cellStyle name="Normal 3 2 4 13 4" xfId="22850" xr:uid="{00000000-0005-0000-0000-000055550000}"/>
    <cellStyle name="Normal 3 2 4 14" xfId="22851" xr:uid="{00000000-0005-0000-0000-000056550000}"/>
    <cellStyle name="Normal 3 2 4 14 2" xfId="22852" xr:uid="{00000000-0005-0000-0000-000057550000}"/>
    <cellStyle name="Normal 3 2 4 14 2 2" xfId="22853" xr:uid="{00000000-0005-0000-0000-000058550000}"/>
    <cellStyle name="Normal 3 2 4 14 2 2 2" xfId="22854" xr:uid="{00000000-0005-0000-0000-000059550000}"/>
    <cellStyle name="Normal 3 2 4 14 2 3" xfId="22855" xr:uid="{00000000-0005-0000-0000-00005A550000}"/>
    <cellStyle name="Normal 3 2 4 14 3" xfId="22856" xr:uid="{00000000-0005-0000-0000-00005B550000}"/>
    <cellStyle name="Normal 3 2 4 14 3 2" xfId="22857" xr:uid="{00000000-0005-0000-0000-00005C550000}"/>
    <cellStyle name="Normal 3 2 4 14 4" xfId="22858" xr:uid="{00000000-0005-0000-0000-00005D550000}"/>
    <cellStyle name="Normal 3 2 4 15" xfId="22859" xr:uid="{00000000-0005-0000-0000-00005E550000}"/>
    <cellStyle name="Normal 3 2 4 15 2" xfId="22860" xr:uid="{00000000-0005-0000-0000-00005F550000}"/>
    <cellStyle name="Normal 3 2 4 15 2 2" xfId="22861" xr:uid="{00000000-0005-0000-0000-000060550000}"/>
    <cellStyle name="Normal 3 2 4 15 3" xfId="22862" xr:uid="{00000000-0005-0000-0000-000061550000}"/>
    <cellStyle name="Normal 3 2 4 16" xfId="22863" xr:uid="{00000000-0005-0000-0000-000062550000}"/>
    <cellStyle name="Normal 3 2 4 16 2" xfId="22864" xr:uid="{00000000-0005-0000-0000-000063550000}"/>
    <cellStyle name="Normal 3 2 4 17" xfId="22865" xr:uid="{00000000-0005-0000-0000-000064550000}"/>
    <cellStyle name="Normal 3 2 4 17 2" xfId="22866" xr:uid="{00000000-0005-0000-0000-000065550000}"/>
    <cellStyle name="Normal 3 2 4 18" xfId="22867" xr:uid="{00000000-0005-0000-0000-000066550000}"/>
    <cellStyle name="Normal 3 2 4 2" xfId="22868" xr:uid="{00000000-0005-0000-0000-000067550000}"/>
    <cellStyle name="Normal 3 2 4 2 10" xfId="22869" xr:uid="{00000000-0005-0000-0000-000068550000}"/>
    <cellStyle name="Normal 3 2 4 2 10 2" xfId="22870" xr:uid="{00000000-0005-0000-0000-000069550000}"/>
    <cellStyle name="Normal 3 2 4 2 10 2 2" xfId="22871" xr:uid="{00000000-0005-0000-0000-00006A550000}"/>
    <cellStyle name="Normal 3 2 4 2 10 2 2 2" xfId="22872" xr:uid="{00000000-0005-0000-0000-00006B550000}"/>
    <cellStyle name="Normal 3 2 4 2 10 2 3" xfId="22873" xr:uid="{00000000-0005-0000-0000-00006C550000}"/>
    <cellStyle name="Normal 3 2 4 2 10 3" xfId="22874" xr:uid="{00000000-0005-0000-0000-00006D550000}"/>
    <cellStyle name="Normal 3 2 4 2 10 3 2" xfId="22875" xr:uid="{00000000-0005-0000-0000-00006E550000}"/>
    <cellStyle name="Normal 3 2 4 2 10 4" xfId="22876" xr:uid="{00000000-0005-0000-0000-00006F550000}"/>
    <cellStyle name="Normal 3 2 4 2 11" xfId="22877" xr:uid="{00000000-0005-0000-0000-000070550000}"/>
    <cellStyle name="Normal 3 2 4 2 11 2" xfId="22878" xr:uid="{00000000-0005-0000-0000-000071550000}"/>
    <cellStyle name="Normal 3 2 4 2 11 2 2" xfId="22879" xr:uid="{00000000-0005-0000-0000-000072550000}"/>
    <cellStyle name="Normal 3 2 4 2 11 2 2 2" xfId="22880" xr:uid="{00000000-0005-0000-0000-000073550000}"/>
    <cellStyle name="Normal 3 2 4 2 11 2 3" xfId="22881" xr:uid="{00000000-0005-0000-0000-000074550000}"/>
    <cellStyle name="Normal 3 2 4 2 11 3" xfId="22882" xr:uid="{00000000-0005-0000-0000-000075550000}"/>
    <cellStyle name="Normal 3 2 4 2 11 3 2" xfId="22883" xr:uid="{00000000-0005-0000-0000-000076550000}"/>
    <cellStyle name="Normal 3 2 4 2 11 4" xfId="22884" xr:uid="{00000000-0005-0000-0000-000077550000}"/>
    <cellStyle name="Normal 3 2 4 2 12" xfId="22885" xr:uid="{00000000-0005-0000-0000-000078550000}"/>
    <cellStyle name="Normal 3 2 4 2 12 2" xfId="22886" xr:uid="{00000000-0005-0000-0000-000079550000}"/>
    <cellStyle name="Normal 3 2 4 2 12 2 2" xfId="22887" xr:uid="{00000000-0005-0000-0000-00007A550000}"/>
    <cellStyle name="Normal 3 2 4 2 12 2 2 2" xfId="22888" xr:uid="{00000000-0005-0000-0000-00007B550000}"/>
    <cellStyle name="Normal 3 2 4 2 12 2 3" xfId="22889" xr:uid="{00000000-0005-0000-0000-00007C550000}"/>
    <cellStyle name="Normal 3 2 4 2 12 3" xfId="22890" xr:uid="{00000000-0005-0000-0000-00007D550000}"/>
    <cellStyle name="Normal 3 2 4 2 12 3 2" xfId="22891" xr:uid="{00000000-0005-0000-0000-00007E550000}"/>
    <cellStyle name="Normal 3 2 4 2 12 4" xfId="22892" xr:uid="{00000000-0005-0000-0000-00007F550000}"/>
    <cellStyle name="Normal 3 2 4 2 13" xfId="22893" xr:uid="{00000000-0005-0000-0000-000080550000}"/>
    <cellStyle name="Normal 3 2 4 2 13 2" xfId="22894" xr:uid="{00000000-0005-0000-0000-000081550000}"/>
    <cellStyle name="Normal 3 2 4 2 13 2 2" xfId="22895" xr:uid="{00000000-0005-0000-0000-000082550000}"/>
    <cellStyle name="Normal 3 2 4 2 13 3" xfId="22896" xr:uid="{00000000-0005-0000-0000-000083550000}"/>
    <cellStyle name="Normal 3 2 4 2 14" xfId="22897" xr:uid="{00000000-0005-0000-0000-000084550000}"/>
    <cellStyle name="Normal 3 2 4 2 14 2" xfId="22898" xr:uid="{00000000-0005-0000-0000-000085550000}"/>
    <cellStyle name="Normal 3 2 4 2 15" xfId="22899" xr:uid="{00000000-0005-0000-0000-000086550000}"/>
    <cellStyle name="Normal 3 2 4 2 15 2" xfId="22900" xr:uid="{00000000-0005-0000-0000-000087550000}"/>
    <cellStyle name="Normal 3 2 4 2 16" xfId="22901" xr:uid="{00000000-0005-0000-0000-000088550000}"/>
    <cellStyle name="Normal 3 2 4 2 2" xfId="22902" xr:uid="{00000000-0005-0000-0000-000089550000}"/>
    <cellStyle name="Normal 3 2 4 2 2 10" xfId="22903" xr:uid="{00000000-0005-0000-0000-00008A550000}"/>
    <cellStyle name="Normal 3 2 4 2 2 2" xfId="22904" xr:uid="{00000000-0005-0000-0000-00008B550000}"/>
    <cellStyle name="Normal 3 2 4 2 2 2 2" xfId="22905" xr:uid="{00000000-0005-0000-0000-00008C550000}"/>
    <cellStyle name="Normal 3 2 4 2 2 2 2 2" xfId="22906" xr:uid="{00000000-0005-0000-0000-00008D550000}"/>
    <cellStyle name="Normal 3 2 4 2 2 2 2 2 2" xfId="22907" xr:uid="{00000000-0005-0000-0000-00008E550000}"/>
    <cellStyle name="Normal 3 2 4 2 2 2 2 2 2 2" xfId="22908" xr:uid="{00000000-0005-0000-0000-00008F550000}"/>
    <cellStyle name="Normal 3 2 4 2 2 2 2 2 2 2 2" xfId="22909" xr:uid="{00000000-0005-0000-0000-000090550000}"/>
    <cellStyle name="Normal 3 2 4 2 2 2 2 2 2 2 2 2" xfId="22910" xr:uid="{00000000-0005-0000-0000-000091550000}"/>
    <cellStyle name="Normal 3 2 4 2 2 2 2 2 2 2 3" xfId="22911" xr:uid="{00000000-0005-0000-0000-000092550000}"/>
    <cellStyle name="Normal 3 2 4 2 2 2 2 2 2 3" xfId="22912" xr:uid="{00000000-0005-0000-0000-000093550000}"/>
    <cellStyle name="Normal 3 2 4 2 2 2 2 2 2 3 2" xfId="22913" xr:uid="{00000000-0005-0000-0000-000094550000}"/>
    <cellStyle name="Normal 3 2 4 2 2 2 2 2 2 4" xfId="22914" xr:uid="{00000000-0005-0000-0000-000095550000}"/>
    <cellStyle name="Normal 3 2 4 2 2 2 2 2 3" xfId="22915" xr:uid="{00000000-0005-0000-0000-000096550000}"/>
    <cellStyle name="Normal 3 2 4 2 2 2 2 2 3 2" xfId="22916" xr:uid="{00000000-0005-0000-0000-000097550000}"/>
    <cellStyle name="Normal 3 2 4 2 2 2 2 2 3 2 2" xfId="22917" xr:uid="{00000000-0005-0000-0000-000098550000}"/>
    <cellStyle name="Normal 3 2 4 2 2 2 2 2 3 3" xfId="22918" xr:uid="{00000000-0005-0000-0000-000099550000}"/>
    <cellStyle name="Normal 3 2 4 2 2 2 2 2 4" xfId="22919" xr:uid="{00000000-0005-0000-0000-00009A550000}"/>
    <cellStyle name="Normal 3 2 4 2 2 2 2 2 4 2" xfId="22920" xr:uid="{00000000-0005-0000-0000-00009B550000}"/>
    <cellStyle name="Normal 3 2 4 2 2 2 2 2 5" xfId="22921" xr:uid="{00000000-0005-0000-0000-00009C550000}"/>
    <cellStyle name="Normal 3 2 4 2 2 2 2 3" xfId="22922" xr:uid="{00000000-0005-0000-0000-00009D550000}"/>
    <cellStyle name="Normal 3 2 4 2 2 2 2 3 2" xfId="22923" xr:uid="{00000000-0005-0000-0000-00009E550000}"/>
    <cellStyle name="Normal 3 2 4 2 2 2 2 3 2 2" xfId="22924" xr:uid="{00000000-0005-0000-0000-00009F550000}"/>
    <cellStyle name="Normal 3 2 4 2 2 2 2 3 2 2 2" xfId="22925" xr:uid="{00000000-0005-0000-0000-0000A0550000}"/>
    <cellStyle name="Normal 3 2 4 2 2 2 2 3 2 3" xfId="22926" xr:uid="{00000000-0005-0000-0000-0000A1550000}"/>
    <cellStyle name="Normal 3 2 4 2 2 2 2 3 3" xfId="22927" xr:uid="{00000000-0005-0000-0000-0000A2550000}"/>
    <cellStyle name="Normal 3 2 4 2 2 2 2 3 3 2" xfId="22928" xr:uid="{00000000-0005-0000-0000-0000A3550000}"/>
    <cellStyle name="Normal 3 2 4 2 2 2 2 3 4" xfId="22929" xr:uid="{00000000-0005-0000-0000-0000A4550000}"/>
    <cellStyle name="Normal 3 2 4 2 2 2 2 4" xfId="22930" xr:uid="{00000000-0005-0000-0000-0000A5550000}"/>
    <cellStyle name="Normal 3 2 4 2 2 2 2 4 2" xfId="22931" xr:uid="{00000000-0005-0000-0000-0000A6550000}"/>
    <cellStyle name="Normal 3 2 4 2 2 2 2 4 2 2" xfId="22932" xr:uid="{00000000-0005-0000-0000-0000A7550000}"/>
    <cellStyle name="Normal 3 2 4 2 2 2 2 4 2 2 2" xfId="22933" xr:uid="{00000000-0005-0000-0000-0000A8550000}"/>
    <cellStyle name="Normal 3 2 4 2 2 2 2 4 2 3" xfId="22934" xr:uid="{00000000-0005-0000-0000-0000A9550000}"/>
    <cellStyle name="Normal 3 2 4 2 2 2 2 4 3" xfId="22935" xr:uid="{00000000-0005-0000-0000-0000AA550000}"/>
    <cellStyle name="Normal 3 2 4 2 2 2 2 4 3 2" xfId="22936" xr:uid="{00000000-0005-0000-0000-0000AB550000}"/>
    <cellStyle name="Normal 3 2 4 2 2 2 2 4 4" xfId="22937" xr:uid="{00000000-0005-0000-0000-0000AC550000}"/>
    <cellStyle name="Normal 3 2 4 2 2 2 2 5" xfId="22938" xr:uid="{00000000-0005-0000-0000-0000AD550000}"/>
    <cellStyle name="Normal 3 2 4 2 2 2 2 5 2" xfId="22939" xr:uid="{00000000-0005-0000-0000-0000AE550000}"/>
    <cellStyle name="Normal 3 2 4 2 2 2 2 5 2 2" xfId="22940" xr:uid="{00000000-0005-0000-0000-0000AF550000}"/>
    <cellStyle name="Normal 3 2 4 2 2 2 2 5 3" xfId="22941" xr:uid="{00000000-0005-0000-0000-0000B0550000}"/>
    <cellStyle name="Normal 3 2 4 2 2 2 2 6" xfId="22942" xr:uid="{00000000-0005-0000-0000-0000B1550000}"/>
    <cellStyle name="Normal 3 2 4 2 2 2 2 6 2" xfId="22943" xr:uid="{00000000-0005-0000-0000-0000B2550000}"/>
    <cellStyle name="Normal 3 2 4 2 2 2 2 7" xfId="22944" xr:uid="{00000000-0005-0000-0000-0000B3550000}"/>
    <cellStyle name="Normal 3 2 4 2 2 2 2 7 2" xfId="22945" xr:uid="{00000000-0005-0000-0000-0000B4550000}"/>
    <cellStyle name="Normal 3 2 4 2 2 2 2 8" xfId="22946" xr:uid="{00000000-0005-0000-0000-0000B5550000}"/>
    <cellStyle name="Normal 3 2 4 2 2 2 3" xfId="22947" xr:uid="{00000000-0005-0000-0000-0000B6550000}"/>
    <cellStyle name="Normal 3 2 4 2 2 2 3 2" xfId="22948" xr:uid="{00000000-0005-0000-0000-0000B7550000}"/>
    <cellStyle name="Normal 3 2 4 2 2 2 3 2 2" xfId="22949" xr:uid="{00000000-0005-0000-0000-0000B8550000}"/>
    <cellStyle name="Normal 3 2 4 2 2 2 3 2 2 2" xfId="22950" xr:uid="{00000000-0005-0000-0000-0000B9550000}"/>
    <cellStyle name="Normal 3 2 4 2 2 2 3 2 2 2 2" xfId="22951" xr:uid="{00000000-0005-0000-0000-0000BA550000}"/>
    <cellStyle name="Normal 3 2 4 2 2 2 3 2 2 3" xfId="22952" xr:uid="{00000000-0005-0000-0000-0000BB550000}"/>
    <cellStyle name="Normal 3 2 4 2 2 2 3 2 3" xfId="22953" xr:uid="{00000000-0005-0000-0000-0000BC550000}"/>
    <cellStyle name="Normal 3 2 4 2 2 2 3 2 3 2" xfId="22954" xr:uid="{00000000-0005-0000-0000-0000BD550000}"/>
    <cellStyle name="Normal 3 2 4 2 2 2 3 2 4" xfId="22955" xr:uid="{00000000-0005-0000-0000-0000BE550000}"/>
    <cellStyle name="Normal 3 2 4 2 2 2 3 3" xfId="22956" xr:uid="{00000000-0005-0000-0000-0000BF550000}"/>
    <cellStyle name="Normal 3 2 4 2 2 2 3 3 2" xfId="22957" xr:uid="{00000000-0005-0000-0000-0000C0550000}"/>
    <cellStyle name="Normal 3 2 4 2 2 2 3 3 2 2" xfId="22958" xr:uid="{00000000-0005-0000-0000-0000C1550000}"/>
    <cellStyle name="Normal 3 2 4 2 2 2 3 3 3" xfId="22959" xr:uid="{00000000-0005-0000-0000-0000C2550000}"/>
    <cellStyle name="Normal 3 2 4 2 2 2 3 4" xfId="22960" xr:uid="{00000000-0005-0000-0000-0000C3550000}"/>
    <cellStyle name="Normal 3 2 4 2 2 2 3 4 2" xfId="22961" xr:uid="{00000000-0005-0000-0000-0000C4550000}"/>
    <cellStyle name="Normal 3 2 4 2 2 2 3 5" xfId="22962" xr:uid="{00000000-0005-0000-0000-0000C5550000}"/>
    <cellStyle name="Normal 3 2 4 2 2 2 4" xfId="22963" xr:uid="{00000000-0005-0000-0000-0000C6550000}"/>
    <cellStyle name="Normal 3 2 4 2 2 2 4 2" xfId="22964" xr:uid="{00000000-0005-0000-0000-0000C7550000}"/>
    <cellStyle name="Normal 3 2 4 2 2 2 4 2 2" xfId="22965" xr:uid="{00000000-0005-0000-0000-0000C8550000}"/>
    <cellStyle name="Normal 3 2 4 2 2 2 4 2 2 2" xfId="22966" xr:uid="{00000000-0005-0000-0000-0000C9550000}"/>
    <cellStyle name="Normal 3 2 4 2 2 2 4 2 3" xfId="22967" xr:uid="{00000000-0005-0000-0000-0000CA550000}"/>
    <cellStyle name="Normal 3 2 4 2 2 2 4 3" xfId="22968" xr:uid="{00000000-0005-0000-0000-0000CB550000}"/>
    <cellStyle name="Normal 3 2 4 2 2 2 4 3 2" xfId="22969" xr:uid="{00000000-0005-0000-0000-0000CC550000}"/>
    <cellStyle name="Normal 3 2 4 2 2 2 4 4" xfId="22970" xr:uid="{00000000-0005-0000-0000-0000CD550000}"/>
    <cellStyle name="Normal 3 2 4 2 2 2 5" xfId="22971" xr:uid="{00000000-0005-0000-0000-0000CE550000}"/>
    <cellStyle name="Normal 3 2 4 2 2 2 5 2" xfId="22972" xr:uid="{00000000-0005-0000-0000-0000CF550000}"/>
    <cellStyle name="Normal 3 2 4 2 2 2 5 2 2" xfId="22973" xr:uid="{00000000-0005-0000-0000-0000D0550000}"/>
    <cellStyle name="Normal 3 2 4 2 2 2 5 2 2 2" xfId="22974" xr:uid="{00000000-0005-0000-0000-0000D1550000}"/>
    <cellStyle name="Normal 3 2 4 2 2 2 5 2 3" xfId="22975" xr:uid="{00000000-0005-0000-0000-0000D2550000}"/>
    <cellStyle name="Normal 3 2 4 2 2 2 5 3" xfId="22976" xr:uid="{00000000-0005-0000-0000-0000D3550000}"/>
    <cellStyle name="Normal 3 2 4 2 2 2 5 3 2" xfId="22977" xr:uid="{00000000-0005-0000-0000-0000D4550000}"/>
    <cellStyle name="Normal 3 2 4 2 2 2 5 4" xfId="22978" xr:uid="{00000000-0005-0000-0000-0000D5550000}"/>
    <cellStyle name="Normal 3 2 4 2 2 2 6" xfId="22979" xr:uid="{00000000-0005-0000-0000-0000D6550000}"/>
    <cellStyle name="Normal 3 2 4 2 2 2 6 2" xfId="22980" xr:uid="{00000000-0005-0000-0000-0000D7550000}"/>
    <cellStyle name="Normal 3 2 4 2 2 2 6 2 2" xfId="22981" xr:uid="{00000000-0005-0000-0000-0000D8550000}"/>
    <cellStyle name="Normal 3 2 4 2 2 2 6 3" xfId="22982" xr:uid="{00000000-0005-0000-0000-0000D9550000}"/>
    <cellStyle name="Normal 3 2 4 2 2 2 7" xfId="22983" xr:uid="{00000000-0005-0000-0000-0000DA550000}"/>
    <cellStyle name="Normal 3 2 4 2 2 2 7 2" xfId="22984" xr:uid="{00000000-0005-0000-0000-0000DB550000}"/>
    <cellStyle name="Normal 3 2 4 2 2 2 8" xfId="22985" xr:uid="{00000000-0005-0000-0000-0000DC550000}"/>
    <cellStyle name="Normal 3 2 4 2 2 2 8 2" xfId="22986" xr:uid="{00000000-0005-0000-0000-0000DD550000}"/>
    <cellStyle name="Normal 3 2 4 2 2 2 9" xfId="22987" xr:uid="{00000000-0005-0000-0000-0000DE550000}"/>
    <cellStyle name="Normal 3 2 4 2 2 3" xfId="22988" xr:uid="{00000000-0005-0000-0000-0000DF550000}"/>
    <cellStyle name="Normal 3 2 4 2 2 3 2" xfId="22989" xr:uid="{00000000-0005-0000-0000-0000E0550000}"/>
    <cellStyle name="Normal 3 2 4 2 2 3 2 2" xfId="22990" xr:uid="{00000000-0005-0000-0000-0000E1550000}"/>
    <cellStyle name="Normal 3 2 4 2 2 3 2 2 2" xfId="22991" xr:uid="{00000000-0005-0000-0000-0000E2550000}"/>
    <cellStyle name="Normal 3 2 4 2 2 3 2 2 2 2" xfId="22992" xr:uid="{00000000-0005-0000-0000-0000E3550000}"/>
    <cellStyle name="Normal 3 2 4 2 2 3 2 2 2 2 2" xfId="22993" xr:uid="{00000000-0005-0000-0000-0000E4550000}"/>
    <cellStyle name="Normal 3 2 4 2 2 3 2 2 2 3" xfId="22994" xr:uid="{00000000-0005-0000-0000-0000E5550000}"/>
    <cellStyle name="Normal 3 2 4 2 2 3 2 2 3" xfId="22995" xr:uid="{00000000-0005-0000-0000-0000E6550000}"/>
    <cellStyle name="Normal 3 2 4 2 2 3 2 2 3 2" xfId="22996" xr:uid="{00000000-0005-0000-0000-0000E7550000}"/>
    <cellStyle name="Normal 3 2 4 2 2 3 2 2 4" xfId="22997" xr:uid="{00000000-0005-0000-0000-0000E8550000}"/>
    <cellStyle name="Normal 3 2 4 2 2 3 2 3" xfId="22998" xr:uid="{00000000-0005-0000-0000-0000E9550000}"/>
    <cellStyle name="Normal 3 2 4 2 2 3 2 3 2" xfId="22999" xr:uid="{00000000-0005-0000-0000-0000EA550000}"/>
    <cellStyle name="Normal 3 2 4 2 2 3 2 3 2 2" xfId="23000" xr:uid="{00000000-0005-0000-0000-0000EB550000}"/>
    <cellStyle name="Normal 3 2 4 2 2 3 2 3 3" xfId="23001" xr:uid="{00000000-0005-0000-0000-0000EC550000}"/>
    <cellStyle name="Normal 3 2 4 2 2 3 2 4" xfId="23002" xr:uid="{00000000-0005-0000-0000-0000ED550000}"/>
    <cellStyle name="Normal 3 2 4 2 2 3 2 4 2" xfId="23003" xr:uid="{00000000-0005-0000-0000-0000EE550000}"/>
    <cellStyle name="Normal 3 2 4 2 2 3 2 5" xfId="23004" xr:uid="{00000000-0005-0000-0000-0000EF550000}"/>
    <cellStyle name="Normal 3 2 4 2 2 3 3" xfId="23005" xr:uid="{00000000-0005-0000-0000-0000F0550000}"/>
    <cellStyle name="Normal 3 2 4 2 2 3 3 2" xfId="23006" xr:uid="{00000000-0005-0000-0000-0000F1550000}"/>
    <cellStyle name="Normal 3 2 4 2 2 3 3 2 2" xfId="23007" xr:uid="{00000000-0005-0000-0000-0000F2550000}"/>
    <cellStyle name="Normal 3 2 4 2 2 3 3 2 2 2" xfId="23008" xr:uid="{00000000-0005-0000-0000-0000F3550000}"/>
    <cellStyle name="Normal 3 2 4 2 2 3 3 2 3" xfId="23009" xr:uid="{00000000-0005-0000-0000-0000F4550000}"/>
    <cellStyle name="Normal 3 2 4 2 2 3 3 3" xfId="23010" xr:uid="{00000000-0005-0000-0000-0000F5550000}"/>
    <cellStyle name="Normal 3 2 4 2 2 3 3 3 2" xfId="23011" xr:uid="{00000000-0005-0000-0000-0000F6550000}"/>
    <cellStyle name="Normal 3 2 4 2 2 3 3 4" xfId="23012" xr:uid="{00000000-0005-0000-0000-0000F7550000}"/>
    <cellStyle name="Normal 3 2 4 2 2 3 4" xfId="23013" xr:uid="{00000000-0005-0000-0000-0000F8550000}"/>
    <cellStyle name="Normal 3 2 4 2 2 3 4 2" xfId="23014" xr:uid="{00000000-0005-0000-0000-0000F9550000}"/>
    <cellStyle name="Normal 3 2 4 2 2 3 4 2 2" xfId="23015" xr:uid="{00000000-0005-0000-0000-0000FA550000}"/>
    <cellStyle name="Normal 3 2 4 2 2 3 4 2 2 2" xfId="23016" xr:uid="{00000000-0005-0000-0000-0000FB550000}"/>
    <cellStyle name="Normal 3 2 4 2 2 3 4 2 3" xfId="23017" xr:uid="{00000000-0005-0000-0000-0000FC550000}"/>
    <cellStyle name="Normal 3 2 4 2 2 3 4 3" xfId="23018" xr:uid="{00000000-0005-0000-0000-0000FD550000}"/>
    <cellStyle name="Normal 3 2 4 2 2 3 4 3 2" xfId="23019" xr:uid="{00000000-0005-0000-0000-0000FE550000}"/>
    <cellStyle name="Normal 3 2 4 2 2 3 4 4" xfId="23020" xr:uid="{00000000-0005-0000-0000-0000FF550000}"/>
    <cellStyle name="Normal 3 2 4 2 2 3 5" xfId="23021" xr:uid="{00000000-0005-0000-0000-000000560000}"/>
    <cellStyle name="Normal 3 2 4 2 2 3 5 2" xfId="23022" xr:uid="{00000000-0005-0000-0000-000001560000}"/>
    <cellStyle name="Normal 3 2 4 2 2 3 5 2 2" xfId="23023" xr:uid="{00000000-0005-0000-0000-000002560000}"/>
    <cellStyle name="Normal 3 2 4 2 2 3 5 3" xfId="23024" xr:uid="{00000000-0005-0000-0000-000003560000}"/>
    <cellStyle name="Normal 3 2 4 2 2 3 6" xfId="23025" xr:uid="{00000000-0005-0000-0000-000004560000}"/>
    <cellStyle name="Normal 3 2 4 2 2 3 6 2" xfId="23026" xr:uid="{00000000-0005-0000-0000-000005560000}"/>
    <cellStyle name="Normal 3 2 4 2 2 3 7" xfId="23027" xr:uid="{00000000-0005-0000-0000-000006560000}"/>
    <cellStyle name="Normal 3 2 4 2 2 3 7 2" xfId="23028" xr:uid="{00000000-0005-0000-0000-000007560000}"/>
    <cellStyle name="Normal 3 2 4 2 2 3 8" xfId="23029" xr:uid="{00000000-0005-0000-0000-000008560000}"/>
    <cellStyle name="Normal 3 2 4 2 2 4" xfId="23030" xr:uid="{00000000-0005-0000-0000-000009560000}"/>
    <cellStyle name="Normal 3 2 4 2 2 4 2" xfId="23031" xr:uid="{00000000-0005-0000-0000-00000A560000}"/>
    <cellStyle name="Normal 3 2 4 2 2 4 2 2" xfId="23032" xr:uid="{00000000-0005-0000-0000-00000B560000}"/>
    <cellStyle name="Normal 3 2 4 2 2 4 2 2 2" xfId="23033" xr:uid="{00000000-0005-0000-0000-00000C560000}"/>
    <cellStyle name="Normal 3 2 4 2 2 4 2 2 2 2" xfId="23034" xr:uid="{00000000-0005-0000-0000-00000D560000}"/>
    <cellStyle name="Normal 3 2 4 2 2 4 2 2 3" xfId="23035" xr:uid="{00000000-0005-0000-0000-00000E560000}"/>
    <cellStyle name="Normal 3 2 4 2 2 4 2 3" xfId="23036" xr:uid="{00000000-0005-0000-0000-00000F560000}"/>
    <cellStyle name="Normal 3 2 4 2 2 4 2 3 2" xfId="23037" xr:uid="{00000000-0005-0000-0000-000010560000}"/>
    <cellStyle name="Normal 3 2 4 2 2 4 2 4" xfId="23038" xr:uid="{00000000-0005-0000-0000-000011560000}"/>
    <cellStyle name="Normal 3 2 4 2 2 4 3" xfId="23039" xr:uid="{00000000-0005-0000-0000-000012560000}"/>
    <cellStyle name="Normal 3 2 4 2 2 4 3 2" xfId="23040" xr:uid="{00000000-0005-0000-0000-000013560000}"/>
    <cellStyle name="Normal 3 2 4 2 2 4 3 2 2" xfId="23041" xr:uid="{00000000-0005-0000-0000-000014560000}"/>
    <cellStyle name="Normal 3 2 4 2 2 4 3 3" xfId="23042" xr:uid="{00000000-0005-0000-0000-000015560000}"/>
    <cellStyle name="Normal 3 2 4 2 2 4 4" xfId="23043" xr:uid="{00000000-0005-0000-0000-000016560000}"/>
    <cellStyle name="Normal 3 2 4 2 2 4 4 2" xfId="23044" xr:uid="{00000000-0005-0000-0000-000017560000}"/>
    <cellStyle name="Normal 3 2 4 2 2 4 5" xfId="23045" xr:uid="{00000000-0005-0000-0000-000018560000}"/>
    <cellStyle name="Normal 3 2 4 2 2 5" xfId="23046" xr:uid="{00000000-0005-0000-0000-000019560000}"/>
    <cellStyle name="Normal 3 2 4 2 2 5 2" xfId="23047" xr:uid="{00000000-0005-0000-0000-00001A560000}"/>
    <cellStyle name="Normal 3 2 4 2 2 5 2 2" xfId="23048" xr:uid="{00000000-0005-0000-0000-00001B560000}"/>
    <cellStyle name="Normal 3 2 4 2 2 5 2 2 2" xfId="23049" xr:uid="{00000000-0005-0000-0000-00001C560000}"/>
    <cellStyle name="Normal 3 2 4 2 2 5 2 3" xfId="23050" xr:uid="{00000000-0005-0000-0000-00001D560000}"/>
    <cellStyle name="Normal 3 2 4 2 2 5 3" xfId="23051" xr:uid="{00000000-0005-0000-0000-00001E560000}"/>
    <cellStyle name="Normal 3 2 4 2 2 5 3 2" xfId="23052" xr:uid="{00000000-0005-0000-0000-00001F560000}"/>
    <cellStyle name="Normal 3 2 4 2 2 5 4" xfId="23053" xr:uid="{00000000-0005-0000-0000-000020560000}"/>
    <cellStyle name="Normal 3 2 4 2 2 6" xfId="23054" xr:uid="{00000000-0005-0000-0000-000021560000}"/>
    <cellStyle name="Normal 3 2 4 2 2 6 2" xfId="23055" xr:uid="{00000000-0005-0000-0000-000022560000}"/>
    <cellStyle name="Normal 3 2 4 2 2 6 2 2" xfId="23056" xr:uid="{00000000-0005-0000-0000-000023560000}"/>
    <cellStyle name="Normal 3 2 4 2 2 6 2 2 2" xfId="23057" xr:uid="{00000000-0005-0000-0000-000024560000}"/>
    <cellStyle name="Normal 3 2 4 2 2 6 2 3" xfId="23058" xr:uid="{00000000-0005-0000-0000-000025560000}"/>
    <cellStyle name="Normal 3 2 4 2 2 6 3" xfId="23059" xr:uid="{00000000-0005-0000-0000-000026560000}"/>
    <cellStyle name="Normal 3 2 4 2 2 6 3 2" xfId="23060" xr:uid="{00000000-0005-0000-0000-000027560000}"/>
    <cellStyle name="Normal 3 2 4 2 2 6 4" xfId="23061" xr:uid="{00000000-0005-0000-0000-000028560000}"/>
    <cellStyle name="Normal 3 2 4 2 2 7" xfId="23062" xr:uid="{00000000-0005-0000-0000-000029560000}"/>
    <cellStyle name="Normal 3 2 4 2 2 7 2" xfId="23063" xr:uid="{00000000-0005-0000-0000-00002A560000}"/>
    <cellStyle name="Normal 3 2 4 2 2 7 2 2" xfId="23064" xr:uid="{00000000-0005-0000-0000-00002B560000}"/>
    <cellStyle name="Normal 3 2 4 2 2 7 3" xfId="23065" xr:uid="{00000000-0005-0000-0000-00002C560000}"/>
    <cellStyle name="Normal 3 2 4 2 2 8" xfId="23066" xr:uid="{00000000-0005-0000-0000-00002D560000}"/>
    <cellStyle name="Normal 3 2 4 2 2 8 2" xfId="23067" xr:uid="{00000000-0005-0000-0000-00002E560000}"/>
    <cellStyle name="Normal 3 2 4 2 2 9" xfId="23068" xr:uid="{00000000-0005-0000-0000-00002F560000}"/>
    <cellStyle name="Normal 3 2 4 2 2 9 2" xfId="23069" xr:uid="{00000000-0005-0000-0000-000030560000}"/>
    <cellStyle name="Normal 3 2 4 2 3" xfId="23070" xr:uid="{00000000-0005-0000-0000-000031560000}"/>
    <cellStyle name="Normal 3 2 4 2 3 10" xfId="23071" xr:uid="{00000000-0005-0000-0000-000032560000}"/>
    <cellStyle name="Normal 3 2 4 2 3 2" xfId="23072" xr:uid="{00000000-0005-0000-0000-000033560000}"/>
    <cellStyle name="Normal 3 2 4 2 3 2 2" xfId="23073" xr:uid="{00000000-0005-0000-0000-000034560000}"/>
    <cellStyle name="Normal 3 2 4 2 3 2 2 2" xfId="23074" xr:uid="{00000000-0005-0000-0000-000035560000}"/>
    <cellStyle name="Normal 3 2 4 2 3 2 2 2 2" xfId="23075" xr:uid="{00000000-0005-0000-0000-000036560000}"/>
    <cellStyle name="Normal 3 2 4 2 3 2 2 2 2 2" xfId="23076" xr:uid="{00000000-0005-0000-0000-000037560000}"/>
    <cellStyle name="Normal 3 2 4 2 3 2 2 2 2 2 2" xfId="23077" xr:uid="{00000000-0005-0000-0000-000038560000}"/>
    <cellStyle name="Normal 3 2 4 2 3 2 2 2 2 2 2 2" xfId="23078" xr:uid="{00000000-0005-0000-0000-000039560000}"/>
    <cellStyle name="Normal 3 2 4 2 3 2 2 2 2 2 3" xfId="23079" xr:uid="{00000000-0005-0000-0000-00003A560000}"/>
    <cellStyle name="Normal 3 2 4 2 3 2 2 2 2 3" xfId="23080" xr:uid="{00000000-0005-0000-0000-00003B560000}"/>
    <cellStyle name="Normal 3 2 4 2 3 2 2 2 2 3 2" xfId="23081" xr:uid="{00000000-0005-0000-0000-00003C560000}"/>
    <cellStyle name="Normal 3 2 4 2 3 2 2 2 2 4" xfId="23082" xr:uid="{00000000-0005-0000-0000-00003D560000}"/>
    <cellStyle name="Normal 3 2 4 2 3 2 2 2 3" xfId="23083" xr:uid="{00000000-0005-0000-0000-00003E560000}"/>
    <cellStyle name="Normal 3 2 4 2 3 2 2 2 3 2" xfId="23084" xr:uid="{00000000-0005-0000-0000-00003F560000}"/>
    <cellStyle name="Normal 3 2 4 2 3 2 2 2 3 2 2" xfId="23085" xr:uid="{00000000-0005-0000-0000-000040560000}"/>
    <cellStyle name="Normal 3 2 4 2 3 2 2 2 3 3" xfId="23086" xr:uid="{00000000-0005-0000-0000-000041560000}"/>
    <cellStyle name="Normal 3 2 4 2 3 2 2 2 4" xfId="23087" xr:uid="{00000000-0005-0000-0000-000042560000}"/>
    <cellStyle name="Normal 3 2 4 2 3 2 2 2 4 2" xfId="23088" xr:uid="{00000000-0005-0000-0000-000043560000}"/>
    <cellStyle name="Normal 3 2 4 2 3 2 2 2 5" xfId="23089" xr:uid="{00000000-0005-0000-0000-000044560000}"/>
    <cellStyle name="Normal 3 2 4 2 3 2 2 3" xfId="23090" xr:uid="{00000000-0005-0000-0000-000045560000}"/>
    <cellStyle name="Normal 3 2 4 2 3 2 2 3 2" xfId="23091" xr:uid="{00000000-0005-0000-0000-000046560000}"/>
    <cellStyle name="Normal 3 2 4 2 3 2 2 3 2 2" xfId="23092" xr:uid="{00000000-0005-0000-0000-000047560000}"/>
    <cellStyle name="Normal 3 2 4 2 3 2 2 3 2 2 2" xfId="23093" xr:uid="{00000000-0005-0000-0000-000048560000}"/>
    <cellStyle name="Normal 3 2 4 2 3 2 2 3 2 3" xfId="23094" xr:uid="{00000000-0005-0000-0000-000049560000}"/>
    <cellStyle name="Normal 3 2 4 2 3 2 2 3 3" xfId="23095" xr:uid="{00000000-0005-0000-0000-00004A560000}"/>
    <cellStyle name="Normal 3 2 4 2 3 2 2 3 3 2" xfId="23096" xr:uid="{00000000-0005-0000-0000-00004B560000}"/>
    <cellStyle name="Normal 3 2 4 2 3 2 2 3 4" xfId="23097" xr:uid="{00000000-0005-0000-0000-00004C560000}"/>
    <cellStyle name="Normal 3 2 4 2 3 2 2 4" xfId="23098" xr:uid="{00000000-0005-0000-0000-00004D560000}"/>
    <cellStyle name="Normal 3 2 4 2 3 2 2 4 2" xfId="23099" xr:uid="{00000000-0005-0000-0000-00004E560000}"/>
    <cellStyle name="Normal 3 2 4 2 3 2 2 4 2 2" xfId="23100" xr:uid="{00000000-0005-0000-0000-00004F560000}"/>
    <cellStyle name="Normal 3 2 4 2 3 2 2 4 2 2 2" xfId="23101" xr:uid="{00000000-0005-0000-0000-000050560000}"/>
    <cellStyle name="Normal 3 2 4 2 3 2 2 4 2 3" xfId="23102" xr:uid="{00000000-0005-0000-0000-000051560000}"/>
    <cellStyle name="Normal 3 2 4 2 3 2 2 4 3" xfId="23103" xr:uid="{00000000-0005-0000-0000-000052560000}"/>
    <cellStyle name="Normal 3 2 4 2 3 2 2 4 3 2" xfId="23104" xr:uid="{00000000-0005-0000-0000-000053560000}"/>
    <cellStyle name="Normal 3 2 4 2 3 2 2 4 4" xfId="23105" xr:uid="{00000000-0005-0000-0000-000054560000}"/>
    <cellStyle name="Normal 3 2 4 2 3 2 2 5" xfId="23106" xr:uid="{00000000-0005-0000-0000-000055560000}"/>
    <cellStyle name="Normal 3 2 4 2 3 2 2 5 2" xfId="23107" xr:uid="{00000000-0005-0000-0000-000056560000}"/>
    <cellStyle name="Normal 3 2 4 2 3 2 2 5 2 2" xfId="23108" xr:uid="{00000000-0005-0000-0000-000057560000}"/>
    <cellStyle name="Normal 3 2 4 2 3 2 2 5 3" xfId="23109" xr:uid="{00000000-0005-0000-0000-000058560000}"/>
    <cellStyle name="Normal 3 2 4 2 3 2 2 6" xfId="23110" xr:uid="{00000000-0005-0000-0000-000059560000}"/>
    <cellStyle name="Normal 3 2 4 2 3 2 2 6 2" xfId="23111" xr:uid="{00000000-0005-0000-0000-00005A560000}"/>
    <cellStyle name="Normal 3 2 4 2 3 2 2 7" xfId="23112" xr:uid="{00000000-0005-0000-0000-00005B560000}"/>
    <cellStyle name="Normal 3 2 4 2 3 2 2 7 2" xfId="23113" xr:uid="{00000000-0005-0000-0000-00005C560000}"/>
    <cellStyle name="Normal 3 2 4 2 3 2 2 8" xfId="23114" xr:uid="{00000000-0005-0000-0000-00005D560000}"/>
    <cellStyle name="Normal 3 2 4 2 3 2 3" xfId="23115" xr:uid="{00000000-0005-0000-0000-00005E560000}"/>
    <cellStyle name="Normal 3 2 4 2 3 2 3 2" xfId="23116" xr:uid="{00000000-0005-0000-0000-00005F560000}"/>
    <cellStyle name="Normal 3 2 4 2 3 2 3 2 2" xfId="23117" xr:uid="{00000000-0005-0000-0000-000060560000}"/>
    <cellStyle name="Normal 3 2 4 2 3 2 3 2 2 2" xfId="23118" xr:uid="{00000000-0005-0000-0000-000061560000}"/>
    <cellStyle name="Normal 3 2 4 2 3 2 3 2 2 2 2" xfId="23119" xr:uid="{00000000-0005-0000-0000-000062560000}"/>
    <cellStyle name="Normal 3 2 4 2 3 2 3 2 2 3" xfId="23120" xr:uid="{00000000-0005-0000-0000-000063560000}"/>
    <cellStyle name="Normal 3 2 4 2 3 2 3 2 3" xfId="23121" xr:uid="{00000000-0005-0000-0000-000064560000}"/>
    <cellStyle name="Normal 3 2 4 2 3 2 3 2 3 2" xfId="23122" xr:uid="{00000000-0005-0000-0000-000065560000}"/>
    <cellStyle name="Normal 3 2 4 2 3 2 3 2 4" xfId="23123" xr:uid="{00000000-0005-0000-0000-000066560000}"/>
    <cellStyle name="Normal 3 2 4 2 3 2 3 3" xfId="23124" xr:uid="{00000000-0005-0000-0000-000067560000}"/>
    <cellStyle name="Normal 3 2 4 2 3 2 3 3 2" xfId="23125" xr:uid="{00000000-0005-0000-0000-000068560000}"/>
    <cellStyle name="Normal 3 2 4 2 3 2 3 3 2 2" xfId="23126" xr:uid="{00000000-0005-0000-0000-000069560000}"/>
    <cellStyle name="Normal 3 2 4 2 3 2 3 3 3" xfId="23127" xr:uid="{00000000-0005-0000-0000-00006A560000}"/>
    <cellStyle name="Normal 3 2 4 2 3 2 3 4" xfId="23128" xr:uid="{00000000-0005-0000-0000-00006B560000}"/>
    <cellStyle name="Normal 3 2 4 2 3 2 3 4 2" xfId="23129" xr:uid="{00000000-0005-0000-0000-00006C560000}"/>
    <cellStyle name="Normal 3 2 4 2 3 2 3 5" xfId="23130" xr:uid="{00000000-0005-0000-0000-00006D560000}"/>
    <cellStyle name="Normal 3 2 4 2 3 2 4" xfId="23131" xr:uid="{00000000-0005-0000-0000-00006E560000}"/>
    <cellStyle name="Normal 3 2 4 2 3 2 4 2" xfId="23132" xr:uid="{00000000-0005-0000-0000-00006F560000}"/>
    <cellStyle name="Normal 3 2 4 2 3 2 4 2 2" xfId="23133" xr:uid="{00000000-0005-0000-0000-000070560000}"/>
    <cellStyle name="Normal 3 2 4 2 3 2 4 2 2 2" xfId="23134" xr:uid="{00000000-0005-0000-0000-000071560000}"/>
    <cellStyle name="Normal 3 2 4 2 3 2 4 2 3" xfId="23135" xr:uid="{00000000-0005-0000-0000-000072560000}"/>
    <cellStyle name="Normal 3 2 4 2 3 2 4 3" xfId="23136" xr:uid="{00000000-0005-0000-0000-000073560000}"/>
    <cellStyle name="Normal 3 2 4 2 3 2 4 3 2" xfId="23137" xr:uid="{00000000-0005-0000-0000-000074560000}"/>
    <cellStyle name="Normal 3 2 4 2 3 2 4 4" xfId="23138" xr:uid="{00000000-0005-0000-0000-000075560000}"/>
    <cellStyle name="Normal 3 2 4 2 3 2 5" xfId="23139" xr:uid="{00000000-0005-0000-0000-000076560000}"/>
    <cellStyle name="Normal 3 2 4 2 3 2 5 2" xfId="23140" xr:uid="{00000000-0005-0000-0000-000077560000}"/>
    <cellStyle name="Normal 3 2 4 2 3 2 5 2 2" xfId="23141" xr:uid="{00000000-0005-0000-0000-000078560000}"/>
    <cellStyle name="Normal 3 2 4 2 3 2 5 2 2 2" xfId="23142" xr:uid="{00000000-0005-0000-0000-000079560000}"/>
    <cellStyle name="Normal 3 2 4 2 3 2 5 2 3" xfId="23143" xr:uid="{00000000-0005-0000-0000-00007A560000}"/>
    <cellStyle name="Normal 3 2 4 2 3 2 5 3" xfId="23144" xr:uid="{00000000-0005-0000-0000-00007B560000}"/>
    <cellStyle name="Normal 3 2 4 2 3 2 5 3 2" xfId="23145" xr:uid="{00000000-0005-0000-0000-00007C560000}"/>
    <cellStyle name="Normal 3 2 4 2 3 2 5 4" xfId="23146" xr:uid="{00000000-0005-0000-0000-00007D560000}"/>
    <cellStyle name="Normal 3 2 4 2 3 2 6" xfId="23147" xr:uid="{00000000-0005-0000-0000-00007E560000}"/>
    <cellStyle name="Normal 3 2 4 2 3 2 6 2" xfId="23148" xr:uid="{00000000-0005-0000-0000-00007F560000}"/>
    <cellStyle name="Normal 3 2 4 2 3 2 6 2 2" xfId="23149" xr:uid="{00000000-0005-0000-0000-000080560000}"/>
    <cellStyle name="Normal 3 2 4 2 3 2 6 3" xfId="23150" xr:uid="{00000000-0005-0000-0000-000081560000}"/>
    <cellStyle name="Normal 3 2 4 2 3 2 7" xfId="23151" xr:uid="{00000000-0005-0000-0000-000082560000}"/>
    <cellStyle name="Normal 3 2 4 2 3 2 7 2" xfId="23152" xr:uid="{00000000-0005-0000-0000-000083560000}"/>
    <cellStyle name="Normal 3 2 4 2 3 2 8" xfId="23153" xr:uid="{00000000-0005-0000-0000-000084560000}"/>
    <cellStyle name="Normal 3 2 4 2 3 2 8 2" xfId="23154" xr:uid="{00000000-0005-0000-0000-000085560000}"/>
    <cellStyle name="Normal 3 2 4 2 3 2 9" xfId="23155" xr:uid="{00000000-0005-0000-0000-000086560000}"/>
    <cellStyle name="Normal 3 2 4 2 3 3" xfId="23156" xr:uid="{00000000-0005-0000-0000-000087560000}"/>
    <cellStyle name="Normal 3 2 4 2 3 3 2" xfId="23157" xr:uid="{00000000-0005-0000-0000-000088560000}"/>
    <cellStyle name="Normal 3 2 4 2 3 3 2 2" xfId="23158" xr:uid="{00000000-0005-0000-0000-000089560000}"/>
    <cellStyle name="Normal 3 2 4 2 3 3 2 2 2" xfId="23159" xr:uid="{00000000-0005-0000-0000-00008A560000}"/>
    <cellStyle name="Normal 3 2 4 2 3 3 2 2 2 2" xfId="23160" xr:uid="{00000000-0005-0000-0000-00008B560000}"/>
    <cellStyle name="Normal 3 2 4 2 3 3 2 2 2 2 2" xfId="23161" xr:uid="{00000000-0005-0000-0000-00008C560000}"/>
    <cellStyle name="Normal 3 2 4 2 3 3 2 2 2 3" xfId="23162" xr:uid="{00000000-0005-0000-0000-00008D560000}"/>
    <cellStyle name="Normal 3 2 4 2 3 3 2 2 3" xfId="23163" xr:uid="{00000000-0005-0000-0000-00008E560000}"/>
    <cellStyle name="Normal 3 2 4 2 3 3 2 2 3 2" xfId="23164" xr:uid="{00000000-0005-0000-0000-00008F560000}"/>
    <cellStyle name="Normal 3 2 4 2 3 3 2 2 4" xfId="23165" xr:uid="{00000000-0005-0000-0000-000090560000}"/>
    <cellStyle name="Normal 3 2 4 2 3 3 2 3" xfId="23166" xr:uid="{00000000-0005-0000-0000-000091560000}"/>
    <cellStyle name="Normal 3 2 4 2 3 3 2 3 2" xfId="23167" xr:uid="{00000000-0005-0000-0000-000092560000}"/>
    <cellStyle name="Normal 3 2 4 2 3 3 2 3 2 2" xfId="23168" xr:uid="{00000000-0005-0000-0000-000093560000}"/>
    <cellStyle name="Normal 3 2 4 2 3 3 2 3 3" xfId="23169" xr:uid="{00000000-0005-0000-0000-000094560000}"/>
    <cellStyle name="Normal 3 2 4 2 3 3 2 4" xfId="23170" xr:uid="{00000000-0005-0000-0000-000095560000}"/>
    <cellStyle name="Normal 3 2 4 2 3 3 2 4 2" xfId="23171" xr:uid="{00000000-0005-0000-0000-000096560000}"/>
    <cellStyle name="Normal 3 2 4 2 3 3 2 5" xfId="23172" xr:uid="{00000000-0005-0000-0000-000097560000}"/>
    <cellStyle name="Normal 3 2 4 2 3 3 3" xfId="23173" xr:uid="{00000000-0005-0000-0000-000098560000}"/>
    <cellStyle name="Normal 3 2 4 2 3 3 3 2" xfId="23174" xr:uid="{00000000-0005-0000-0000-000099560000}"/>
    <cellStyle name="Normal 3 2 4 2 3 3 3 2 2" xfId="23175" xr:uid="{00000000-0005-0000-0000-00009A560000}"/>
    <cellStyle name="Normal 3 2 4 2 3 3 3 2 2 2" xfId="23176" xr:uid="{00000000-0005-0000-0000-00009B560000}"/>
    <cellStyle name="Normal 3 2 4 2 3 3 3 2 3" xfId="23177" xr:uid="{00000000-0005-0000-0000-00009C560000}"/>
    <cellStyle name="Normal 3 2 4 2 3 3 3 3" xfId="23178" xr:uid="{00000000-0005-0000-0000-00009D560000}"/>
    <cellStyle name="Normal 3 2 4 2 3 3 3 3 2" xfId="23179" xr:uid="{00000000-0005-0000-0000-00009E560000}"/>
    <cellStyle name="Normal 3 2 4 2 3 3 3 4" xfId="23180" xr:uid="{00000000-0005-0000-0000-00009F560000}"/>
    <cellStyle name="Normal 3 2 4 2 3 3 4" xfId="23181" xr:uid="{00000000-0005-0000-0000-0000A0560000}"/>
    <cellStyle name="Normal 3 2 4 2 3 3 4 2" xfId="23182" xr:uid="{00000000-0005-0000-0000-0000A1560000}"/>
    <cellStyle name="Normal 3 2 4 2 3 3 4 2 2" xfId="23183" xr:uid="{00000000-0005-0000-0000-0000A2560000}"/>
    <cellStyle name="Normal 3 2 4 2 3 3 4 2 2 2" xfId="23184" xr:uid="{00000000-0005-0000-0000-0000A3560000}"/>
    <cellStyle name="Normal 3 2 4 2 3 3 4 2 3" xfId="23185" xr:uid="{00000000-0005-0000-0000-0000A4560000}"/>
    <cellStyle name="Normal 3 2 4 2 3 3 4 3" xfId="23186" xr:uid="{00000000-0005-0000-0000-0000A5560000}"/>
    <cellStyle name="Normal 3 2 4 2 3 3 4 3 2" xfId="23187" xr:uid="{00000000-0005-0000-0000-0000A6560000}"/>
    <cellStyle name="Normal 3 2 4 2 3 3 4 4" xfId="23188" xr:uid="{00000000-0005-0000-0000-0000A7560000}"/>
    <cellStyle name="Normal 3 2 4 2 3 3 5" xfId="23189" xr:uid="{00000000-0005-0000-0000-0000A8560000}"/>
    <cellStyle name="Normal 3 2 4 2 3 3 5 2" xfId="23190" xr:uid="{00000000-0005-0000-0000-0000A9560000}"/>
    <cellStyle name="Normal 3 2 4 2 3 3 5 2 2" xfId="23191" xr:uid="{00000000-0005-0000-0000-0000AA560000}"/>
    <cellStyle name="Normal 3 2 4 2 3 3 5 3" xfId="23192" xr:uid="{00000000-0005-0000-0000-0000AB560000}"/>
    <cellStyle name="Normal 3 2 4 2 3 3 6" xfId="23193" xr:uid="{00000000-0005-0000-0000-0000AC560000}"/>
    <cellStyle name="Normal 3 2 4 2 3 3 6 2" xfId="23194" xr:uid="{00000000-0005-0000-0000-0000AD560000}"/>
    <cellStyle name="Normal 3 2 4 2 3 3 7" xfId="23195" xr:uid="{00000000-0005-0000-0000-0000AE560000}"/>
    <cellStyle name="Normal 3 2 4 2 3 3 7 2" xfId="23196" xr:uid="{00000000-0005-0000-0000-0000AF560000}"/>
    <cellStyle name="Normal 3 2 4 2 3 3 8" xfId="23197" xr:uid="{00000000-0005-0000-0000-0000B0560000}"/>
    <cellStyle name="Normal 3 2 4 2 3 4" xfId="23198" xr:uid="{00000000-0005-0000-0000-0000B1560000}"/>
    <cellStyle name="Normal 3 2 4 2 3 4 2" xfId="23199" xr:uid="{00000000-0005-0000-0000-0000B2560000}"/>
    <cellStyle name="Normal 3 2 4 2 3 4 2 2" xfId="23200" xr:uid="{00000000-0005-0000-0000-0000B3560000}"/>
    <cellStyle name="Normal 3 2 4 2 3 4 2 2 2" xfId="23201" xr:uid="{00000000-0005-0000-0000-0000B4560000}"/>
    <cellStyle name="Normal 3 2 4 2 3 4 2 2 2 2" xfId="23202" xr:uid="{00000000-0005-0000-0000-0000B5560000}"/>
    <cellStyle name="Normal 3 2 4 2 3 4 2 2 3" xfId="23203" xr:uid="{00000000-0005-0000-0000-0000B6560000}"/>
    <cellStyle name="Normal 3 2 4 2 3 4 2 3" xfId="23204" xr:uid="{00000000-0005-0000-0000-0000B7560000}"/>
    <cellStyle name="Normal 3 2 4 2 3 4 2 3 2" xfId="23205" xr:uid="{00000000-0005-0000-0000-0000B8560000}"/>
    <cellStyle name="Normal 3 2 4 2 3 4 2 4" xfId="23206" xr:uid="{00000000-0005-0000-0000-0000B9560000}"/>
    <cellStyle name="Normal 3 2 4 2 3 4 3" xfId="23207" xr:uid="{00000000-0005-0000-0000-0000BA560000}"/>
    <cellStyle name="Normal 3 2 4 2 3 4 3 2" xfId="23208" xr:uid="{00000000-0005-0000-0000-0000BB560000}"/>
    <cellStyle name="Normal 3 2 4 2 3 4 3 2 2" xfId="23209" xr:uid="{00000000-0005-0000-0000-0000BC560000}"/>
    <cellStyle name="Normal 3 2 4 2 3 4 3 3" xfId="23210" xr:uid="{00000000-0005-0000-0000-0000BD560000}"/>
    <cellStyle name="Normal 3 2 4 2 3 4 4" xfId="23211" xr:uid="{00000000-0005-0000-0000-0000BE560000}"/>
    <cellStyle name="Normal 3 2 4 2 3 4 4 2" xfId="23212" xr:uid="{00000000-0005-0000-0000-0000BF560000}"/>
    <cellStyle name="Normal 3 2 4 2 3 4 5" xfId="23213" xr:uid="{00000000-0005-0000-0000-0000C0560000}"/>
    <cellStyle name="Normal 3 2 4 2 3 5" xfId="23214" xr:uid="{00000000-0005-0000-0000-0000C1560000}"/>
    <cellStyle name="Normal 3 2 4 2 3 5 2" xfId="23215" xr:uid="{00000000-0005-0000-0000-0000C2560000}"/>
    <cellStyle name="Normal 3 2 4 2 3 5 2 2" xfId="23216" xr:uid="{00000000-0005-0000-0000-0000C3560000}"/>
    <cellStyle name="Normal 3 2 4 2 3 5 2 2 2" xfId="23217" xr:uid="{00000000-0005-0000-0000-0000C4560000}"/>
    <cellStyle name="Normal 3 2 4 2 3 5 2 3" xfId="23218" xr:uid="{00000000-0005-0000-0000-0000C5560000}"/>
    <cellStyle name="Normal 3 2 4 2 3 5 3" xfId="23219" xr:uid="{00000000-0005-0000-0000-0000C6560000}"/>
    <cellStyle name="Normal 3 2 4 2 3 5 3 2" xfId="23220" xr:uid="{00000000-0005-0000-0000-0000C7560000}"/>
    <cellStyle name="Normal 3 2 4 2 3 5 4" xfId="23221" xr:uid="{00000000-0005-0000-0000-0000C8560000}"/>
    <cellStyle name="Normal 3 2 4 2 3 6" xfId="23222" xr:uid="{00000000-0005-0000-0000-0000C9560000}"/>
    <cellStyle name="Normal 3 2 4 2 3 6 2" xfId="23223" xr:uid="{00000000-0005-0000-0000-0000CA560000}"/>
    <cellStyle name="Normal 3 2 4 2 3 6 2 2" xfId="23224" xr:uid="{00000000-0005-0000-0000-0000CB560000}"/>
    <cellStyle name="Normal 3 2 4 2 3 6 2 2 2" xfId="23225" xr:uid="{00000000-0005-0000-0000-0000CC560000}"/>
    <cellStyle name="Normal 3 2 4 2 3 6 2 3" xfId="23226" xr:uid="{00000000-0005-0000-0000-0000CD560000}"/>
    <cellStyle name="Normal 3 2 4 2 3 6 3" xfId="23227" xr:uid="{00000000-0005-0000-0000-0000CE560000}"/>
    <cellStyle name="Normal 3 2 4 2 3 6 3 2" xfId="23228" xr:uid="{00000000-0005-0000-0000-0000CF560000}"/>
    <cellStyle name="Normal 3 2 4 2 3 6 4" xfId="23229" xr:uid="{00000000-0005-0000-0000-0000D0560000}"/>
    <cellStyle name="Normal 3 2 4 2 3 7" xfId="23230" xr:uid="{00000000-0005-0000-0000-0000D1560000}"/>
    <cellStyle name="Normal 3 2 4 2 3 7 2" xfId="23231" xr:uid="{00000000-0005-0000-0000-0000D2560000}"/>
    <cellStyle name="Normal 3 2 4 2 3 7 2 2" xfId="23232" xr:uid="{00000000-0005-0000-0000-0000D3560000}"/>
    <cellStyle name="Normal 3 2 4 2 3 7 3" xfId="23233" xr:uid="{00000000-0005-0000-0000-0000D4560000}"/>
    <cellStyle name="Normal 3 2 4 2 3 8" xfId="23234" xr:uid="{00000000-0005-0000-0000-0000D5560000}"/>
    <cellStyle name="Normal 3 2 4 2 3 8 2" xfId="23235" xr:uid="{00000000-0005-0000-0000-0000D6560000}"/>
    <cellStyle name="Normal 3 2 4 2 3 9" xfId="23236" xr:uid="{00000000-0005-0000-0000-0000D7560000}"/>
    <cellStyle name="Normal 3 2 4 2 3 9 2" xfId="23237" xr:uid="{00000000-0005-0000-0000-0000D8560000}"/>
    <cellStyle name="Normal 3 2 4 2 4" xfId="23238" xr:uid="{00000000-0005-0000-0000-0000D9560000}"/>
    <cellStyle name="Normal 3 2 4 2 4 10" xfId="23239" xr:uid="{00000000-0005-0000-0000-0000DA560000}"/>
    <cellStyle name="Normal 3 2 4 2 4 2" xfId="23240" xr:uid="{00000000-0005-0000-0000-0000DB560000}"/>
    <cellStyle name="Normal 3 2 4 2 4 2 2" xfId="23241" xr:uid="{00000000-0005-0000-0000-0000DC560000}"/>
    <cellStyle name="Normal 3 2 4 2 4 2 2 2" xfId="23242" xr:uid="{00000000-0005-0000-0000-0000DD560000}"/>
    <cellStyle name="Normal 3 2 4 2 4 2 2 2 2" xfId="23243" xr:uid="{00000000-0005-0000-0000-0000DE560000}"/>
    <cellStyle name="Normal 3 2 4 2 4 2 2 2 2 2" xfId="23244" xr:uid="{00000000-0005-0000-0000-0000DF560000}"/>
    <cellStyle name="Normal 3 2 4 2 4 2 2 2 2 2 2" xfId="23245" xr:uid="{00000000-0005-0000-0000-0000E0560000}"/>
    <cellStyle name="Normal 3 2 4 2 4 2 2 2 2 2 2 2" xfId="23246" xr:uid="{00000000-0005-0000-0000-0000E1560000}"/>
    <cellStyle name="Normal 3 2 4 2 4 2 2 2 2 2 3" xfId="23247" xr:uid="{00000000-0005-0000-0000-0000E2560000}"/>
    <cellStyle name="Normal 3 2 4 2 4 2 2 2 2 3" xfId="23248" xr:uid="{00000000-0005-0000-0000-0000E3560000}"/>
    <cellStyle name="Normal 3 2 4 2 4 2 2 2 2 3 2" xfId="23249" xr:uid="{00000000-0005-0000-0000-0000E4560000}"/>
    <cellStyle name="Normal 3 2 4 2 4 2 2 2 2 4" xfId="23250" xr:uid="{00000000-0005-0000-0000-0000E5560000}"/>
    <cellStyle name="Normal 3 2 4 2 4 2 2 2 3" xfId="23251" xr:uid="{00000000-0005-0000-0000-0000E6560000}"/>
    <cellStyle name="Normal 3 2 4 2 4 2 2 2 3 2" xfId="23252" xr:uid="{00000000-0005-0000-0000-0000E7560000}"/>
    <cellStyle name="Normal 3 2 4 2 4 2 2 2 3 2 2" xfId="23253" xr:uid="{00000000-0005-0000-0000-0000E8560000}"/>
    <cellStyle name="Normal 3 2 4 2 4 2 2 2 3 3" xfId="23254" xr:uid="{00000000-0005-0000-0000-0000E9560000}"/>
    <cellStyle name="Normal 3 2 4 2 4 2 2 2 4" xfId="23255" xr:uid="{00000000-0005-0000-0000-0000EA560000}"/>
    <cellStyle name="Normal 3 2 4 2 4 2 2 2 4 2" xfId="23256" xr:uid="{00000000-0005-0000-0000-0000EB560000}"/>
    <cellStyle name="Normal 3 2 4 2 4 2 2 2 5" xfId="23257" xr:uid="{00000000-0005-0000-0000-0000EC560000}"/>
    <cellStyle name="Normal 3 2 4 2 4 2 2 3" xfId="23258" xr:uid="{00000000-0005-0000-0000-0000ED560000}"/>
    <cellStyle name="Normal 3 2 4 2 4 2 2 3 2" xfId="23259" xr:uid="{00000000-0005-0000-0000-0000EE560000}"/>
    <cellStyle name="Normal 3 2 4 2 4 2 2 3 2 2" xfId="23260" xr:uid="{00000000-0005-0000-0000-0000EF560000}"/>
    <cellStyle name="Normal 3 2 4 2 4 2 2 3 2 2 2" xfId="23261" xr:uid="{00000000-0005-0000-0000-0000F0560000}"/>
    <cellStyle name="Normal 3 2 4 2 4 2 2 3 2 3" xfId="23262" xr:uid="{00000000-0005-0000-0000-0000F1560000}"/>
    <cellStyle name="Normal 3 2 4 2 4 2 2 3 3" xfId="23263" xr:uid="{00000000-0005-0000-0000-0000F2560000}"/>
    <cellStyle name="Normal 3 2 4 2 4 2 2 3 3 2" xfId="23264" xr:uid="{00000000-0005-0000-0000-0000F3560000}"/>
    <cellStyle name="Normal 3 2 4 2 4 2 2 3 4" xfId="23265" xr:uid="{00000000-0005-0000-0000-0000F4560000}"/>
    <cellStyle name="Normal 3 2 4 2 4 2 2 4" xfId="23266" xr:uid="{00000000-0005-0000-0000-0000F5560000}"/>
    <cellStyle name="Normal 3 2 4 2 4 2 2 4 2" xfId="23267" xr:uid="{00000000-0005-0000-0000-0000F6560000}"/>
    <cellStyle name="Normal 3 2 4 2 4 2 2 4 2 2" xfId="23268" xr:uid="{00000000-0005-0000-0000-0000F7560000}"/>
    <cellStyle name="Normal 3 2 4 2 4 2 2 4 2 2 2" xfId="23269" xr:uid="{00000000-0005-0000-0000-0000F8560000}"/>
    <cellStyle name="Normal 3 2 4 2 4 2 2 4 2 3" xfId="23270" xr:uid="{00000000-0005-0000-0000-0000F9560000}"/>
    <cellStyle name="Normal 3 2 4 2 4 2 2 4 3" xfId="23271" xr:uid="{00000000-0005-0000-0000-0000FA560000}"/>
    <cellStyle name="Normal 3 2 4 2 4 2 2 4 3 2" xfId="23272" xr:uid="{00000000-0005-0000-0000-0000FB560000}"/>
    <cellStyle name="Normal 3 2 4 2 4 2 2 4 4" xfId="23273" xr:uid="{00000000-0005-0000-0000-0000FC560000}"/>
    <cellStyle name="Normal 3 2 4 2 4 2 2 5" xfId="23274" xr:uid="{00000000-0005-0000-0000-0000FD560000}"/>
    <cellStyle name="Normal 3 2 4 2 4 2 2 5 2" xfId="23275" xr:uid="{00000000-0005-0000-0000-0000FE560000}"/>
    <cellStyle name="Normal 3 2 4 2 4 2 2 5 2 2" xfId="23276" xr:uid="{00000000-0005-0000-0000-0000FF560000}"/>
    <cellStyle name="Normal 3 2 4 2 4 2 2 5 3" xfId="23277" xr:uid="{00000000-0005-0000-0000-000000570000}"/>
    <cellStyle name="Normal 3 2 4 2 4 2 2 6" xfId="23278" xr:uid="{00000000-0005-0000-0000-000001570000}"/>
    <cellStyle name="Normal 3 2 4 2 4 2 2 6 2" xfId="23279" xr:uid="{00000000-0005-0000-0000-000002570000}"/>
    <cellStyle name="Normal 3 2 4 2 4 2 2 7" xfId="23280" xr:uid="{00000000-0005-0000-0000-000003570000}"/>
    <cellStyle name="Normal 3 2 4 2 4 2 2 7 2" xfId="23281" xr:uid="{00000000-0005-0000-0000-000004570000}"/>
    <cellStyle name="Normal 3 2 4 2 4 2 2 8" xfId="23282" xr:uid="{00000000-0005-0000-0000-000005570000}"/>
    <cellStyle name="Normal 3 2 4 2 4 2 3" xfId="23283" xr:uid="{00000000-0005-0000-0000-000006570000}"/>
    <cellStyle name="Normal 3 2 4 2 4 2 3 2" xfId="23284" xr:uid="{00000000-0005-0000-0000-000007570000}"/>
    <cellStyle name="Normal 3 2 4 2 4 2 3 2 2" xfId="23285" xr:uid="{00000000-0005-0000-0000-000008570000}"/>
    <cellStyle name="Normal 3 2 4 2 4 2 3 2 2 2" xfId="23286" xr:uid="{00000000-0005-0000-0000-000009570000}"/>
    <cellStyle name="Normal 3 2 4 2 4 2 3 2 2 2 2" xfId="23287" xr:uid="{00000000-0005-0000-0000-00000A570000}"/>
    <cellStyle name="Normal 3 2 4 2 4 2 3 2 2 3" xfId="23288" xr:uid="{00000000-0005-0000-0000-00000B570000}"/>
    <cellStyle name="Normal 3 2 4 2 4 2 3 2 3" xfId="23289" xr:uid="{00000000-0005-0000-0000-00000C570000}"/>
    <cellStyle name="Normal 3 2 4 2 4 2 3 2 3 2" xfId="23290" xr:uid="{00000000-0005-0000-0000-00000D570000}"/>
    <cellStyle name="Normal 3 2 4 2 4 2 3 2 4" xfId="23291" xr:uid="{00000000-0005-0000-0000-00000E570000}"/>
    <cellStyle name="Normal 3 2 4 2 4 2 3 3" xfId="23292" xr:uid="{00000000-0005-0000-0000-00000F570000}"/>
    <cellStyle name="Normal 3 2 4 2 4 2 3 3 2" xfId="23293" xr:uid="{00000000-0005-0000-0000-000010570000}"/>
    <cellStyle name="Normal 3 2 4 2 4 2 3 3 2 2" xfId="23294" xr:uid="{00000000-0005-0000-0000-000011570000}"/>
    <cellStyle name="Normal 3 2 4 2 4 2 3 3 3" xfId="23295" xr:uid="{00000000-0005-0000-0000-000012570000}"/>
    <cellStyle name="Normal 3 2 4 2 4 2 3 4" xfId="23296" xr:uid="{00000000-0005-0000-0000-000013570000}"/>
    <cellStyle name="Normal 3 2 4 2 4 2 3 4 2" xfId="23297" xr:uid="{00000000-0005-0000-0000-000014570000}"/>
    <cellStyle name="Normal 3 2 4 2 4 2 3 5" xfId="23298" xr:uid="{00000000-0005-0000-0000-000015570000}"/>
    <cellStyle name="Normal 3 2 4 2 4 2 4" xfId="23299" xr:uid="{00000000-0005-0000-0000-000016570000}"/>
    <cellStyle name="Normal 3 2 4 2 4 2 4 2" xfId="23300" xr:uid="{00000000-0005-0000-0000-000017570000}"/>
    <cellStyle name="Normal 3 2 4 2 4 2 4 2 2" xfId="23301" xr:uid="{00000000-0005-0000-0000-000018570000}"/>
    <cellStyle name="Normal 3 2 4 2 4 2 4 2 2 2" xfId="23302" xr:uid="{00000000-0005-0000-0000-000019570000}"/>
    <cellStyle name="Normal 3 2 4 2 4 2 4 2 3" xfId="23303" xr:uid="{00000000-0005-0000-0000-00001A570000}"/>
    <cellStyle name="Normal 3 2 4 2 4 2 4 3" xfId="23304" xr:uid="{00000000-0005-0000-0000-00001B570000}"/>
    <cellStyle name="Normal 3 2 4 2 4 2 4 3 2" xfId="23305" xr:uid="{00000000-0005-0000-0000-00001C570000}"/>
    <cellStyle name="Normal 3 2 4 2 4 2 4 4" xfId="23306" xr:uid="{00000000-0005-0000-0000-00001D570000}"/>
    <cellStyle name="Normal 3 2 4 2 4 2 5" xfId="23307" xr:uid="{00000000-0005-0000-0000-00001E570000}"/>
    <cellStyle name="Normal 3 2 4 2 4 2 5 2" xfId="23308" xr:uid="{00000000-0005-0000-0000-00001F570000}"/>
    <cellStyle name="Normal 3 2 4 2 4 2 5 2 2" xfId="23309" xr:uid="{00000000-0005-0000-0000-000020570000}"/>
    <cellStyle name="Normal 3 2 4 2 4 2 5 2 2 2" xfId="23310" xr:uid="{00000000-0005-0000-0000-000021570000}"/>
    <cellStyle name="Normal 3 2 4 2 4 2 5 2 3" xfId="23311" xr:uid="{00000000-0005-0000-0000-000022570000}"/>
    <cellStyle name="Normal 3 2 4 2 4 2 5 3" xfId="23312" xr:uid="{00000000-0005-0000-0000-000023570000}"/>
    <cellStyle name="Normal 3 2 4 2 4 2 5 3 2" xfId="23313" xr:uid="{00000000-0005-0000-0000-000024570000}"/>
    <cellStyle name="Normal 3 2 4 2 4 2 5 4" xfId="23314" xr:uid="{00000000-0005-0000-0000-000025570000}"/>
    <cellStyle name="Normal 3 2 4 2 4 2 6" xfId="23315" xr:uid="{00000000-0005-0000-0000-000026570000}"/>
    <cellStyle name="Normal 3 2 4 2 4 2 6 2" xfId="23316" xr:uid="{00000000-0005-0000-0000-000027570000}"/>
    <cellStyle name="Normal 3 2 4 2 4 2 6 2 2" xfId="23317" xr:uid="{00000000-0005-0000-0000-000028570000}"/>
    <cellStyle name="Normal 3 2 4 2 4 2 6 3" xfId="23318" xr:uid="{00000000-0005-0000-0000-000029570000}"/>
    <cellStyle name="Normal 3 2 4 2 4 2 7" xfId="23319" xr:uid="{00000000-0005-0000-0000-00002A570000}"/>
    <cellStyle name="Normal 3 2 4 2 4 2 7 2" xfId="23320" xr:uid="{00000000-0005-0000-0000-00002B570000}"/>
    <cellStyle name="Normal 3 2 4 2 4 2 8" xfId="23321" xr:uid="{00000000-0005-0000-0000-00002C570000}"/>
    <cellStyle name="Normal 3 2 4 2 4 2 8 2" xfId="23322" xr:uid="{00000000-0005-0000-0000-00002D570000}"/>
    <cellStyle name="Normal 3 2 4 2 4 2 9" xfId="23323" xr:uid="{00000000-0005-0000-0000-00002E570000}"/>
    <cellStyle name="Normal 3 2 4 2 4 3" xfId="23324" xr:uid="{00000000-0005-0000-0000-00002F570000}"/>
    <cellStyle name="Normal 3 2 4 2 4 3 2" xfId="23325" xr:uid="{00000000-0005-0000-0000-000030570000}"/>
    <cellStyle name="Normal 3 2 4 2 4 3 2 2" xfId="23326" xr:uid="{00000000-0005-0000-0000-000031570000}"/>
    <cellStyle name="Normal 3 2 4 2 4 3 2 2 2" xfId="23327" xr:uid="{00000000-0005-0000-0000-000032570000}"/>
    <cellStyle name="Normal 3 2 4 2 4 3 2 2 2 2" xfId="23328" xr:uid="{00000000-0005-0000-0000-000033570000}"/>
    <cellStyle name="Normal 3 2 4 2 4 3 2 2 2 2 2" xfId="23329" xr:uid="{00000000-0005-0000-0000-000034570000}"/>
    <cellStyle name="Normal 3 2 4 2 4 3 2 2 2 3" xfId="23330" xr:uid="{00000000-0005-0000-0000-000035570000}"/>
    <cellStyle name="Normal 3 2 4 2 4 3 2 2 3" xfId="23331" xr:uid="{00000000-0005-0000-0000-000036570000}"/>
    <cellStyle name="Normal 3 2 4 2 4 3 2 2 3 2" xfId="23332" xr:uid="{00000000-0005-0000-0000-000037570000}"/>
    <cellStyle name="Normal 3 2 4 2 4 3 2 2 4" xfId="23333" xr:uid="{00000000-0005-0000-0000-000038570000}"/>
    <cellStyle name="Normal 3 2 4 2 4 3 2 3" xfId="23334" xr:uid="{00000000-0005-0000-0000-000039570000}"/>
    <cellStyle name="Normal 3 2 4 2 4 3 2 3 2" xfId="23335" xr:uid="{00000000-0005-0000-0000-00003A570000}"/>
    <cellStyle name="Normal 3 2 4 2 4 3 2 3 2 2" xfId="23336" xr:uid="{00000000-0005-0000-0000-00003B570000}"/>
    <cellStyle name="Normal 3 2 4 2 4 3 2 3 3" xfId="23337" xr:uid="{00000000-0005-0000-0000-00003C570000}"/>
    <cellStyle name="Normal 3 2 4 2 4 3 2 4" xfId="23338" xr:uid="{00000000-0005-0000-0000-00003D570000}"/>
    <cellStyle name="Normal 3 2 4 2 4 3 2 4 2" xfId="23339" xr:uid="{00000000-0005-0000-0000-00003E570000}"/>
    <cellStyle name="Normal 3 2 4 2 4 3 2 5" xfId="23340" xr:uid="{00000000-0005-0000-0000-00003F570000}"/>
    <cellStyle name="Normal 3 2 4 2 4 3 3" xfId="23341" xr:uid="{00000000-0005-0000-0000-000040570000}"/>
    <cellStyle name="Normal 3 2 4 2 4 3 3 2" xfId="23342" xr:uid="{00000000-0005-0000-0000-000041570000}"/>
    <cellStyle name="Normal 3 2 4 2 4 3 3 2 2" xfId="23343" xr:uid="{00000000-0005-0000-0000-000042570000}"/>
    <cellStyle name="Normal 3 2 4 2 4 3 3 2 2 2" xfId="23344" xr:uid="{00000000-0005-0000-0000-000043570000}"/>
    <cellStyle name="Normal 3 2 4 2 4 3 3 2 3" xfId="23345" xr:uid="{00000000-0005-0000-0000-000044570000}"/>
    <cellStyle name="Normal 3 2 4 2 4 3 3 3" xfId="23346" xr:uid="{00000000-0005-0000-0000-000045570000}"/>
    <cellStyle name="Normal 3 2 4 2 4 3 3 3 2" xfId="23347" xr:uid="{00000000-0005-0000-0000-000046570000}"/>
    <cellStyle name="Normal 3 2 4 2 4 3 3 4" xfId="23348" xr:uid="{00000000-0005-0000-0000-000047570000}"/>
    <cellStyle name="Normal 3 2 4 2 4 3 4" xfId="23349" xr:uid="{00000000-0005-0000-0000-000048570000}"/>
    <cellStyle name="Normal 3 2 4 2 4 3 4 2" xfId="23350" xr:uid="{00000000-0005-0000-0000-000049570000}"/>
    <cellStyle name="Normal 3 2 4 2 4 3 4 2 2" xfId="23351" xr:uid="{00000000-0005-0000-0000-00004A570000}"/>
    <cellStyle name="Normal 3 2 4 2 4 3 4 2 2 2" xfId="23352" xr:uid="{00000000-0005-0000-0000-00004B570000}"/>
    <cellStyle name="Normal 3 2 4 2 4 3 4 2 3" xfId="23353" xr:uid="{00000000-0005-0000-0000-00004C570000}"/>
    <cellStyle name="Normal 3 2 4 2 4 3 4 3" xfId="23354" xr:uid="{00000000-0005-0000-0000-00004D570000}"/>
    <cellStyle name="Normal 3 2 4 2 4 3 4 3 2" xfId="23355" xr:uid="{00000000-0005-0000-0000-00004E570000}"/>
    <cellStyle name="Normal 3 2 4 2 4 3 4 4" xfId="23356" xr:uid="{00000000-0005-0000-0000-00004F570000}"/>
    <cellStyle name="Normal 3 2 4 2 4 3 5" xfId="23357" xr:uid="{00000000-0005-0000-0000-000050570000}"/>
    <cellStyle name="Normal 3 2 4 2 4 3 5 2" xfId="23358" xr:uid="{00000000-0005-0000-0000-000051570000}"/>
    <cellStyle name="Normal 3 2 4 2 4 3 5 2 2" xfId="23359" xr:uid="{00000000-0005-0000-0000-000052570000}"/>
    <cellStyle name="Normal 3 2 4 2 4 3 5 3" xfId="23360" xr:uid="{00000000-0005-0000-0000-000053570000}"/>
    <cellStyle name="Normal 3 2 4 2 4 3 6" xfId="23361" xr:uid="{00000000-0005-0000-0000-000054570000}"/>
    <cellStyle name="Normal 3 2 4 2 4 3 6 2" xfId="23362" xr:uid="{00000000-0005-0000-0000-000055570000}"/>
    <cellStyle name="Normal 3 2 4 2 4 3 7" xfId="23363" xr:uid="{00000000-0005-0000-0000-000056570000}"/>
    <cellStyle name="Normal 3 2 4 2 4 3 7 2" xfId="23364" xr:uid="{00000000-0005-0000-0000-000057570000}"/>
    <cellStyle name="Normal 3 2 4 2 4 3 8" xfId="23365" xr:uid="{00000000-0005-0000-0000-000058570000}"/>
    <cellStyle name="Normal 3 2 4 2 4 4" xfId="23366" xr:uid="{00000000-0005-0000-0000-000059570000}"/>
    <cellStyle name="Normal 3 2 4 2 4 4 2" xfId="23367" xr:uid="{00000000-0005-0000-0000-00005A570000}"/>
    <cellStyle name="Normal 3 2 4 2 4 4 2 2" xfId="23368" xr:uid="{00000000-0005-0000-0000-00005B570000}"/>
    <cellStyle name="Normal 3 2 4 2 4 4 2 2 2" xfId="23369" xr:uid="{00000000-0005-0000-0000-00005C570000}"/>
    <cellStyle name="Normal 3 2 4 2 4 4 2 2 2 2" xfId="23370" xr:uid="{00000000-0005-0000-0000-00005D570000}"/>
    <cellStyle name="Normal 3 2 4 2 4 4 2 2 3" xfId="23371" xr:uid="{00000000-0005-0000-0000-00005E570000}"/>
    <cellStyle name="Normal 3 2 4 2 4 4 2 3" xfId="23372" xr:uid="{00000000-0005-0000-0000-00005F570000}"/>
    <cellStyle name="Normal 3 2 4 2 4 4 2 3 2" xfId="23373" xr:uid="{00000000-0005-0000-0000-000060570000}"/>
    <cellStyle name="Normal 3 2 4 2 4 4 2 4" xfId="23374" xr:uid="{00000000-0005-0000-0000-000061570000}"/>
    <cellStyle name="Normal 3 2 4 2 4 4 3" xfId="23375" xr:uid="{00000000-0005-0000-0000-000062570000}"/>
    <cellStyle name="Normal 3 2 4 2 4 4 3 2" xfId="23376" xr:uid="{00000000-0005-0000-0000-000063570000}"/>
    <cellStyle name="Normal 3 2 4 2 4 4 3 2 2" xfId="23377" xr:uid="{00000000-0005-0000-0000-000064570000}"/>
    <cellStyle name="Normal 3 2 4 2 4 4 3 3" xfId="23378" xr:uid="{00000000-0005-0000-0000-000065570000}"/>
    <cellStyle name="Normal 3 2 4 2 4 4 4" xfId="23379" xr:uid="{00000000-0005-0000-0000-000066570000}"/>
    <cellStyle name="Normal 3 2 4 2 4 4 4 2" xfId="23380" xr:uid="{00000000-0005-0000-0000-000067570000}"/>
    <cellStyle name="Normal 3 2 4 2 4 4 5" xfId="23381" xr:uid="{00000000-0005-0000-0000-000068570000}"/>
    <cellStyle name="Normal 3 2 4 2 4 5" xfId="23382" xr:uid="{00000000-0005-0000-0000-000069570000}"/>
    <cellStyle name="Normal 3 2 4 2 4 5 2" xfId="23383" xr:uid="{00000000-0005-0000-0000-00006A570000}"/>
    <cellStyle name="Normal 3 2 4 2 4 5 2 2" xfId="23384" xr:uid="{00000000-0005-0000-0000-00006B570000}"/>
    <cellStyle name="Normal 3 2 4 2 4 5 2 2 2" xfId="23385" xr:uid="{00000000-0005-0000-0000-00006C570000}"/>
    <cellStyle name="Normal 3 2 4 2 4 5 2 3" xfId="23386" xr:uid="{00000000-0005-0000-0000-00006D570000}"/>
    <cellStyle name="Normal 3 2 4 2 4 5 3" xfId="23387" xr:uid="{00000000-0005-0000-0000-00006E570000}"/>
    <cellStyle name="Normal 3 2 4 2 4 5 3 2" xfId="23388" xr:uid="{00000000-0005-0000-0000-00006F570000}"/>
    <cellStyle name="Normal 3 2 4 2 4 5 4" xfId="23389" xr:uid="{00000000-0005-0000-0000-000070570000}"/>
    <cellStyle name="Normal 3 2 4 2 4 6" xfId="23390" xr:uid="{00000000-0005-0000-0000-000071570000}"/>
    <cellStyle name="Normal 3 2 4 2 4 6 2" xfId="23391" xr:uid="{00000000-0005-0000-0000-000072570000}"/>
    <cellStyle name="Normal 3 2 4 2 4 6 2 2" xfId="23392" xr:uid="{00000000-0005-0000-0000-000073570000}"/>
    <cellStyle name="Normal 3 2 4 2 4 6 2 2 2" xfId="23393" xr:uid="{00000000-0005-0000-0000-000074570000}"/>
    <cellStyle name="Normal 3 2 4 2 4 6 2 3" xfId="23394" xr:uid="{00000000-0005-0000-0000-000075570000}"/>
    <cellStyle name="Normal 3 2 4 2 4 6 3" xfId="23395" xr:uid="{00000000-0005-0000-0000-000076570000}"/>
    <cellStyle name="Normal 3 2 4 2 4 6 3 2" xfId="23396" xr:uid="{00000000-0005-0000-0000-000077570000}"/>
    <cellStyle name="Normal 3 2 4 2 4 6 4" xfId="23397" xr:uid="{00000000-0005-0000-0000-000078570000}"/>
    <cellStyle name="Normal 3 2 4 2 4 7" xfId="23398" xr:uid="{00000000-0005-0000-0000-000079570000}"/>
    <cellStyle name="Normal 3 2 4 2 4 7 2" xfId="23399" xr:uid="{00000000-0005-0000-0000-00007A570000}"/>
    <cellStyle name="Normal 3 2 4 2 4 7 2 2" xfId="23400" xr:uid="{00000000-0005-0000-0000-00007B570000}"/>
    <cellStyle name="Normal 3 2 4 2 4 7 3" xfId="23401" xr:uid="{00000000-0005-0000-0000-00007C570000}"/>
    <cellStyle name="Normal 3 2 4 2 4 8" xfId="23402" xr:uid="{00000000-0005-0000-0000-00007D570000}"/>
    <cellStyle name="Normal 3 2 4 2 4 8 2" xfId="23403" xr:uid="{00000000-0005-0000-0000-00007E570000}"/>
    <cellStyle name="Normal 3 2 4 2 4 9" xfId="23404" xr:uid="{00000000-0005-0000-0000-00007F570000}"/>
    <cellStyle name="Normal 3 2 4 2 4 9 2" xfId="23405" xr:uid="{00000000-0005-0000-0000-000080570000}"/>
    <cellStyle name="Normal 3 2 4 2 5" xfId="23406" xr:uid="{00000000-0005-0000-0000-000081570000}"/>
    <cellStyle name="Normal 3 2 4 2 5 2" xfId="23407" xr:uid="{00000000-0005-0000-0000-000082570000}"/>
    <cellStyle name="Normal 3 2 4 2 5 2 2" xfId="23408" xr:uid="{00000000-0005-0000-0000-000083570000}"/>
    <cellStyle name="Normal 3 2 4 2 5 2 2 2" xfId="23409" xr:uid="{00000000-0005-0000-0000-000084570000}"/>
    <cellStyle name="Normal 3 2 4 2 5 2 2 2 2" xfId="23410" xr:uid="{00000000-0005-0000-0000-000085570000}"/>
    <cellStyle name="Normal 3 2 4 2 5 2 2 2 2 2" xfId="23411" xr:uid="{00000000-0005-0000-0000-000086570000}"/>
    <cellStyle name="Normal 3 2 4 2 5 2 2 2 2 2 2" xfId="23412" xr:uid="{00000000-0005-0000-0000-000087570000}"/>
    <cellStyle name="Normal 3 2 4 2 5 2 2 2 2 3" xfId="23413" xr:uid="{00000000-0005-0000-0000-000088570000}"/>
    <cellStyle name="Normal 3 2 4 2 5 2 2 2 3" xfId="23414" xr:uid="{00000000-0005-0000-0000-000089570000}"/>
    <cellStyle name="Normal 3 2 4 2 5 2 2 2 3 2" xfId="23415" xr:uid="{00000000-0005-0000-0000-00008A570000}"/>
    <cellStyle name="Normal 3 2 4 2 5 2 2 2 4" xfId="23416" xr:uid="{00000000-0005-0000-0000-00008B570000}"/>
    <cellStyle name="Normal 3 2 4 2 5 2 2 3" xfId="23417" xr:uid="{00000000-0005-0000-0000-00008C570000}"/>
    <cellStyle name="Normal 3 2 4 2 5 2 2 3 2" xfId="23418" xr:uid="{00000000-0005-0000-0000-00008D570000}"/>
    <cellStyle name="Normal 3 2 4 2 5 2 2 3 2 2" xfId="23419" xr:uid="{00000000-0005-0000-0000-00008E570000}"/>
    <cellStyle name="Normal 3 2 4 2 5 2 2 3 3" xfId="23420" xr:uid="{00000000-0005-0000-0000-00008F570000}"/>
    <cellStyle name="Normal 3 2 4 2 5 2 2 4" xfId="23421" xr:uid="{00000000-0005-0000-0000-000090570000}"/>
    <cellStyle name="Normal 3 2 4 2 5 2 2 4 2" xfId="23422" xr:uid="{00000000-0005-0000-0000-000091570000}"/>
    <cellStyle name="Normal 3 2 4 2 5 2 2 5" xfId="23423" xr:uid="{00000000-0005-0000-0000-000092570000}"/>
    <cellStyle name="Normal 3 2 4 2 5 2 3" xfId="23424" xr:uid="{00000000-0005-0000-0000-000093570000}"/>
    <cellStyle name="Normal 3 2 4 2 5 2 3 2" xfId="23425" xr:uid="{00000000-0005-0000-0000-000094570000}"/>
    <cellStyle name="Normal 3 2 4 2 5 2 3 2 2" xfId="23426" xr:uid="{00000000-0005-0000-0000-000095570000}"/>
    <cellStyle name="Normal 3 2 4 2 5 2 3 2 2 2" xfId="23427" xr:uid="{00000000-0005-0000-0000-000096570000}"/>
    <cellStyle name="Normal 3 2 4 2 5 2 3 2 3" xfId="23428" xr:uid="{00000000-0005-0000-0000-000097570000}"/>
    <cellStyle name="Normal 3 2 4 2 5 2 3 3" xfId="23429" xr:uid="{00000000-0005-0000-0000-000098570000}"/>
    <cellStyle name="Normal 3 2 4 2 5 2 3 3 2" xfId="23430" xr:uid="{00000000-0005-0000-0000-000099570000}"/>
    <cellStyle name="Normal 3 2 4 2 5 2 3 4" xfId="23431" xr:uid="{00000000-0005-0000-0000-00009A570000}"/>
    <cellStyle name="Normal 3 2 4 2 5 2 4" xfId="23432" xr:uid="{00000000-0005-0000-0000-00009B570000}"/>
    <cellStyle name="Normal 3 2 4 2 5 2 4 2" xfId="23433" xr:uid="{00000000-0005-0000-0000-00009C570000}"/>
    <cellStyle name="Normal 3 2 4 2 5 2 4 2 2" xfId="23434" xr:uid="{00000000-0005-0000-0000-00009D570000}"/>
    <cellStyle name="Normal 3 2 4 2 5 2 4 2 2 2" xfId="23435" xr:uid="{00000000-0005-0000-0000-00009E570000}"/>
    <cellStyle name="Normal 3 2 4 2 5 2 4 2 3" xfId="23436" xr:uid="{00000000-0005-0000-0000-00009F570000}"/>
    <cellStyle name="Normal 3 2 4 2 5 2 4 3" xfId="23437" xr:uid="{00000000-0005-0000-0000-0000A0570000}"/>
    <cellStyle name="Normal 3 2 4 2 5 2 4 3 2" xfId="23438" xr:uid="{00000000-0005-0000-0000-0000A1570000}"/>
    <cellStyle name="Normal 3 2 4 2 5 2 4 4" xfId="23439" xr:uid="{00000000-0005-0000-0000-0000A2570000}"/>
    <cellStyle name="Normal 3 2 4 2 5 2 5" xfId="23440" xr:uid="{00000000-0005-0000-0000-0000A3570000}"/>
    <cellStyle name="Normal 3 2 4 2 5 2 5 2" xfId="23441" xr:uid="{00000000-0005-0000-0000-0000A4570000}"/>
    <cellStyle name="Normal 3 2 4 2 5 2 5 2 2" xfId="23442" xr:uid="{00000000-0005-0000-0000-0000A5570000}"/>
    <cellStyle name="Normal 3 2 4 2 5 2 5 3" xfId="23443" xr:uid="{00000000-0005-0000-0000-0000A6570000}"/>
    <cellStyle name="Normal 3 2 4 2 5 2 6" xfId="23444" xr:uid="{00000000-0005-0000-0000-0000A7570000}"/>
    <cellStyle name="Normal 3 2 4 2 5 2 6 2" xfId="23445" xr:uid="{00000000-0005-0000-0000-0000A8570000}"/>
    <cellStyle name="Normal 3 2 4 2 5 2 7" xfId="23446" xr:uid="{00000000-0005-0000-0000-0000A9570000}"/>
    <cellStyle name="Normal 3 2 4 2 5 2 7 2" xfId="23447" xr:uid="{00000000-0005-0000-0000-0000AA570000}"/>
    <cellStyle name="Normal 3 2 4 2 5 2 8" xfId="23448" xr:uid="{00000000-0005-0000-0000-0000AB570000}"/>
    <cellStyle name="Normal 3 2 4 2 5 3" xfId="23449" xr:uid="{00000000-0005-0000-0000-0000AC570000}"/>
    <cellStyle name="Normal 3 2 4 2 5 3 2" xfId="23450" xr:uid="{00000000-0005-0000-0000-0000AD570000}"/>
    <cellStyle name="Normal 3 2 4 2 5 3 2 2" xfId="23451" xr:uid="{00000000-0005-0000-0000-0000AE570000}"/>
    <cellStyle name="Normal 3 2 4 2 5 3 2 2 2" xfId="23452" xr:uid="{00000000-0005-0000-0000-0000AF570000}"/>
    <cellStyle name="Normal 3 2 4 2 5 3 2 2 2 2" xfId="23453" xr:uid="{00000000-0005-0000-0000-0000B0570000}"/>
    <cellStyle name="Normal 3 2 4 2 5 3 2 2 3" xfId="23454" xr:uid="{00000000-0005-0000-0000-0000B1570000}"/>
    <cellStyle name="Normal 3 2 4 2 5 3 2 3" xfId="23455" xr:uid="{00000000-0005-0000-0000-0000B2570000}"/>
    <cellStyle name="Normal 3 2 4 2 5 3 2 3 2" xfId="23456" xr:uid="{00000000-0005-0000-0000-0000B3570000}"/>
    <cellStyle name="Normal 3 2 4 2 5 3 2 4" xfId="23457" xr:uid="{00000000-0005-0000-0000-0000B4570000}"/>
    <cellStyle name="Normal 3 2 4 2 5 3 3" xfId="23458" xr:uid="{00000000-0005-0000-0000-0000B5570000}"/>
    <cellStyle name="Normal 3 2 4 2 5 3 3 2" xfId="23459" xr:uid="{00000000-0005-0000-0000-0000B6570000}"/>
    <cellStyle name="Normal 3 2 4 2 5 3 3 2 2" xfId="23460" xr:uid="{00000000-0005-0000-0000-0000B7570000}"/>
    <cellStyle name="Normal 3 2 4 2 5 3 3 3" xfId="23461" xr:uid="{00000000-0005-0000-0000-0000B8570000}"/>
    <cellStyle name="Normal 3 2 4 2 5 3 4" xfId="23462" xr:uid="{00000000-0005-0000-0000-0000B9570000}"/>
    <cellStyle name="Normal 3 2 4 2 5 3 4 2" xfId="23463" xr:uid="{00000000-0005-0000-0000-0000BA570000}"/>
    <cellStyle name="Normal 3 2 4 2 5 3 5" xfId="23464" xr:uid="{00000000-0005-0000-0000-0000BB570000}"/>
    <cellStyle name="Normal 3 2 4 2 5 4" xfId="23465" xr:uid="{00000000-0005-0000-0000-0000BC570000}"/>
    <cellStyle name="Normal 3 2 4 2 5 4 2" xfId="23466" xr:uid="{00000000-0005-0000-0000-0000BD570000}"/>
    <cellStyle name="Normal 3 2 4 2 5 4 2 2" xfId="23467" xr:uid="{00000000-0005-0000-0000-0000BE570000}"/>
    <cellStyle name="Normal 3 2 4 2 5 4 2 2 2" xfId="23468" xr:uid="{00000000-0005-0000-0000-0000BF570000}"/>
    <cellStyle name="Normal 3 2 4 2 5 4 2 3" xfId="23469" xr:uid="{00000000-0005-0000-0000-0000C0570000}"/>
    <cellStyle name="Normal 3 2 4 2 5 4 3" xfId="23470" xr:uid="{00000000-0005-0000-0000-0000C1570000}"/>
    <cellStyle name="Normal 3 2 4 2 5 4 3 2" xfId="23471" xr:uid="{00000000-0005-0000-0000-0000C2570000}"/>
    <cellStyle name="Normal 3 2 4 2 5 4 4" xfId="23472" xr:uid="{00000000-0005-0000-0000-0000C3570000}"/>
    <cellStyle name="Normal 3 2 4 2 5 5" xfId="23473" xr:uid="{00000000-0005-0000-0000-0000C4570000}"/>
    <cellStyle name="Normal 3 2 4 2 5 5 2" xfId="23474" xr:uid="{00000000-0005-0000-0000-0000C5570000}"/>
    <cellStyle name="Normal 3 2 4 2 5 5 2 2" xfId="23475" xr:uid="{00000000-0005-0000-0000-0000C6570000}"/>
    <cellStyle name="Normal 3 2 4 2 5 5 2 2 2" xfId="23476" xr:uid="{00000000-0005-0000-0000-0000C7570000}"/>
    <cellStyle name="Normal 3 2 4 2 5 5 2 3" xfId="23477" xr:uid="{00000000-0005-0000-0000-0000C8570000}"/>
    <cellStyle name="Normal 3 2 4 2 5 5 3" xfId="23478" xr:uid="{00000000-0005-0000-0000-0000C9570000}"/>
    <cellStyle name="Normal 3 2 4 2 5 5 3 2" xfId="23479" xr:uid="{00000000-0005-0000-0000-0000CA570000}"/>
    <cellStyle name="Normal 3 2 4 2 5 5 4" xfId="23480" xr:uid="{00000000-0005-0000-0000-0000CB570000}"/>
    <cellStyle name="Normal 3 2 4 2 5 6" xfId="23481" xr:uid="{00000000-0005-0000-0000-0000CC570000}"/>
    <cellStyle name="Normal 3 2 4 2 5 6 2" xfId="23482" xr:uid="{00000000-0005-0000-0000-0000CD570000}"/>
    <cellStyle name="Normal 3 2 4 2 5 6 2 2" xfId="23483" xr:uid="{00000000-0005-0000-0000-0000CE570000}"/>
    <cellStyle name="Normal 3 2 4 2 5 6 3" xfId="23484" xr:uid="{00000000-0005-0000-0000-0000CF570000}"/>
    <cellStyle name="Normal 3 2 4 2 5 7" xfId="23485" xr:uid="{00000000-0005-0000-0000-0000D0570000}"/>
    <cellStyle name="Normal 3 2 4 2 5 7 2" xfId="23486" xr:uid="{00000000-0005-0000-0000-0000D1570000}"/>
    <cellStyle name="Normal 3 2 4 2 5 8" xfId="23487" xr:uid="{00000000-0005-0000-0000-0000D2570000}"/>
    <cellStyle name="Normal 3 2 4 2 5 8 2" xfId="23488" xr:uid="{00000000-0005-0000-0000-0000D3570000}"/>
    <cellStyle name="Normal 3 2 4 2 5 9" xfId="23489" xr:uid="{00000000-0005-0000-0000-0000D4570000}"/>
    <cellStyle name="Normal 3 2 4 2 6" xfId="23490" xr:uid="{00000000-0005-0000-0000-0000D5570000}"/>
    <cellStyle name="Normal 3 2 4 2 6 2" xfId="23491" xr:uid="{00000000-0005-0000-0000-0000D6570000}"/>
    <cellStyle name="Normal 3 2 4 2 6 2 2" xfId="23492" xr:uid="{00000000-0005-0000-0000-0000D7570000}"/>
    <cellStyle name="Normal 3 2 4 2 6 2 2 2" xfId="23493" xr:uid="{00000000-0005-0000-0000-0000D8570000}"/>
    <cellStyle name="Normal 3 2 4 2 6 2 2 2 2" xfId="23494" xr:uid="{00000000-0005-0000-0000-0000D9570000}"/>
    <cellStyle name="Normal 3 2 4 2 6 2 2 2 2 2" xfId="23495" xr:uid="{00000000-0005-0000-0000-0000DA570000}"/>
    <cellStyle name="Normal 3 2 4 2 6 2 2 2 3" xfId="23496" xr:uid="{00000000-0005-0000-0000-0000DB570000}"/>
    <cellStyle name="Normal 3 2 4 2 6 2 2 3" xfId="23497" xr:uid="{00000000-0005-0000-0000-0000DC570000}"/>
    <cellStyle name="Normal 3 2 4 2 6 2 2 3 2" xfId="23498" xr:uid="{00000000-0005-0000-0000-0000DD570000}"/>
    <cellStyle name="Normal 3 2 4 2 6 2 2 4" xfId="23499" xr:uid="{00000000-0005-0000-0000-0000DE570000}"/>
    <cellStyle name="Normal 3 2 4 2 6 2 3" xfId="23500" xr:uid="{00000000-0005-0000-0000-0000DF570000}"/>
    <cellStyle name="Normal 3 2 4 2 6 2 3 2" xfId="23501" xr:uid="{00000000-0005-0000-0000-0000E0570000}"/>
    <cellStyle name="Normal 3 2 4 2 6 2 3 2 2" xfId="23502" xr:uid="{00000000-0005-0000-0000-0000E1570000}"/>
    <cellStyle name="Normal 3 2 4 2 6 2 3 3" xfId="23503" xr:uid="{00000000-0005-0000-0000-0000E2570000}"/>
    <cellStyle name="Normal 3 2 4 2 6 2 4" xfId="23504" xr:uid="{00000000-0005-0000-0000-0000E3570000}"/>
    <cellStyle name="Normal 3 2 4 2 6 2 4 2" xfId="23505" xr:uid="{00000000-0005-0000-0000-0000E4570000}"/>
    <cellStyle name="Normal 3 2 4 2 6 2 5" xfId="23506" xr:uid="{00000000-0005-0000-0000-0000E5570000}"/>
    <cellStyle name="Normal 3 2 4 2 6 3" xfId="23507" xr:uid="{00000000-0005-0000-0000-0000E6570000}"/>
    <cellStyle name="Normal 3 2 4 2 6 3 2" xfId="23508" xr:uid="{00000000-0005-0000-0000-0000E7570000}"/>
    <cellStyle name="Normal 3 2 4 2 6 3 2 2" xfId="23509" xr:uid="{00000000-0005-0000-0000-0000E8570000}"/>
    <cellStyle name="Normal 3 2 4 2 6 3 2 2 2" xfId="23510" xr:uid="{00000000-0005-0000-0000-0000E9570000}"/>
    <cellStyle name="Normal 3 2 4 2 6 3 2 3" xfId="23511" xr:uid="{00000000-0005-0000-0000-0000EA570000}"/>
    <cellStyle name="Normal 3 2 4 2 6 3 3" xfId="23512" xr:uid="{00000000-0005-0000-0000-0000EB570000}"/>
    <cellStyle name="Normal 3 2 4 2 6 3 3 2" xfId="23513" xr:uid="{00000000-0005-0000-0000-0000EC570000}"/>
    <cellStyle name="Normal 3 2 4 2 6 3 4" xfId="23514" xr:uid="{00000000-0005-0000-0000-0000ED570000}"/>
    <cellStyle name="Normal 3 2 4 2 6 4" xfId="23515" xr:uid="{00000000-0005-0000-0000-0000EE570000}"/>
    <cellStyle name="Normal 3 2 4 2 6 4 2" xfId="23516" xr:uid="{00000000-0005-0000-0000-0000EF570000}"/>
    <cellStyle name="Normal 3 2 4 2 6 4 2 2" xfId="23517" xr:uid="{00000000-0005-0000-0000-0000F0570000}"/>
    <cellStyle name="Normal 3 2 4 2 6 4 2 2 2" xfId="23518" xr:uid="{00000000-0005-0000-0000-0000F1570000}"/>
    <cellStyle name="Normal 3 2 4 2 6 4 2 3" xfId="23519" xr:uid="{00000000-0005-0000-0000-0000F2570000}"/>
    <cellStyle name="Normal 3 2 4 2 6 4 3" xfId="23520" xr:uid="{00000000-0005-0000-0000-0000F3570000}"/>
    <cellStyle name="Normal 3 2 4 2 6 4 3 2" xfId="23521" xr:uid="{00000000-0005-0000-0000-0000F4570000}"/>
    <cellStyle name="Normal 3 2 4 2 6 4 4" xfId="23522" xr:uid="{00000000-0005-0000-0000-0000F5570000}"/>
    <cellStyle name="Normal 3 2 4 2 6 5" xfId="23523" xr:uid="{00000000-0005-0000-0000-0000F6570000}"/>
    <cellStyle name="Normal 3 2 4 2 6 5 2" xfId="23524" xr:uid="{00000000-0005-0000-0000-0000F7570000}"/>
    <cellStyle name="Normal 3 2 4 2 6 5 2 2" xfId="23525" xr:uid="{00000000-0005-0000-0000-0000F8570000}"/>
    <cellStyle name="Normal 3 2 4 2 6 5 3" xfId="23526" xr:uid="{00000000-0005-0000-0000-0000F9570000}"/>
    <cellStyle name="Normal 3 2 4 2 6 6" xfId="23527" xr:uid="{00000000-0005-0000-0000-0000FA570000}"/>
    <cellStyle name="Normal 3 2 4 2 6 6 2" xfId="23528" xr:uid="{00000000-0005-0000-0000-0000FB570000}"/>
    <cellStyle name="Normal 3 2 4 2 6 7" xfId="23529" xr:uid="{00000000-0005-0000-0000-0000FC570000}"/>
    <cellStyle name="Normal 3 2 4 2 6 7 2" xfId="23530" xr:uid="{00000000-0005-0000-0000-0000FD570000}"/>
    <cellStyle name="Normal 3 2 4 2 6 8" xfId="23531" xr:uid="{00000000-0005-0000-0000-0000FE570000}"/>
    <cellStyle name="Normal 3 2 4 2 7" xfId="23532" xr:uid="{00000000-0005-0000-0000-0000FF570000}"/>
    <cellStyle name="Normal 3 2 4 2 7 2" xfId="23533" xr:uid="{00000000-0005-0000-0000-000000580000}"/>
    <cellStyle name="Normal 3 2 4 2 7 2 2" xfId="23534" xr:uid="{00000000-0005-0000-0000-000001580000}"/>
    <cellStyle name="Normal 3 2 4 2 7 2 2 2" xfId="23535" xr:uid="{00000000-0005-0000-0000-000002580000}"/>
    <cellStyle name="Normal 3 2 4 2 7 2 2 2 2" xfId="23536" xr:uid="{00000000-0005-0000-0000-000003580000}"/>
    <cellStyle name="Normal 3 2 4 2 7 2 2 2 2 2" xfId="23537" xr:uid="{00000000-0005-0000-0000-000004580000}"/>
    <cellStyle name="Normal 3 2 4 2 7 2 2 2 3" xfId="23538" xr:uid="{00000000-0005-0000-0000-000005580000}"/>
    <cellStyle name="Normal 3 2 4 2 7 2 2 3" xfId="23539" xr:uid="{00000000-0005-0000-0000-000006580000}"/>
    <cellStyle name="Normal 3 2 4 2 7 2 2 3 2" xfId="23540" xr:uid="{00000000-0005-0000-0000-000007580000}"/>
    <cellStyle name="Normal 3 2 4 2 7 2 2 4" xfId="23541" xr:uid="{00000000-0005-0000-0000-000008580000}"/>
    <cellStyle name="Normal 3 2 4 2 7 2 3" xfId="23542" xr:uid="{00000000-0005-0000-0000-000009580000}"/>
    <cellStyle name="Normal 3 2 4 2 7 2 3 2" xfId="23543" xr:uid="{00000000-0005-0000-0000-00000A580000}"/>
    <cellStyle name="Normal 3 2 4 2 7 2 3 2 2" xfId="23544" xr:uid="{00000000-0005-0000-0000-00000B580000}"/>
    <cellStyle name="Normal 3 2 4 2 7 2 3 3" xfId="23545" xr:uid="{00000000-0005-0000-0000-00000C580000}"/>
    <cellStyle name="Normal 3 2 4 2 7 2 4" xfId="23546" xr:uid="{00000000-0005-0000-0000-00000D580000}"/>
    <cellStyle name="Normal 3 2 4 2 7 2 4 2" xfId="23547" xr:uid="{00000000-0005-0000-0000-00000E580000}"/>
    <cellStyle name="Normal 3 2 4 2 7 2 5" xfId="23548" xr:uid="{00000000-0005-0000-0000-00000F580000}"/>
    <cellStyle name="Normal 3 2 4 2 7 3" xfId="23549" xr:uid="{00000000-0005-0000-0000-000010580000}"/>
    <cellStyle name="Normal 3 2 4 2 7 3 2" xfId="23550" xr:uid="{00000000-0005-0000-0000-000011580000}"/>
    <cellStyle name="Normal 3 2 4 2 7 3 2 2" xfId="23551" xr:uid="{00000000-0005-0000-0000-000012580000}"/>
    <cellStyle name="Normal 3 2 4 2 7 3 2 2 2" xfId="23552" xr:uid="{00000000-0005-0000-0000-000013580000}"/>
    <cellStyle name="Normal 3 2 4 2 7 3 2 3" xfId="23553" xr:uid="{00000000-0005-0000-0000-000014580000}"/>
    <cellStyle name="Normal 3 2 4 2 7 3 3" xfId="23554" xr:uid="{00000000-0005-0000-0000-000015580000}"/>
    <cellStyle name="Normal 3 2 4 2 7 3 3 2" xfId="23555" xr:uid="{00000000-0005-0000-0000-000016580000}"/>
    <cellStyle name="Normal 3 2 4 2 7 3 4" xfId="23556" xr:uid="{00000000-0005-0000-0000-000017580000}"/>
    <cellStyle name="Normal 3 2 4 2 7 4" xfId="23557" xr:uid="{00000000-0005-0000-0000-000018580000}"/>
    <cellStyle name="Normal 3 2 4 2 7 4 2" xfId="23558" xr:uid="{00000000-0005-0000-0000-000019580000}"/>
    <cellStyle name="Normal 3 2 4 2 7 4 2 2" xfId="23559" xr:uid="{00000000-0005-0000-0000-00001A580000}"/>
    <cellStyle name="Normal 3 2 4 2 7 4 3" xfId="23560" xr:uid="{00000000-0005-0000-0000-00001B580000}"/>
    <cellStyle name="Normal 3 2 4 2 7 5" xfId="23561" xr:uid="{00000000-0005-0000-0000-00001C580000}"/>
    <cellStyle name="Normal 3 2 4 2 7 5 2" xfId="23562" xr:uid="{00000000-0005-0000-0000-00001D580000}"/>
    <cellStyle name="Normal 3 2 4 2 7 6" xfId="23563" xr:uid="{00000000-0005-0000-0000-00001E580000}"/>
    <cellStyle name="Normal 3 2 4 2 8" xfId="23564" xr:uid="{00000000-0005-0000-0000-00001F580000}"/>
    <cellStyle name="Normal 3 2 4 2 8 2" xfId="23565" xr:uid="{00000000-0005-0000-0000-000020580000}"/>
    <cellStyle name="Normal 3 2 4 2 8 2 2" xfId="23566" xr:uid="{00000000-0005-0000-0000-000021580000}"/>
    <cellStyle name="Normal 3 2 4 2 8 2 2 2" xfId="23567" xr:uid="{00000000-0005-0000-0000-000022580000}"/>
    <cellStyle name="Normal 3 2 4 2 8 2 2 2 2" xfId="23568" xr:uid="{00000000-0005-0000-0000-000023580000}"/>
    <cellStyle name="Normal 3 2 4 2 8 2 2 2 2 2" xfId="23569" xr:uid="{00000000-0005-0000-0000-000024580000}"/>
    <cellStyle name="Normal 3 2 4 2 8 2 2 2 3" xfId="23570" xr:uid="{00000000-0005-0000-0000-000025580000}"/>
    <cellStyle name="Normal 3 2 4 2 8 2 2 3" xfId="23571" xr:uid="{00000000-0005-0000-0000-000026580000}"/>
    <cellStyle name="Normal 3 2 4 2 8 2 2 3 2" xfId="23572" xr:uid="{00000000-0005-0000-0000-000027580000}"/>
    <cellStyle name="Normal 3 2 4 2 8 2 2 4" xfId="23573" xr:uid="{00000000-0005-0000-0000-000028580000}"/>
    <cellStyle name="Normal 3 2 4 2 8 2 3" xfId="23574" xr:uid="{00000000-0005-0000-0000-000029580000}"/>
    <cellStyle name="Normal 3 2 4 2 8 2 3 2" xfId="23575" xr:uid="{00000000-0005-0000-0000-00002A580000}"/>
    <cellStyle name="Normal 3 2 4 2 8 2 3 2 2" xfId="23576" xr:uid="{00000000-0005-0000-0000-00002B580000}"/>
    <cellStyle name="Normal 3 2 4 2 8 2 3 3" xfId="23577" xr:uid="{00000000-0005-0000-0000-00002C580000}"/>
    <cellStyle name="Normal 3 2 4 2 8 2 4" xfId="23578" xr:uid="{00000000-0005-0000-0000-00002D580000}"/>
    <cellStyle name="Normal 3 2 4 2 8 2 4 2" xfId="23579" xr:uid="{00000000-0005-0000-0000-00002E580000}"/>
    <cellStyle name="Normal 3 2 4 2 8 2 5" xfId="23580" xr:uid="{00000000-0005-0000-0000-00002F580000}"/>
    <cellStyle name="Normal 3 2 4 2 8 3" xfId="23581" xr:uid="{00000000-0005-0000-0000-000030580000}"/>
    <cellStyle name="Normal 3 2 4 2 8 3 2" xfId="23582" xr:uid="{00000000-0005-0000-0000-000031580000}"/>
    <cellStyle name="Normal 3 2 4 2 8 3 2 2" xfId="23583" xr:uid="{00000000-0005-0000-0000-000032580000}"/>
    <cellStyle name="Normal 3 2 4 2 8 3 2 2 2" xfId="23584" xr:uid="{00000000-0005-0000-0000-000033580000}"/>
    <cellStyle name="Normal 3 2 4 2 8 3 2 3" xfId="23585" xr:uid="{00000000-0005-0000-0000-000034580000}"/>
    <cellStyle name="Normal 3 2 4 2 8 3 3" xfId="23586" xr:uid="{00000000-0005-0000-0000-000035580000}"/>
    <cellStyle name="Normal 3 2 4 2 8 3 3 2" xfId="23587" xr:uid="{00000000-0005-0000-0000-000036580000}"/>
    <cellStyle name="Normal 3 2 4 2 8 3 4" xfId="23588" xr:uid="{00000000-0005-0000-0000-000037580000}"/>
    <cellStyle name="Normal 3 2 4 2 8 4" xfId="23589" xr:uid="{00000000-0005-0000-0000-000038580000}"/>
    <cellStyle name="Normal 3 2 4 2 8 4 2" xfId="23590" xr:uid="{00000000-0005-0000-0000-000039580000}"/>
    <cellStyle name="Normal 3 2 4 2 8 4 2 2" xfId="23591" xr:uid="{00000000-0005-0000-0000-00003A580000}"/>
    <cellStyle name="Normal 3 2 4 2 8 4 3" xfId="23592" xr:uid="{00000000-0005-0000-0000-00003B580000}"/>
    <cellStyle name="Normal 3 2 4 2 8 5" xfId="23593" xr:uid="{00000000-0005-0000-0000-00003C580000}"/>
    <cellStyle name="Normal 3 2 4 2 8 5 2" xfId="23594" xr:uid="{00000000-0005-0000-0000-00003D580000}"/>
    <cellStyle name="Normal 3 2 4 2 8 6" xfId="23595" xr:uid="{00000000-0005-0000-0000-00003E580000}"/>
    <cellStyle name="Normal 3 2 4 2 9" xfId="23596" xr:uid="{00000000-0005-0000-0000-00003F580000}"/>
    <cellStyle name="Normal 3 2 4 2 9 2" xfId="23597" xr:uid="{00000000-0005-0000-0000-000040580000}"/>
    <cellStyle name="Normal 3 2 4 2 9 2 2" xfId="23598" xr:uid="{00000000-0005-0000-0000-000041580000}"/>
    <cellStyle name="Normal 3 2 4 2 9 2 2 2" xfId="23599" xr:uid="{00000000-0005-0000-0000-000042580000}"/>
    <cellStyle name="Normal 3 2 4 2 9 2 2 2 2" xfId="23600" xr:uid="{00000000-0005-0000-0000-000043580000}"/>
    <cellStyle name="Normal 3 2 4 2 9 2 2 3" xfId="23601" xr:uid="{00000000-0005-0000-0000-000044580000}"/>
    <cellStyle name="Normal 3 2 4 2 9 2 3" xfId="23602" xr:uid="{00000000-0005-0000-0000-000045580000}"/>
    <cellStyle name="Normal 3 2 4 2 9 2 3 2" xfId="23603" xr:uid="{00000000-0005-0000-0000-000046580000}"/>
    <cellStyle name="Normal 3 2 4 2 9 2 4" xfId="23604" xr:uid="{00000000-0005-0000-0000-000047580000}"/>
    <cellStyle name="Normal 3 2 4 2 9 3" xfId="23605" xr:uid="{00000000-0005-0000-0000-000048580000}"/>
    <cellStyle name="Normal 3 2 4 2 9 3 2" xfId="23606" xr:uid="{00000000-0005-0000-0000-000049580000}"/>
    <cellStyle name="Normal 3 2 4 2 9 3 2 2" xfId="23607" xr:uid="{00000000-0005-0000-0000-00004A580000}"/>
    <cellStyle name="Normal 3 2 4 2 9 3 3" xfId="23608" xr:uid="{00000000-0005-0000-0000-00004B580000}"/>
    <cellStyle name="Normal 3 2 4 2 9 4" xfId="23609" xr:uid="{00000000-0005-0000-0000-00004C580000}"/>
    <cellStyle name="Normal 3 2 4 2 9 4 2" xfId="23610" xr:uid="{00000000-0005-0000-0000-00004D580000}"/>
    <cellStyle name="Normal 3 2 4 2 9 5" xfId="23611" xr:uid="{00000000-0005-0000-0000-00004E580000}"/>
    <cellStyle name="Normal 3 2 4 3" xfId="23612" xr:uid="{00000000-0005-0000-0000-00004F580000}"/>
    <cellStyle name="Normal 3 2 4 3 10" xfId="23613" xr:uid="{00000000-0005-0000-0000-000050580000}"/>
    <cellStyle name="Normal 3 2 4 3 2" xfId="23614" xr:uid="{00000000-0005-0000-0000-000051580000}"/>
    <cellStyle name="Normal 3 2 4 3 2 2" xfId="23615" xr:uid="{00000000-0005-0000-0000-000052580000}"/>
    <cellStyle name="Normal 3 2 4 3 2 2 2" xfId="23616" xr:uid="{00000000-0005-0000-0000-000053580000}"/>
    <cellStyle name="Normal 3 2 4 3 2 2 2 2" xfId="23617" xr:uid="{00000000-0005-0000-0000-000054580000}"/>
    <cellStyle name="Normal 3 2 4 3 2 2 2 2 2" xfId="23618" xr:uid="{00000000-0005-0000-0000-000055580000}"/>
    <cellStyle name="Normal 3 2 4 3 2 2 2 2 2 2" xfId="23619" xr:uid="{00000000-0005-0000-0000-000056580000}"/>
    <cellStyle name="Normal 3 2 4 3 2 2 2 2 2 2 2" xfId="23620" xr:uid="{00000000-0005-0000-0000-000057580000}"/>
    <cellStyle name="Normal 3 2 4 3 2 2 2 2 2 3" xfId="23621" xr:uid="{00000000-0005-0000-0000-000058580000}"/>
    <cellStyle name="Normal 3 2 4 3 2 2 2 2 3" xfId="23622" xr:uid="{00000000-0005-0000-0000-000059580000}"/>
    <cellStyle name="Normal 3 2 4 3 2 2 2 2 3 2" xfId="23623" xr:uid="{00000000-0005-0000-0000-00005A580000}"/>
    <cellStyle name="Normal 3 2 4 3 2 2 2 2 4" xfId="23624" xr:uid="{00000000-0005-0000-0000-00005B580000}"/>
    <cellStyle name="Normal 3 2 4 3 2 2 2 3" xfId="23625" xr:uid="{00000000-0005-0000-0000-00005C580000}"/>
    <cellStyle name="Normal 3 2 4 3 2 2 2 3 2" xfId="23626" xr:uid="{00000000-0005-0000-0000-00005D580000}"/>
    <cellStyle name="Normal 3 2 4 3 2 2 2 3 2 2" xfId="23627" xr:uid="{00000000-0005-0000-0000-00005E580000}"/>
    <cellStyle name="Normal 3 2 4 3 2 2 2 3 3" xfId="23628" xr:uid="{00000000-0005-0000-0000-00005F580000}"/>
    <cellStyle name="Normal 3 2 4 3 2 2 2 4" xfId="23629" xr:uid="{00000000-0005-0000-0000-000060580000}"/>
    <cellStyle name="Normal 3 2 4 3 2 2 2 4 2" xfId="23630" xr:uid="{00000000-0005-0000-0000-000061580000}"/>
    <cellStyle name="Normal 3 2 4 3 2 2 2 5" xfId="23631" xr:uid="{00000000-0005-0000-0000-000062580000}"/>
    <cellStyle name="Normal 3 2 4 3 2 2 3" xfId="23632" xr:uid="{00000000-0005-0000-0000-000063580000}"/>
    <cellStyle name="Normal 3 2 4 3 2 2 3 2" xfId="23633" xr:uid="{00000000-0005-0000-0000-000064580000}"/>
    <cellStyle name="Normal 3 2 4 3 2 2 3 2 2" xfId="23634" xr:uid="{00000000-0005-0000-0000-000065580000}"/>
    <cellStyle name="Normal 3 2 4 3 2 2 3 2 2 2" xfId="23635" xr:uid="{00000000-0005-0000-0000-000066580000}"/>
    <cellStyle name="Normal 3 2 4 3 2 2 3 2 3" xfId="23636" xr:uid="{00000000-0005-0000-0000-000067580000}"/>
    <cellStyle name="Normal 3 2 4 3 2 2 3 3" xfId="23637" xr:uid="{00000000-0005-0000-0000-000068580000}"/>
    <cellStyle name="Normal 3 2 4 3 2 2 3 3 2" xfId="23638" xr:uid="{00000000-0005-0000-0000-000069580000}"/>
    <cellStyle name="Normal 3 2 4 3 2 2 3 4" xfId="23639" xr:uid="{00000000-0005-0000-0000-00006A580000}"/>
    <cellStyle name="Normal 3 2 4 3 2 2 4" xfId="23640" xr:uid="{00000000-0005-0000-0000-00006B580000}"/>
    <cellStyle name="Normal 3 2 4 3 2 2 4 2" xfId="23641" xr:uid="{00000000-0005-0000-0000-00006C580000}"/>
    <cellStyle name="Normal 3 2 4 3 2 2 4 2 2" xfId="23642" xr:uid="{00000000-0005-0000-0000-00006D580000}"/>
    <cellStyle name="Normal 3 2 4 3 2 2 4 2 2 2" xfId="23643" xr:uid="{00000000-0005-0000-0000-00006E580000}"/>
    <cellStyle name="Normal 3 2 4 3 2 2 4 2 3" xfId="23644" xr:uid="{00000000-0005-0000-0000-00006F580000}"/>
    <cellStyle name="Normal 3 2 4 3 2 2 4 3" xfId="23645" xr:uid="{00000000-0005-0000-0000-000070580000}"/>
    <cellStyle name="Normal 3 2 4 3 2 2 4 3 2" xfId="23646" xr:uid="{00000000-0005-0000-0000-000071580000}"/>
    <cellStyle name="Normal 3 2 4 3 2 2 4 4" xfId="23647" xr:uid="{00000000-0005-0000-0000-000072580000}"/>
    <cellStyle name="Normal 3 2 4 3 2 2 5" xfId="23648" xr:uid="{00000000-0005-0000-0000-000073580000}"/>
    <cellStyle name="Normal 3 2 4 3 2 2 5 2" xfId="23649" xr:uid="{00000000-0005-0000-0000-000074580000}"/>
    <cellStyle name="Normal 3 2 4 3 2 2 5 2 2" xfId="23650" xr:uid="{00000000-0005-0000-0000-000075580000}"/>
    <cellStyle name="Normal 3 2 4 3 2 2 5 3" xfId="23651" xr:uid="{00000000-0005-0000-0000-000076580000}"/>
    <cellStyle name="Normal 3 2 4 3 2 2 6" xfId="23652" xr:uid="{00000000-0005-0000-0000-000077580000}"/>
    <cellStyle name="Normal 3 2 4 3 2 2 6 2" xfId="23653" xr:uid="{00000000-0005-0000-0000-000078580000}"/>
    <cellStyle name="Normal 3 2 4 3 2 2 7" xfId="23654" xr:uid="{00000000-0005-0000-0000-000079580000}"/>
    <cellStyle name="Normal 3 2 4 3 2 2 7 2" xfId="23655" xr:uid="{00000000-0005-0000-0000-00007A580000}"/>
    <cellStyle name="Normal 3 2 4 3 2 2 8" xfId="23656" xr:uid="{00000000-0005-0000-0000-00007B580000}"/>
    <cellStyle name="Normal 3 2 4 3 2 3" xfId="23657" xr:uid="{00000000-0005-0000-0000-00007C580000}"/>
    <cellStyle name="Normal 3 2 4 3 2 3 2" xfId="23658" xr:uid="{00000000-0005-0000-0000-00007D580000}"/>
    <cellStyle name="Normal 3 2 4 3 2 3 2 2" xfId="23659" xr:uid="{00000000-0005-0000-0000-00007E580000}"/>
    <cellStyle name="Normal 3 2 4 3 2 3 2 2 2" xfId="23660" xr:uid="{00000000-0005-0000-0000-00007F580000}"/>
    <cellStyle name="Normal 3 2 4 3 2 3 2 2 2 2" xfId="23661" xr:uid="{00000000-0005-0000-0000-000080580000}"/>
    <cellStyle name="Normal 3 2 4 3 2 3 2 2 3" xfId="23662" xr:uid="{00000000-0005-0000-0000-000081580000}"/>
    <cellStyle name="Normal 3 2 4 3 2 3 2 3" xfId="23663" xr:uid="{00000000-0005-0000-0000-000082580000}"/>
    <cellStyle name="Normal 3 2 4 3 2 3 2 3 2" xfId="23664" xr:uid="{00000000-0005-0000-0000-000083580000}"/>
    <cellStyle name="Normal 3 2 4 3 2 3 2 4" xfId="23665" xr:uid="{00000000-0005-0000-0000-000084580000}"/>
    <cellStyle name="Normal 3 2 4 3 2 3 3" xfId="23666" xr:uid="{00000000-0005-0000-0000-000085580000}"/>
    <cellStyle name="Normal 3 2 4 3 2 3 3 2" xfId="23667" xr:uid="{00000000-0005-0000-0000-000086580000}"/>
    <cellStyle name="Normal 3 2 4 3 2 3 3 2 2" xfId="23668" xr:uid="{00000000-0005-0000-0000-000087580000}"/>
    <cellStyle name="Normal 3 2 4 3 2 3 3 3" xfId="23669" xr:uid="{00000000-0005-0000-0000-000088580000}"/>
    <cellStyle name="Normal 3 2 4 3 2 3 4" xfId="23670" xr:uid="{00000000-0005-0000-0000-000089580000}"/>
    <cellStyle name="Normal 3 2 4 3 2 3 4 2" xfId="23671" xr:uid="{00000000-0005-0000-0000-00008A580000}"/>
    <cellStyle name="Normal 3 2 4 3 2 3 5" xfId="23672" xr:uid="{00000000-0005-0000-0000-00008B580000}"/>
    <cellStyle name="Normal 3 2 4 3 2 4" xfId="23673" xr:uid="{00000000-0005-0000-0000-00008C580000}"/>
    <cellStyle name="Normal 3 2 4 3 2 4 2" xfId="23674" xr:uid="{00000000-0005-0000-0000-00008D580000}"/>
    <cellStyle name="Normal 3 2 4 3 2 4 2 2" xfId="23675" xr:uid="{00000000-0005-0000-0000-00008E580000}"/>
    <cellStyle name="Normal 3 2 4 3 2 4 2 2 2" xfId="23676" xr:uid="{00000000-0005-0000-0000-00008F580000}"/>
    <cellStyle name="Normal 3 2 4 3 2 4 2 3" xfId="23677" xr:uid="{00000000-0005-0000-0000-000090580000}"/>
    <cellStyle name="Normal 3 2 4 3 2 4 3" xfId="23678" xr:uid="{00000000-0005-0000-0000-000091580000}"/>
    <cellStyle name="Normal 3 2 4 3 2 4 3 2" xfId="23679" xr:uid="{00000000-0005-0000-0000-000092580000}"/>
    <cellStyle name="Normal 3 2 4 3 2 4 4" xfId="23680" xr:uid="{00000000-0005-0000-0000-000093580000}"/>
    <cellStyle name="Normal 3 2 4 3 2 5" xfId="23681" xr:uid="{00000000-0005-0000-0000-000094580000}"/>
    <cellStyle name="Normal 3 2 4 3 2 5 2" xfId="23682" xr:uid="{00000000-0005-0000-0000-000095580000}"/>
    <cellStyle name="Normal 3 2 4 3 2 5 2 2" xfId="23683" xr:uid="{00000000-0005-0000-0000-000096580000}"/>
    <cellStyle name="Normal 3 2 4 3 2 5 2 2 2" xfId="23684" xr:uid="{00000000-0005-0000-0000-000097580000}"/>
    <cellStyle name="Normal 3 2 4 3 2 5 2 3" xfId="23685" xr:uid="{00000000-0005-0000-0000-000098580000}"/>
    <cellStyle name="Normal 3 2 4 3 2 5 3" xfId="23686" xr:uid="{00000000-0005-0000-0000-000099580000}"/>
    <cellStyle name="Normal 3 2 4 3 2 5 3 2" xfId="23687" xr:uid="{00000000-0005-0000-0000-00009A580000}"/>
    <cellStyle name="Normal 3 2 4 3 2 5 4" xfId="23688" xr:uid="{00000000-0005-0000-0000-00009B580000}"/>
    <cellStyle name="Normal 3 2 4 3 2 6" xfId="23689" xr:uid="{00000000-0005-0000-0000-00009C580000}"/>
    <cellStyle name="Normal 3 2 4 3 2 6 2" xfId="23690" xr:uid="{00000000-0005-0000-0000-00009D580000}"/>
    <cellStyle name="Normal 3 2 4 3 2 6 2 2" xfId="23691" xr:uid="{00000000-0005-0000-0000-00009E580000}"/>
    <cellStyle name="Normal 3 2 4 3 2 6 3" xfId="23692" xr:uid="{00000000-0005-0000-0000-00009F580000}"/>
    <cellStyle name="Normal 3 2 4 3 2 7" xfId="23693" xr:uid="{00000000-0005-0000-0000-0000A0580000}"/>
    <cellStyle name="Normal 3 2 4 3 2 7 2" xfId="23694" xr:uid="{00000000-0005-0000-0000-0000A1580000}"/>
    <cellStyle name="Normal 3 2 4 3 2 8" xfId="23695" xr:uid="{00000000-0005-0000-0000-0000A2580000}"/>
    <cellStyle name="Normal 3 2 4 3 2 8 2" xfId="23696" xr:uid="{00000000-0005-0000-0000-0000A3580000}"/>
    <cellStyle name="Normal 3 2 4 3 2 9" xfId="23697" xr:uid="{00000000-0005-0000-0000-0000A4580000}"/>
    <cellStyle name="Normal 3 2 4 3 3" xfId="23698" xr:uid="{00000000-0005-0000-0000-0000A5580000}"/>
    <cellStyle name="Normal 3 2 4 3 3 2" xfId="23699" xr:uid="{00000000-0005-0000-0000-0000A6580000}"/>
    <cellStyle name="Normal 3 2 4 3 3 2 2" xfId="23700" xr:uid="{00000000-0005-0000-0000-0000A7580000}"/>
    <cellStyle name="Normal 3 2 4 3 3 2 2 2" xfId="23701" xr:uid="{00000000-0005-0000-0000-0000A8580000}"/>
    <cellStyle name="Normal 3 2 4 3 3 2 2 2 2" xfId="23702" xr:uid="{00000000-0005-0000-0000-0000A9580000}"/>
    <cellStyle name="Normal 3 2 4 3 3 2 2 2 2 2" xfId="23703" xr:uid="{00000000-0005-0000-0000-0000AA580000}"/>
    <cellStyle name="Normal 3 2 4 3 3 2 2 2 3" xfId="23704" xr:uid="{00000000-0005-0000-0000-0000AB580000}"/>
    <cellStyle name="Normal 3 2 4 3 3 2 2 3" xfId="23705" xr:uid="{00000000-0005-0000-0000-0000AC580000}"/>
    <cellStyle name="Normal 3 2 4 3 3 2 2 3 2" xfId="23706" xr:uid="{00000000-0005-0000-0000-0000AD580000}"/>
    <cellStyle name="Normal 3 2 4 3 3 2 2 4" xfId="23707" xr:uid="{00000000-0005-0000-0000-0000AE580000}"/>
    <cellStyle name="Normal 3 2 4 3 3 2 3" xfId="23708" xr:uid="{00000000-0005-0000-0000-0000AF580000}"/>
    <cellStyle name="Normal 3 2 4 3 3 2 3 2" xfId="23709" xr:uid="{00000000-0005-0000-0000-0000B0580000}"/>
    <cellStyle name="Normal 3 2 4 3 3 2 3 2 2" xfId="23710" xr:uid="{00000000-0005-0000-0000-0000B1580000}"/>
    <cellStyle name="Normal 3 2 4 3 3 2 3 3" xfId="23711" xr:uid="{00000000-0005-0000-0000-0000B2580000}"/>
    <cellStyle name="Normal 3 2 4 3 3 2 4" xfId="23712" xr:uid="{00000000-0005-0000-0000-0000B3580000}"/>
    <cellStyle name="Normal 3 2 4 3 3 2 4 2" xfId="23713" xr:uid="{00000000-0005-0000-0000-0000B4580000}"/>
    <cellStyle name="Normal 3 2 4 3 3 2 5" xfId="23714" xr:uid="{00000000-0005-0000-0000-0000B5580000}"/>
    <cellStyle name="Normal 3 2 4 3 3 3" xfId="23715" xr:uid="{00000000-0005-0000-0000-0000B6580000}"/>
    <cellStyle name="Normal 3 2 4 3 3 3 2" xfId="23716" xr:uid="{00000000-0005-0000-0000-0000B7580000}"/>
    <cellStyle name="Normal 3 2 4 3 3 3 2 2" xfId="23717" xr:uid="{00000000-0005-0000-0000-0000B8580000}"/>
    <cellStyle name="Normal 3 2 4 3 3 3 2 2 2" xfId="23718" xr:uid="{00000000-0005-0000-0000-0000B9580000}"/>
    <cellStyle name="Normal 3 2 4 3 3 3 2 3" xfId="23719" xr:uid="{00000000-0005-0000-0000-0000BA580000}"/>
    <cellStyle name="Normal 3 2 4 3 3 3 3" xfId="23720" xr:uid="{00000000-0005-0000-0000-0000BB580000}"/>
    <cellStyle name="Normal 3 2 4 3 3 3 3 2" xfId="23721" xr:uid="{00000000-0005-0000-0000-0000BC580000}"/>
    <cellStyle name="Normal 3 2 4 3 3 3 4" xfId="23722" xr:uid="{00000000-0005-0000-0000-0000BD580000}"/>
    <cellStyle name="Normal 3 2 4 3 3 4" xfId="23723" xr:uid="{00000000-0005-0000-0000-0000BE580000}"/>
    <cellStyle name="Normal 3 2 4 3 3 4 2" xfId="23724" xr:uid="{00000000-0005-0000-0000-0000BF580000}"/>
    <cellStyle name="Normal 3 2 4 3 3 4 2 2" xfId="23725" xr:uid="{00000000-0005-0000-0000-0000C0580000}"/>
    <cellStyle name="Normal 3 2 4 3 3 4 2 2 2" xfId="23726" xr:uid="{00000000-0005-0000-0000-0000C1580000}"/>
    <cellStyle name="Normal 3 2 4 3 3 4 2 3" xfId="23727" xr:uid="{00000000-0005-0000-0000-0000C2580000}"/>
    <cellStyle name="Normal 3 2 4 3 3 4 3" xfId="23728" xr:uid="{00000000-0005-0000-0000-0000C3580000}"/>
    <cellStyle name="Normal 3 2 4 3 3 4 3 2" xfId="23729" xr:uid="{00000000-0005-0000-0000-0000C4580000}"/>
    <cellStyle name="Normal 3 2 4 3 3 4 4" xfId="23730" xr:uid="{00000000-0005-0000-0000-0000C5580000}"/>
    <cellStyle name="Normal 3 2 4 3 3 5" xfId="23731" xr:uid="{00000000-0005-0000-0000-0000C6580000}"/>
    <cellStyle name="Normal 3 2 4 3 3 5 2" xfId="23732" xr:uid="{00000000-0005-0000-0000-0000C7580000}"/>
    <cellStyle name="Normal 3 2 4 3 3 5 2 2" xfId="23733" xr:uid="{00000000-0005-0000-0000-0000C8580000}"/>
    <cellStyle name="Normal 3 2 4 3 3 5 3" xfId="23734" xr:uid="{00000000-0005-0000-0000-0000C9580000}"/>
    <cellStyle name="Normal 3 2 4 3 3 6" xfId="23735" xr:uid="{00000000-0005-0000-0000-0000CA580000}"/>
    <cellStyle name="Normal 3 2 4 3 3 6 2" xfId="23736" xr:uid="{00000000-0005-0000-0000-0000CB580000}"/>
    <cellStyle name="Normal 3 2 4 3 3 7" xfId="23737" xr:uid="{00000000-0005-0000-0000-0000CC580000}"/>
    <cellStyle name="Normal 3 2 4 3 3 7 2" xfId="23738" xr:uid="{00000000-0005-0000-0000-0000CD580000}"/>
    <cellStyle name="Normal 3 2 4 3 3 8" xfId="23739" xr:uid="{00000000-0005-0000-0000-0000CE580000}"/>
    <cellStyle name="Normal 3 2 4 3 4" xfId="23740" xr:uid="{00000000-0005-0000-0000-0000CF580000}"/>
    <cellStyle name="Normal 3 2 4 3 4 2" xfId="23741" xr:uid="{00000000-0005-0000-0000-0000D0580000}"/>
    <cellStyle name="Normal 3 2 4 3 4 2 2" xfId="23742" xr:uid="{00000000-0005-0000-0000-0000D1580000}"/>
    <cellStyle name="Normal 3 2 4 3 4 2 2 2" xfId="23743" xr:uid="{00000000-0005-0000-0000-0000D2580000}"/>
    <cellStyle name="Normal 3 2 4 3 4 2 2 2 2" xfId="23744" xr:uid="{00000000-0005-0000-0000-0000D3580000}"/>
    <cellStyle name="Normal 3 2 4 3 4 2 2 3" xfId="23745" xr:uid="{00000000-0005-0000-0000-0000D4580000}"/>
    <cellStyle name="Normal 3 2 4 3 4 2 3" xfId="23746" xr:uid="{00000000-0005-0000-0000-0000D5580000}"/>
    <cellStyle name="Normal 3 2 4 3 4 2 3 2" xfId="23747" xr:uid="{00000000-0005-0000-0000-0000D6580000}"/>
    <cellStyle name="Normal 3 2 4 3 4 2 4" xfId="23748" xr:uid="{00000000-0005-0000-0000-0000D7580000}"/>
    <cellStyle name="Normal 3 2 4 3 4 3" xfId="23749" xr:uid="{00000000-0005-0000-0000-0000D8580000}"/>
    <cellStyle name="Normal 3 2 4 3 4 3 2" xfId="23750" xr:uid="{00000000-0005-0000-0000-0000D9580000}"/>
    <cellStyle name="Normal 3 2 4 3 4 3 2 2" xfId="23751" xr:uid="{00000000-0005-0000-0000-0000DA580000}"/>
    <cellStyle name="Normal 3 2 4 3 4 3 3" xfId="23752" xr:uid="{00000000-0005-0000-0000-0000DB580000}"/>
    <cellStyle name="Normal 3 2 4 3 4 4" xfId="23753" xr:uid="{00000000-0005-0000-0000-0000DC580000}"/>
    <cellStyle name="Normal 3 2 4 3 4 4 2" xfId="23754" xr:uid="{00000000-0005-0000-0000-0000DD580000}"/>
    <cellStyle name="Normal 3 2 4 3 4 5" xfId="23755" xr:uid="{00000000-0005-0000-0000-0000DE580000}"/>
    <cellStyle name="Normal 3 2 4 3 5" xfId="23756" xr:uid="{00000000-0005-0000-0000-0000DF580000}"/>
    <cellStyle name="Normal 3 2 4 3 5 2" xfId="23757" xr:uid="{00000000-0005-0000-0000-0000E0580000}"/>
    <cellStyle name="Normal 3 2 4 3 5 2 2" xfId="23758" xr:uid="{00000000-0005-0000-0000-0000E1580000}"/>
    <cellStyle name="Normal 3 2 4 3 5 2 2 2" xfId="23759" xr:uid="{00000000-0005-0000-0000-0000E2580000}"/>
    <cellStyle name="Normal 3 2 4 3 5 2 3" xfId="23760" xr:uid="{00000000-0005-0000-0000-0000E3580000}"/>
    <cellStyle name="Normal 3 2 4 3 5 3" xfId="23761" xr:uid="{00000000-0005-0000-0000-0000E4580000}"/>
    <cellStyle name="Normal 3 2 4 3 5 3 2" xfId="23762" xr:uid="{00000000-0005-0000-0000-0000E5580000}"/>
    <cellStyle name="Normal 3 2 4 3 5 4" xfId="23763" xr:uid="{00000000-0005-0000-0000-0000E6580000}"/>
    <cellStyle name="Normal 3 2 4 3 6" xfId="23764" xr:uid="{00000000-0005-0000-0000-0000E7580000}"/>
    <cellStyle name="Normal 3 2 4 3 6 2" xfId="23765" xr:uid="{00000000-0005-0000-0000-0000E8580000}"/>
    <cellStyle name="Normal 3 2 4 3 6 2 2" xfId="23766" xr:uid="{00000000-0005-0000-0000-0000E9580000}"/>
    <cellStyle name="Normal 3 2 4 3 6 2 2 2" xfId="23767" xr:uid="{00000000-0005-0000-0000-0000EA580000}"/>
    <cellStyle name="Normal 3 2 4 3 6 2 3" xfId="23768" xr:uid="{00000000-0005-0000-0000-0000EB580000}"/>
    <cellStyle name="Normal 3 2 4 3 6 3" xfId="23769" xr:uid="{00000000-0005-0000-0000-0000EC580000}"/>
    <cellStyle name="Normal 3 2 4 3 6 3 2" xfId="23770" xr:uid="{00000000-0005-0000-0000-0000ED580000}"/>
    <cellStyle name="Normal 3 2 4 3 6 4" xfId="23771" xr:uid="{00000000-0005-0000-0000-0000EE580000}"/>
    <cellStyle name="Normal 3 2 4 3 7" xfId="23772" xr:uid="{00000000-0005-0000-0000-0000EF580000}"/>
    <cellStyle name="Normal 3 2 4 3 7 2" xfId="23773" xr:uid="{00000000-0005-0000-0000-0000F0580000}"/>
    <cellStyle name="Normal 3 2 4 3 7 2 2" xfId="23774" xr:uid="{00000000-0005-0000-0000-0000F1580000}"/>
    <cellStyle name="Normal 3 2 4 3 7 3" xfId="23775" xr:uid="{00000000-0005-0000-0000-0000F2580000}"/>
    <cellStyle name="Normal 3 2 4 3 8" xfId="23776" xr:uid="{00000000-0005-0000-0000-0000F3580000}"/>
    <cellStyle name="Normal 3 2 4 3 8 2" xfId="23777" xr:uid="{00000000-0005-0000-0000-0000F4580000}"/>
    <cellStyle name="Normal 3 2 4 3 9" xfId="23778" xr:uid="{00000000-0005-0000-0000-0000F5580000}"/>
    <cellStyle name="Normal 3 2 4 3 9 2" xfId="23779" xr:uid="{00000000-0005-0000-0000-0000F6580000}"/>
    <cellStyle name="Normal 3 2 4 4" xfId="23780" xr:uid="{00000000-0005-0000-0000-0000F7580000}"/>
    <cellStyle name="Normal 3 2 4 4 10" xfId="23781" xr:uid="{00000000-0005-0000-0000-0000F8580000}"/>
    <cellStyle name="Normal 3 2 4 4 2" xfId="23782" xr:uid="{00000000-0005-0000-0000-0000F9580000}"/>
    <cellStyle name="Normal 3 2 4 4 2 2" xfId="23783" xr:uid="{00000000-0005-0000-0000-0000FA580000}"/>
    <cellStyle name="Normal 3 2 4 4 2 2 2" xfId="23784" xr:uid="{00000000-0005-0000-0000-0000FB580000}"/>
    <cellStyle name="Normal 3 2 4 4 2 2 2 2" xfId="23785" xr:uid="{00000000-0005-0000-0000-0000FC580000}"/>
    <cellStyle name="Normal 3 2 4 4 2 2 2 2 2" xfId="23786" xr:uid="{00000000-0005-0000-0000-0000FD580000}"/>
    <cellStyle name="Normal 3 2 4 4 2 2 2 2 2 2" xfId="23787" xr:uid="{00000000-0005-0000-0000-0000FE580000}"/>
    <cellStyle name="Normal 3 2 4 4 2 2 2 2 2 2 2" xfId="23788" xr:uid="{00000000-0005-0000-0000-0000FF580000}"/>
    <cellStyle name="Normal 3 2 4 4 2 2 2 2 2 3" xfId="23789" xr:uid="{00000000-0005-0000-0000-000000590000}"/>
    <cellStyle name="Normal 3 2 4 4 2 2 2 2 3" xfId="23790" xr:uid="{00000000-0005-0000-0000-000001590000}"/>
    <cellStyle name="Normal 3 2 4 4 2 2 2 2 3 2" xfId="23791" xr:uid="{00000000-0005-0000-0000-000002590000}"/>
    <cellStyle name="Normal 3 2 4 4 2 2 2 2 4" xfId="23792" xr:uid="{00000000-0005-0000-0000-000003590000}"/>
    <cellStyle name="Normal 3 2 4 4 2 2 2 3" xfId="23793" xr:uid="{00000000-0005-0000-0000-000004590000}"/>
    <cellStyle name="Normal 3 2 4 4 2 2 2 3 2" xfId="23794" xr:uid="{00000000-0005-0000-0000-000005590000}"/>
    <cellStyle name="Normal 3 2 4 4 2 2 2 3 2 2" xfId="23795" xr:uid="{00000000-0005-0000-0000-000006590000}"/>
    <cellStyle name="Normal 3 2 4 4 2 2 2 3 3" xfId="23796" xr:uid="{00000000-0005-0000-0000-000007590000}"/>
    <cellStyle name="Normal 3 2 4 4 2 2 2 4" xfId="23797" xr:uid="{00000000-0005-0000-0000-000008590000}"/>
    <cellStyle name="Normal 3 2 4 4 2 2 2 4 2" xfId="23798" xr:uid="{00000000-0005-0000-0000-000009590000}"/>
    <cellStyle name="Normal 3 2 4 4 2 2 2 5" xfId="23799" xr:uid="{00000000-0005-0000-0000-00000A590000}"/>
    <cellStyle name="Normal 3 2 4 4 2 2 3" xfId="23800" xr:uid="{00000000-0005-0000-0000-00000B590000}"/>
    <cellStyle name="Normal 3 2 4 4 2 2 3 2" xfId="23801" xr:uid="{00000000-0005-0000-0000-00000C590000}"/>
    <cellStyle name="Normal 3 2 4 4 2 2 3 2 2" xfId="23802" xr:uid="{00000000-0005-0000-0000-00000D590000}"/>
    <cellStyle name="Normal 3 2 4 4 2 2 3 2 2 2" xfId="23803" xr:uid="{00000000-0005-0000-0000-00000E590000}"/>
    <cellStyle name="Normal 3 2 4 4 2 2 3 2 3" xfId="23804" xr:uid="{00000000-0005-0000-0000-00000F590000}"/>
    <cellStyle name="Normal 3 2 4 4 2 2 3 3" xfId="23805" xr:uid="{00000000-0005-0000-0000-000010590000}"/>
    <cellStyle name="Normal 3 2 4 4 2 2 3 3 2" xfId="23806" xr:uid="{00000000-0005-0000-0000-000011590000}"/>
    <cellStyle name="Normal 3 2 4 4 2 2 3 4" xfId="23807" xr:uid="{00000000-0005-0000-0000-000012590000}"/>
    <cellStyle name="Normal 3 2 4 4 2 2 4" xfId="23808" xr:uid="{00000000-0005-0000-0000-000013590000}"/>
    <cellStyle name="Normal 3 2 4 4 2 2 4 2" xfId="23809" xr:uid="{00000000-0005-0000-0000-000014590000}"/>
    <cellStyle name="Normal 3 2 4 4 2 2 4 2 2" xfId="23810" xr:uid="{00000000-0005-0000-0000-000015590000}"/>
    <cellStyle name="Normal 3 2 4 4 2 2 4 2 2 2" xfId="23811" xr:uid="{00000000-0005-0000-0000-000016590000}"/>
    <cellStyle name="Normal 3 2 4 4 2 2 4 2 3" xfId="23812" xr:uid="{00000000-0005-0000-0000-000017590000}"/>
    <cellStyle name="Normal 3 2 4 4 2 2 4 3" xfId="23813" xr:uid="{00000000-0005-0000-0000-000018590000}"/>
    <cellStyle name="Normal 3 2 4 4 2 2 4 3 2" xfId="23814" xr:uid="{00000000-0005-0000-0000-000019590000}"/>
    <cellStyle name="Normal 3 2 4 4 2 2 4 4" xfId="23815" xr:uid="{00000000-0005-0000-0000-00001A590000}"/>
    <cellStyle name="Normal 3 2 4 4 2 2 5" xfId="23816" xr:uid="{00000000-0005-0000-0000-00001B590000}"/>
    <cellStyle name="Normal 3 2 4 4 2 2 5 2" xfId="23817" xr:uid="{00000000-0005-0000-0000-00001C590000}"/>
    <cellStyle name="Normal 3 2 4 4 2 2 5 2 2" xfId="23818" xr:uid="{00000000-0005-0000-0000-00001D590000}"/>
    <cellStyle name="Normal 3 2 4 4 2 2 5 3" xfId="23819" xr:uid="{00000000-0005-0000-0000-00001E590000}"/>
    <cellStyle name="Normal 3 2 4 4 2 2 6" xfId="23820" xr:uid="{00000000-0005-0000-0000-00001F590000}"/>
    <cellStyle name="Normal 3 2 4 4 2 2 6 2" xfId="23821" xr:uid="{00000000-0005-0000-0000-000020590000}"/>
    <cellStyle name="Normal 3 2 4 4 2 2 7" xfId="23822" xr:uid="{00000000-0005-0000-0000-000021590000}"/>
    <cellStyle name="Normal 3 2 4 4 2 2 7 2" xfId="23823" xr:uid="{00000000-0005-0000-0000-000022590000}"/>
    <cellStyle name="Normal 3 2 4 4 2 2 8" xfId="23824" xr:uid="{00000000-0005-0000-0000-000023590000}"/>
    <cellStyle name="Normal 3 2 4 4 2 3" xfId="23825" xr:uid="{00000000-0005-0000-0000-000024590000}"/>
    <cellStyle name="Normal 3 2 4 4 2 3 2" xfId="23826" xr:uid="{00000000-0005-0000-0000-000025590000}"/>
    <cellStyle name="Normal 3 2 4 4 2 3 2 2" xfId="23827" xr:uid="{00000000-0005-0000-0000-000026590000}"/>
    <cellStyle name="Normal 3 2 4 4 2 3 2 2 2" xfId="23828" xr:uid="{00000000-0005-0000-0000-000027590000}"/>
    <cellStyle name="Normal 3 2 4 4 2 3 2 2 2 2" xfId="23829" xr:uid="{00000000-0005-0000-0000-000028590000}"/>
    <cellStyle name="Normal 3 2 4 4 2 3 2 2 3" xfId="23830" xr:uid="{00000000-0005-0000-0000-000029590000}"/>
    <cellStyle name="Normal 3 2 4 4 2 3 2 3" xfId="23831" xr:uid="{00000000-0005-0000-0000-00002A590000}"/>
    <cellStyle name="Normal 3 2 4 4 2 3 2 3 2" xfId="23832" xr:uid="{00000000-0005-0000-0000-00002B590000}"/>
    <cellStyle name="Normal 3 2 4 4 2 3 2 4" xfId="23833" xr:uid="{00000000-0005-0000-0000-00002C590000}"/>
    <cellStyle name="Normal 3 2 4 4 2 3 3" xfId="23834" xr:uid="{00000000-0005-0000-0000-00002D590000}"/>
    <cellStyle name="Normal 3 2 4 4 2 3 3 2" xfId="23835" xr:uid="{00000000-0005-0000-0000-00002E590000}"/>
    <cellStyle name="Normal 3 2 4 4 2 3 3 2 2" xfId="23836" xr:uid="{00000000-0005-0000-0000-00002F590000}"/>
    <cellStyle name="Normal 3 2 4 4 2 3 3 3" xfId="23837" xr:uid="{00000000-0005-0000-0000-000030590000}"/>
    <cellStyle name="Normal 3 2 4 4 2 3 4" xfId="23838" xr:uid="{00000000-0005-0000-0000-000031590000}"/>
    <cellStyle name="Normal 3 2 4 4 2 3 4 2" xfId="23839" xr:uid="{00000000-0005-0000-0000-000032590000}"/>
    <cellStyle name="Normal 3 2 4 4 2 3 5" xfId="23840" xr:uid="{00000000-0005-0000-0000-000033590000}"/>
    <cellStyle name="Normal 3 2 4 4 2 4" xfId="23841" xr:uid="{00000000-0005-0000-0000-000034590000}"/>
    <cellStyle name="Normal 3 2 4 4 2 4 2" xfId="23842" xr:uid="{00000000-0005-0000-0000-000035590000}"/>
    <cellStyle name="Normal 3 2 4 4 2 4 2 2" xfId="23843" xr:uid="{00000000-0005-0000-0000-000036590000}"/>
    <cellStyle name="Normal 3 2 4 4 2 4 2 2 2" xfId="23844" xr:uid="{00000000-0005-0000-0000-000037590000}"/>
    <cellStyle name="Normal 3 2 4 4 2 4 2 3" xfId="23845" xr:uid="{00000000-0005-0000-0000-000038590000}"/>
    <cellStyle name="Normal 3 2 4 4 2 4 3" xfId="23846" xr:uid="{00000000-0005-0000-0000-000039590000}"/>
    <cellStyle name="Normal 3 2 4 4 2 4 3 2" xfId="23847" xr:uid="{00000000-0005-0000-0000-00003A590000}"/>
    <cellStyle name="Normal 3 2 4 4 2 4 4" xfId="23848" xr:uid="{00000000-0005-0000-0000-00003B590000}"/>
    <cellStyle name="Normal 3 2 4 4 2 5" xfId="23849" xr:uid="{00000000-0005-0000-0000-00003C590000}"/>
    <cellStyle name="Normal 3 2 4 4 2 5 2" xfId="23850" xr:uid="{00000000-0005-0000-0000-00003D590000}"/>
    <cellStyle name="Normal 3 2 4 4 2 5 2 2" xfId="23851" xr:uid="{00000000-0005-0000-0000-00003E590000}"/>
    <cellStyle name="Normal 3 2 4 4 2 5 2 2 2" xfId="23852" xr:uid="{00000000-0005-0000-0000-00003F590000}"/>
    <cellStyle name="Normal 3 2 4 4 2 5 2 3" xfId="23853" xr:uid="{00000000-0005-0000-0000-000040590000}"/>
    <cellStyle name="Normal 3 2 4 4 2 5 3" xfId="23854" xr:uid="{00000000-0005-0000-0000-000041590000}"/>
    <cellStyle name="Normal 3 2 4 4 2 5 3 2" xfId="23855" xr:uid="{00000000-0005-0000-0000-000042590000}"/>
    <cellStyle name="Normal 3 2 4 4 2 5 4" xfId="23856" xr:uid="{00000000-0005-0000-0000-000043590000}"/>
    <cellStyle name="Normal 3 2 4 4 2 6" xfId="23857" xr:uid="{00000000-0005-0000-0000-000044590000}"/>
    <cellStyle name="Normal 3 2 4 4 2 6 2" xfId="23858" xr:uid="{00000000-0005-0000-0000-000045590000}"/>
    <cellStyle name="Normal 3 2 4 4 2 6 2 2" xfId="23859" xr:uid="{00000000-0005-0000-0000-000046590000}"/>
    <cellStyle name="Normal 3 2 4 4 2 6 3" xfId="23860" xr:uid="{00000000-0005-0000-0000-000047590000}"/>
    <cellStyle name="Normal 3 2 4 4 2 7" xfId="23861" xr:uid="{00000000-0005-0000-0000-000048590000}"/>
    <cellStyle name="Normal 3 2 4 4 2 7 2" xfId="23862" xr:uid="{00000000-0005-0000-0000-000049590000}"/>
    <cellStyle name="Normal 3 2 4 4 2 8" xfId="23863" xr:uid="{00000000-0005-0000-0000-00004A590000}"/>
    <cellStyle name="Normal 3 2 4 4 2 8 2" xfId="23864" xr:uid="{00000000-0005-0000-0000-00004B590000}"/>
    <cellStyle name="Normal 3 2 4 4 2 9" xfId="23865" xr:uid="{00000000-0005-0000-0000-00004C590000}"/>
    <cellStyle name="Normal 3 2 4 4 3" xfId="23866" xr:uid="{00000000-0005-0000-0000-00004D590000}"/>
    <cellStyle name="Normal 3 2 4 4 3 2" xfId="23867" xr:uid="{00000000-0005-0000-0000-00004E590000}"/>
    <cellStyle name="Normal 3 2 4 4 3 2 2" xfId="23868" xr:uid="{00000000-0005-0000-0000-00004F590000}"/>
    <cellStyle name="Normal 3 2 4 4 3 2 2 2" xfId="23869" xr:uid="{00000000-0005-0000-0000-000050590000}"/>
    <cellStyle name="Normal 3 2 4 4 3 2 2 2 2" xfId="23870" xr:uid="{00000000-0005-0000-0000-000051590000}"/>
    <cellStyle name="Normal 3 2 4 4 3 2 2 2 2 2" xfId="23871" xr:uid="{00000000-0005-0000-0000-000052590000}"/>
    <cellStyle name="Normal 3 2 4 4 3 2 2 2 3" xfId="23872" xr:uid="{00000000-0005-0000-0000-000053590000}"/>
    <cellStyle name="Normal 3 2 4 4 3 2 2 3" xfId="23873" xr:uid="{00000000-0005-0000-0000-000054590000}"/>
    <cellStyle name="Normal 3 2 4 4 3 2 2 3 2" xfId="23874" xr:uid="{00000000-0005-0000-0000-000055590000}"/>
    <cellStyle name="Normal 3 2 4 4 3 2 2 4" xfId="23875" xr:uid="{00000000-0005-0000-0000-000056590000}"/>
    <cellStyle name="Normal 3 2 4 4 3 2 3" xfId="23876" xr:uid="{00000000-0005-0000-0000-000057590000}"/>
    <cellStyle name="Normal 3 2 4 4 3 2 3 2" xfId="23877" xr:uid="{00000000-0005-0000-0000-000058590000}"/>
    <cellStyle name="Normal 3 2 4 4 3 2 3 2 2" xfId="23878" xr:uid="{00000000-0005-0000-0000-000059590000}"/>
    <cellStyle name="Normal 3 2 4 4 3 2 3 3" xfId="23879" xr:uid="{00000000-0005-0000-0000-00005A590000}"/>
    <cellStyle name="Normal 3 2 4 4 3 2 4" xfId="23880" xr:uid="{00000000-0005-0000-0000-00005B590000}"/>
    <cellStyle name="Normal 3 2 4 4 3 2 4 2" xfId="23881" xr:uid="{00000000-0005-0000-0000-00005C590000}"/>
    <cellStyle name="Normal 3 2 4 4 3 2 5" xfId="23882" xr:uid="{00000000-0005-0000-0000-00005D590000}"/>
    <cellStyle name="Normal 3 2 4 4 3 3" xfId="23883" xr:uid="{00000000-0005-0000-0000-00005E590000}"/>
    <cellStyle name="Normal 3 2 4 4 3 3 2" xfId="23884" xr:uid="{00000000-0005-0000-0000-00005F590000}"/>
    <cellStyle name="Normal 3 2 4 4 3 3 2 2" xfId="23885" xr:uid="{00000000-0005-0000-0000-000060590000}"/>
    <cellStyle name="Normal 3 2 4 4 3 3 2 2 2" xfId="23886" xr:uid="{00000000-0005-0000-0000-000061590000}"/>
    <cellStyle name="Normal 3 2 4 4 3 3 2 3" xfId="23887" xr:uid="{00000000-0005-0000-0000-000062590000}"/>
    <cellStyle name="Normal 3 2 4 4 3 3 3" xfId="23888" xr:uid="{00000000-0005-0000-0000-000063590000}"/>
    <cellStyle name="Normal 3 2 4 4 3 3 3 2" xfId="23889" xr:uid="{00000000-0005-0000-0000-000064590000}"/>
    <cellStyle name="Normal 3 2 4 4 3 3 4" xfId="23890" xr:uid="{00000000-0005-0000-0000-000065590000}"/>
    <cellStyle name="Normal 3 2 4 4 3 4" xfId="23891" xr:uid="{00000000-0005-0000-0000-000066590000}"/>
    <cellStyle name="Normal 3 2 4 4 3 4 2" xfId="23892" xr:uid="{00000000-0005-0000-0000-000067590000}"/>
    <cellStyle name="Normal 3 2 4 4 3 4 2 2" xfId="23893" xr:uid="{00000000-0005-0000-0000-000068590000}"/>
    <cellStyle name="Normal 3 2 4 4 3 4 2 2 2" xfId="23894" xr:uid="{00000000-0005-0000-0000-000069590000}"/>
    <cellStyle name="Normal 3 2 4 4 3 4 2 3" xfId="23895" xr:uid="{00000000-0005-0000-0000-00006A590000}"/>
    <cellStyle name="Normal 3 2 4 4 3 4 3" xfId="23896" xr:uid="{00000000-0005-0000-0000-00006B590000}"/>
    <cellStyle name="Normal 3 2 4 4 3 4 3 2" xfId="23897" xr:uid="{00000000-0005-0000-0000-00006C590000}"/>
    <cellStyle name="Normal 3 2 4 4 3 4 4" xfId="23898" xr:uid="{00000000-0005-0000-0000-00006D590000}"/>
    <cellStyle name="Normal 3 2 4 4 3 5" xfId="23899" xr:uid="{00000000-0005-0000-0000-00006E590000}"/>
    <cellStyle name="Normal 3 2 4 4 3 5 2" xfId="23900" xr:uid="{00000000-0005-0000-0000-00006F590000}"/>
    <cellStyle name="Normal 3 2 4 4 3 5 2 2" xfId="23901" xr:uid="{00000000-0005-0000-0000-000070590000}"/>
    <cellStyle name="Normal 3 2 4 4 3 5 3" xfId="23902" xr:uid="{00000000-0005-0000-0000-000071590000}"/>
    <cellStyle name="Normal 3 2 4 4 3 6" xfId="23903" xr:uid="{00000000-0005-0000-0000-000072590000}"/>
    <cellStyle name="Normal 3 2 4 4 3 6 2" xfId="23904" xr:uid="{00000000-0005-0000-0000-000073590000}"/>
    <cellStyle name="Normal 3 2 4 4 3 7" xfId="23905" xr:uid="{00000000-0005-0000-0000-000074590000}"/>
    <cellStyle name="Normal 3 2 4 4 3 7 2" xfId="23906" xr:uid="{00000000-0005-0000-0000-000075590000}"/>
    <cellStyle name="Normal 3 2 4 4 3 8" xfId="23907" xr:uid="{00000000-0005-0000-0000-000076590000}"/>
    <cellStyle name="Normal 3 2 4 4 4" xfId="23908" xr:uid="{00000000-0005-0000-0000-000077590000}"/>
    <cellStyle name="Normal 3 2 4 4 4 2" xfId="23909" xr:uid="{00000000-0005-0000-0000-000078590000}"/>
    <cellStyle name="Normal 3 2 4 4 4 2 2" xfId="23910" xr:uid="{00000000-0005-0000-0000-000079590000}"/>
    <cellStyle name="Normal 3 2 4 4 4 2 2 2" xfId="23911" xr:uid="{00000000-0005-0000-0000-00007A590000}"/>
    <cellStyle name="Normal 3 2 4 4 4 2 2 2 2" xfId="23912" xr:uid="{00000000-0005-0000-0000-00007B590000}"/>
    <cellStyle name="Normal 3 2 4 4 4 2 2 3" xfId="23913" xr:uid="{00000000-0005-0000-0000-00007C590000}"/>
    <cellStyle name="Normal 3 2 4 4 4 2 3" xfId="23914" xr:uid="{00000000-0005-0000-0000-00007D590000}"/>
    <cellStyle name="Normal 3 2 4 4 4 2 3 2" xfId="23915" xr:uid="{00000000-0005-0000-0000-00007E590000}"/>
    <cellStyle name="Normal 3 2 4 4 4 2 4" xfId="23916" xr:uid="{00000000-0005-0000-0000-00007F590000}"/>
    <cellStyle name="Normal 3 2 4 4 4 3" xfId="23917" xr:uid="{00000000-0005-0000-0000-000080590000}"/>
    <cellStyle name="Normal 3 2 4 4 4 3 2" xfId="23918" xr:uid="{00000000-0005-0000-0000-000081590000}"/>
    <cellStyle name="Normal 3 2 4 4 4 3 2 2" xfId="23919" xr:uid="{00000000-0005-0000-0000-000082590000}"/>
    <cellStyle name="Normal 3 2 4 4 4 3 3" xfId="23920" xr:uid="{00000000-0005-0000-0000-000083590000}"/>
    <cellStyle name="Normal 3 2 4 4 4 4" xfId="23921" xr:uid="{00000000-0005-0000-0000-000084590000}"/>
    <cellStyle name="Normal 3 2 4 4 4 4 2" xfId="23922" xr:uid="{00000000-0005-0000-0000-000085590000}"/>
    <cellStyle name="Normal 3 2 4 4 4 5" xfId="23923" xr:uid="{00000000-0005-0000-0000-000086590000}"/>
    <cellStyle name="Normal 3 2 4 4 5" xfId="23924" xr:uid="{00000000-0005-0000-0000-000087590000}"/>
    <cellStyle name="Normal 3 2 4 4 5 2" xfId="23925" xr:uid="{00000000-0005-0000-0000-000088590000}"/>
    <cellStyle name="Normal 3 2 4 4 5 2 2" xfId="23926" xr:uid="{00000000-0005-0000-0000-000089590000}"/>
    <cellStyle name="Normal 3 2 4 4 5 2 2 2" xfId="23927" xr:uid="{00000000-0005-0000-0000-00008A590000}"/>
    <cellStyle name="Normal 3 2 4 4 5 2 3" xfId="23928" xr:uid="{00000000-0005-0000-0000-00008B590000}"/>
    <cellStyle name="Normal 3 2 4 4 5 3" xfId="23929" xr:uid="{00000000-0005-0000-0000-00008C590000}"/>
    <cellStyle name="Normal 3 2 4 4 5 3 2" xfId="23930" xr:uid="{00000000-0005-0000-0000-00008D590000}"/>
    <cellStyle name="Normal 3 2 4 4 5 4" xfId="23931" xr:uid="{00000000-0005-0000-0000-00008E590000}"/>
    <cellStyle name="Normal 3 2 4 4 6" xfId="23932" xr:uid="{00000000-0005-0000-0000-00008F590000}"/>
    <cellStyle name="Normal 3 2 4 4 6 2" xfId="23933" xr:uid="{00000000-0005-0000-0000-000090590000}"/>
    <cellStyle name="Normal 3 2 4 4 6 2 2" xfId="23934" xr:uid="{00000000-0005-0000-0000-000091590000}"/>
    <cellStyle name="Normal 3 2 4 4 6 2 2 2" xfId="23935" xr:uid="{00000000-0005-0000-0000-000092590000}"/>
    <cellStyle name="Normal 3 2 4 4 6 2 3" xfId="23936" xr:uid="{00000000-0005-0000-0000-000093590000}"/>
    <cellStyle name="Normal 3 2 4 4 6 3" xfId="23937" xr:uid="{00000000-0005-0000-0000-000094590000}"/>
    <cellStyle name="Normal 3 2 4 4 6 3 2" xfId="23938" xr:uid="{00000000-0005-0000-0000-000095590000}"/>
    <cellStyle name="Normal 3 2 4 4 6 4" xfId="23939" xr:uid="{00000000-0005-0000-0000-000096590000}"/>
    <cellStyle name="Normal 3 2 4 4 7" xfId="23940" xr:uid="{00000000-0005-0000-0000-000097590000}"/>
    <cellStyle name="Normal 3 2 4 4 7 2" xfId="23941" xr:uid="{00000000-0005-0000-0000-000098590000}"/>
    <cellStyle name="Normal 3 2 4 4 7 2 2" xfId="23942" xr:uid="{00000000-0005-0000-0000-000099590000}"/>
    <cellStyle name="Normal 3 2 4 4 7 3" xfId="23943" xr:uid="{00000000-0005-0000-0000-00009A590000}"/>
    <cellStyle name="Normal 3 2 4 4 8" xfId="23944" xr:uid="{00000000-0005-0000-0000-00009B590000}"/>
    <cellStyle name="Normal 3 2 4 4 8 2" xfId="23945" xr:uid="{00000000-0005-0000-0000-00009C590000}"/>
    <cellStyle name="Normal 3 2 4 4 9" xfId="23946" xr:uid="{00000000-0005-0000-0000-00009D590000}"/>
    <cellStyle name="Normal 3 2 4 4 9 2" xfId="23947" xr:uid="{00000000-0005-0000-0000-00009E590000}"/>
    <cellStyle name="Normal 3 2 4 5" xfId="23948" xr:uid="{00000000-0005-0000-0000-00009F590000}"/>
    <cellStyle name="Normal 3 2 4 5 10" xfId="23949" xr:uid="{00000000-0005-0000-0000-0000A0590000}"/>
    <cellStyle name="Normal 3 2 4 5 2" xfId="23950" xr:uid="{00000000-0005-0000-0000-0000A1590000}"/>
    <cellStyle name="Normal 3 2 4 5 2 2" xfId="23951" xr:uid="{00000000-0005-0000-0000-0000A2590000}"/>
    <cellStyle name="Normal 3 2 4 5 2 2 2" xfId="23952" xr:uid="{00000000-0005-0000-0000-0000A3590000}"/>
    <cellStyle name="Normal 3 2 4 5 2 2 2 2" xfId="23953" xr:uid="{00000000-0005-0000-0000-0000A4590000}"/>
    <cellStyle name="Normal 3 2 4 5 2 2 2 2 2" xfId="23954" xr:uid="{00000000-0005-0000-0000-0000A5590000}"/>
    <cellStyle name="Normal 3 2 4 5 2 2 2 2 2 2" xfId="23955" xr:uid="{00000000-0005-0000-0000-0000A6590000}"/>
    <cellStyle name="Normal 3 2 4 5 2 2 2 2 2 2 2" xfId="23956" xr:uid="{00000000-0005-0000-0000-0000A7590000}"/>
    <cellStyle name="Normal 3 2 4 5 2 2 2 2 2 3" xfId="23957" xr:uid="{00000000-0005-0000-0000-0000A8590000}"/>
    <cellStyle name="Normal 3 2 4 5 2 2 2 2 3" xfId="23958" xr:uid="{00000000-0005-0000-0000-0000A9590000}"/>
    <cellStyle name="Normal 3 2 4 5 2 2 2 2 3 2" xfId="23959" xr:uid="{00000000-0005-0000-0000-0000AA590000}"/>
    <cellStyle name="Normal 3 2 4 5 2 2 2 2 4" xfId="23960" xr:uid="{00000000-0005-0000-0000-0000AB590000}"/>
    <cellStyle name="Normal 3 2 4 5 2 2 2 3" xfId="23961" xr:uid="{00000000-0005-0000-0000-0000AC590000}"/>
    <cellStyle name="Normal 3 2 4 5 2 2 2 3 2" xfId="23962" xr:uid="{00000000-0005-0000-0000-0000AD590000}"/>
    <cellStyle name="Normal 3 2 4 5 2 2 2 3 2 2" xfId="23963" xr:uid="{00000000-0005-0000-0000-0000AE590000}"/>
    <cellStyle name="Normal 3 2 4 5 2 2 2 3 3" xfId="23964" xr:uid="{00000000-0005-0000-0000-0000AF590000}"/>
    <cellStyle name="Normal 3 2 4 5 2 2 2 4" xfId="23965" xr:uid="{00000000-0005-0000-0000-0000B0590000}"/>
    <cellStyle name="Normal 3 2 4 5 2 2 2 4 2" xfId="23966" xr:uid="{00000000-0005-0000-0000-0000B1590000}"/>
    <cellStyle name="Normal 3 2 4 5 2 2 2 5" xfId="23967" xr:uid="{00000000-0005-0000-0000-0000B2590000}"/>
    <cellStyle name="Normal 3 2 4 5 2 2 3" xfId="23968" xr:uid="{00000000-0005-0000-0000-0000B3590000}"/>
    <cellStyle name="Normal 3 2 4 5 2 2 3 2" xfId="23969" xr:uid="{00000000-0005-0000-0000-0000B4590000}"/>
    <cellStyle name="Normal 3 2 4 5 2 2 3 2 2" xfId="23970" xr:uid="{00000000-0005-0000-0000-0000B5590000}"/>
    <cellStyle name="Normal 3 2 4 5 2 2 3 2 2 2" xfId="23971" xr:uid="{00000000-0005-0000-0000-0000B6590000}"/>
    <cellStyle name="Normal 3 2 4 5 2 2 3 2 3" xfId="23972" xr:uid="{00000000-0005-0000-0000-0000B7590000}"/>
    <cellStyle name="Normal 3 2 4 5 2 2 3 3" xfId="23973" xr:uid="{00000000-0005-0000-0000-0000B8590000}"/>
    <cellStyle name="Normal 3 2 4 5 2 2 3 3 2" xfId="23974" xr:uid="{00000000-0005-0000-0000-0000B9590000}"/>
    <cellStyle name="Normal 3 2 4 5 2 2 3 4" xfId="23975" xr:uid="{00000000-0005-0000-0000-0000BA590000}"/>
    <cellStyle name="Normal 3 2 4 5 2 2 4" xfId="23976" xr:uid="{00000000-0005-0000-0000-0000BB590000}"/>
    <cellStyle name="Normal 3 2 4 5 2 2 4 2" xfId="23977" xr:uid="{00000000-0005-0000-0000-0000BC590000}"/>
    <cellStyle name="Normal 3 2 4 5 2 2 4 2 2" xfId="23978" xr:uid="{00000000-0005-0000-0000-0000BD590000}"/>
    <cellStyle name="Normal 3 2 4 5 2 2 4 2 2 2" xfId="23979" xr:uid="{00000000-0005-0000-0000-0000BE590000}"/>
    <cellStyle name="Normal 3 2 4 5 2 2 4 2 3" xfId="23980" xr:uid="{00000000-0005-0000-0000-0000BF590000}"/>
    <cellStyle name="Normal 3 2 4 5 2 2 4 3" xfId="23981" xr:uid="{00000000-0005-0000-0000-0000C0590000}"/>
    <cellStyle name="Normal 3 2 4 5 2 2 4 3 2" xfId="23982" xr:uid="{00000000-0005-0000-0000-0000C1590000}"/>
    <cellStyle name="Normal 3 2 4 5 2 2 4 4" xfId="23983" xr:uid="{00000000-0005-0000-0000-0000C2590000}"/>
    <cellStyle name="Normal 3 2 4 5 2 2 5" xfId="23984" xr:uid="{00000000-0005-0000-0000-0000C3590000}"/>
    <cellStyle name="Normal 3 2 4 5 2 2 5 2" xfId="23985" xr:uid="{00000000-0005-0000-0000-0000C4590000}"/>
    <cellStyle name="Normal 3 2 4 5 2 2 5 2 2" xfId="23986" xr:uid="{00000000-0005-0000-0000-0000C5590000}"/>
    <cellStyle name="Normal 3 2 4 5 2 2 5 3" xfId="23987" xr:uid="{00000000-0005-0000-0000-0000C6590000}"/>
    <cellStyle name="Normal 3 2 4 5 2 2 6" xfId="23988" xr:uid="{00000000-0005-0000-0000-0000C7590000}"/>
    <cellStyle name="Normal 3 2 4 5 2 2 6 2" xfId="23989" xr:uid="{00000000-0005-0000-0000-0000C8590000}"/>
    <cellStyle name="Normal 3 2 4 5 2 2 7" xfId="23990" xr:uid="{00000000-0005-0000-0000-0000C9590000}"/>
    <cellStyle name="Normal 3 2 4 5 2 2 7 2" xfId="23991" xr:uid="{00000000-0005-0000-0000-0000CA590000}"/>
    <cellStyle name="Normal 3 2 4 5 2 2 8" xfId="23992" xr:uid="{00000000-0005-0000-0000-0000CB590000}"/>
    <cellStyle name="Normal 3 2 4 5 2 3" xfId="23993" xr:uid="{00000000-0005-0000-0000-0000CC590000}"/>
    <cellStyle name="Normal 3 2 4 5 2 3 2" xfId="23994" xr:uid="{00000000-0005-0000-0000-0000CD590000}"/>
    <cellStyle name="Normal 3 2 4 5 2 3 2 2" xfId="23995" xr:uid="{00000000-0005-0000-0000-0000CE590000}"/>
    <cellStyle name="Normal 3 2 4 5 2 3 2 2 2" xfId="23996" xr:uid="{00000000-0005-0000-0000-0000CF590000}"/>
    <cellStyle name="Normal 3 2 4 5 2 3 2 2 2 2" xfId="23997" xr:uid="{00000000-0005-0000-0000-0000D0590000}"/>
    <cellStyle name="Normal 3 2 4 5 2 3 2 2 3" xfId="23998" xr:uid="{00000000-0005-0000-0000-0000D1590000}"/>
    <cellStyle name="Normal 3 2 4 5 2 3 2 3" xfId="23999" xr:uid="{00000000-0005-0000-0000-0000D2590000}"/>
    <cellStyle name="Normal 3 2 4 5 2 3 2 3 2" xfId="24000" xr:uid="{00000000-0005-0000-0000-0000D3590000}"/>
    <cellStyle name="Normal 3 2 4 5 2 3 2 4" xfId="24001" xr:uid="{00000000-0005-0000-0000-0000D4590000}"/>
    <cellStyle name="Normal 3 2 4 5 2 3 3" xfId="24002" xr:uid="{00000000-0005-0000-0000-0000D5590000}"/>
    <cellStyle name="Normal 3 2 4 5 2 3 3 2" xfId="24003" xr:uid="{00000000-0005-0000-0000-0000D6590000}"/>
    <cellStyle name="Normal 3 2 4 5 2 3 3 2 2" xfId="24004" xr:uid="{00000000-0005-0000-0000-0000D7590000}"/>
    <cellStyle name="Normal 3 2 4 5 2 3 3 3" xfId="24005" xr:uid="{00000000-0005-0000-0000-0000D8590000}"/>
    <cellStyle name="Normal 3 2 4 5 2 3 4" xfId="24006" xr:uid="{00000000-0005-0000-0000-0000D9590000}"/>
    <cellStyle name="Normal 3 2 4 5 2 3 4 2" xfId="24007" xr:uid="{00000000-0005-0000-0000-0000DA590000}"/>
    <cellStyle name="Normal 3 2 4 5 2 3 5" xfId="24008" xr:uid="{00000000-0005-0000-0000-0000DB590000}"/>
    <cellStyle name="Normal 3 2 4 5 2 4" xfId="24009" xr:uid="{00000000-0005-0000-0000-0000DC590000}"/>
    <cellStyle name="Normal 3 2 4 5 2 4 2" xfId="24010" xr:uid="{00000000-0005-0000-0000-0000DD590000}"/>
    <cellStyle name="Normal 3 2 4 5 2 4 2 2" xfId="24011" xr:uid="{00000000-0005-0000-0000-0000DE590000}"/>
    <cellStyle name="Normal 3 2 4 5 2 4 2 2 2" xfId="24012" xr:uid="{00000000-0005-0000-0000-0000DF590000}"/>
    <cellStyle name="Normal 3 2 4 5 2 4 2 3" xfId="24013" xr:uid="{00000000-0005-0000-0000-0000E0590000}"/>
    <cellStyle name="Normal 3 2 4 5 2 4 3" xfId="24014" xr:uid="{00000000-0005-0000-0000-0000E1590000}"/>
    <cellStyle name="Normal 3 2 4 5 2 4 3 2" xfId="24015" xr:uid="{00000000-0005-0000-0000-0000E2590000}"/>
    <cellStyle name="Normal 3 2 4 5 2 4 4" xfId="24016" xr:uid="{00000000-0005-0000-0000-0000E3590000}"/>
    <cellStyle name="Normal 3 2 4 5 2 5" xfId="24017" xr:uid="{00000000-0005-0000-0000-0000E4590000}"/>
    <cellStyle name="Normal 3 2 4 5 2 5 2" xfId="24018" xr:uid="{00000000-0005-0000-0000-0000E5590000}"/>
    <cellStyle name="Normal 3 2 4 5 2 5 2 2" xfId="24019" xr:uid="{00000000-0005-0000-0000-0000E6590000}"/>
    <cellStyle name="Normal 3 2 4 5 2 5 2 2 2" xfId="24020" xr:uid="{00000000-0005-0000-0000-0000E7590000}"/>
    <cellStyle name="Normal 3 2 4 5 2 5 2 3" xfId="24021" xr:uid="{00000000-0005-0000-0000-0000E8590000}"/>
    <cellStyle name="Normal 3 2 4 5 2 5 3" xfId="24022" xr:uid="{00000000-0005-0000-0000-0000E9590000}"/>
    <cellStyle name="Normal 3 2 4 5 2 5 3 2" xfId="24023" xr:uid="{00000000-0005-0000-0000-0000EA590000}"/>
    <cellStyle name="Normal 3 2 4 5 2 5 4" xfId="24024" xr:uid="{00000000-0005-0000-0000-0000EB590000}"/>
    <cellStyle name="Normal 3 2 4 5 2 6" xfId="24025" xr:uid="{00000000-0005-0000-0000-0000EC590000}"/>
    <cellStyle name="Normal 3 2 4 5 2 6 2" xfId="24026" xr:uid="{00000000-0005-0000-0000-0000ED590000}"/>
    <cellStyle name="Normal 3 2 4 5 2 6 2 2" xfId="24027" xr:uid="{00000000-0005-0000-0000-0000EE590000}"/>
    <cellStyle name="Normal 3 2 4 5 2 6 3" xfId="24028" xr:uid="{00000000-0005-0000-0000-0000EF590000}"/>
    <cellStyle name="Normal 3 2 4 5 2 7" xfId="24029" xr:uid="{00000000-0005-0000-0000-0000F0590000}"/>
    <cellStyle name="Normal 3 2 4 5 2 7 2" xfId="24030" xr:uid="{00000000-0005-0000-0000-0000F1590000}"/>
    <cellStyle name="Normal 3 2 4 5 2 8" xfId="24031" xr:uid="{00000000-0005-0000-0000-0000F2590000}"/>
    <cellStyle name="Normal 3 2 4 5 2 8 2" xfId="24032" xr:uid="{00000000-0005-0000-0000-0000F3590000}"/>
    <cellStyle name="Normal 3 2 4 5 2 9" xfId="24033" xr:uid="{00000000-0005-0000-0000-0000F4590000}"/>
    <cellStyle name="Normal 3 2 4 5 3" xfId="24034" xr:uid="{00000000-0005-0000-0000-0000F5590000}"/>
    <cellStyle name="Normal 3 2 4 5 3 2" xfId="24035" xr:uid="{00000000-0005-0000-0000-0000F6590000}"/>
    <cellStyle name="Normal 3 2 4 5 3 2 2" xfId="24036" xr:uid="{00000000-0005-0000-0000-0000F7590000}"/>
    <cellStyle name="Normal 3 2 4 5 3 2 2 2" xfId="24037" xr:uid="{00000000-0005-0000-0000-0000F8590000}"/>
    <cellStyle name="Normal 3 2 4 5 3 2 2 2 2" xfId="24038" xr:uid="{00000000-0005-0000-0000-0000F9590000}"/>
    <cellStyle name="Normal 3 2 4 5 3 2 2 2 2 2" xfId="24039" xr:uid="{00000000-0005-0000-0000-0000FA590000}"/>
    <cellStyle name="Normal 3 2 4 5 3 2 2 2 3" xfId="24040" xr:uid="{00000000-0005-0000-0000-0000FB590000}"/>
    <cellStyle name="Normal 3 2 4 5 3 2 2 3" xfId="24041" xr:uid="{00000000-0005-0000-0000-0000FC590000}"/>
    <cellStyle name="Normal 3 2 4 5 3 2 2 3 2" xfId="24042" xr:uid="{00000000-0005-0000-0000-0000FD590000}"/>
    <cellStyle name="Normal 3 2 4 5 3 2 2 4" xfId="24043" xr:uid="{00000000-0005-0000-0000-0000FE590000}"/>
    <cellStyle name="Normal 3 2 4 5 3 2 3" xfId="24044" xr:uid="{00000000-0005-0000-0000-0000FF590000}"/>
    <cellStyle name="Normal 3 2 4 5 3 2 3 2" xfId="24045" xr:uid="{00000000-0005-0000-0000-0000005A0000}"/>
    <cellStyle name="Normal 3 2 4 5 3 2 3 2 2" xfId="24046" xr:uid="{00000000-0005-0000-0000-0000015A0000}"/>
    <cellStyle name="Normal 3 2 4 5 3 2 3 3" xfId="24047" xr:uid="{00000000-0005-0000-0000-0000025A0000}"/>
    <cellStyle name="Normal 3 2 4 5 3 2 4" xfId="24048" xr:uid="{00000000-0005-0000-0000-0000035A0000}"/>
    <cellStyle name="Normal 3 2 4 5 3 2 4 2" xfId="24049" xr:uid="{00000000-0005-0000-0000-0000045A0000}"/>
    <cellStyle name="Normal 3 2 4 5 3 2 5" xfId="24050" xr:uid="{00000000-0005-0000-0000-0000055A0000}"/>
    <cellStyle name="Normal 3 2 4 5 3 3" xfId="24051" xr:uid="{00000000-0005-0000-0000-0000065A0000}"/>
    <cellStyle name="Normal 3 2 4 5 3 3 2" xfId="24052" xr:uid="{00000000-0005-0000-0000-0000075A0000}"/>
    <cellStyle name="Normal 3 2 4 5 3 3 2 2" xfId="24053" xr:uid="{00000000-0005-0000-0000-0000085A0000}"/>
    <cellStyle name="Normal 3 2 4 5 3 3 2 2 2" xfId="24054" xr:uid="{00000000-0005-0000-0000-0000095A0000}"/>
    <cellStyle name="Normal 3 2 4 5 3 3 2 3" xfId="24055" xr:uid="{00000000-0005-0000-0000-00000A5A0000}"/>
    <cellStyle name="Normal 3 2 4 5 3 3 3" xfId="24056" xr:uid="{00000000-0005-0000-0000-00000B5A0000}"/>
    <cellStyle name="Normal 3 2 4 5 3 3 3 2" xfId="24057" xr:uid="{00000000-0005-0000-0000-00000C5A0000}"/>
    <cellStyle name="Normal 3 2 4 5 3 3 4" xfId="24058" xr:uid="{00000000-0005-0000-0000-00000D5A0000}"/>
    <cellStyle name="Normal 3 2 4 5 3 4" xfId="24059" xr:uid="{00000000-0005-0000-0000-00000E5A0000}"/>
    <cellStyle name="Normal 3 2 4 5 3 4 2" xfId="24060" xr:uid="{00000000-0005-0000-0000-00000F5A0000}"/>
    <cellStyle name="Normal 3 2 4 5 3 4 2 2" xfId="24061" xr:uid="{00000000-0005-0000-0000-0000105A0000}"/>
    <cellStyle name="Normal 3 2 4 5 3 4 2 2 2" xfId="24062" xr:uid="{00000000-0005-0000-0000-0000115A0000}"/>
    <cellStyle name="Normal 3 2 4 5 3 4 2 3" xfId="24063" xr:uid="{00000000-0005-0000-0000-0000125A0000}"/>
    <cellStyle name="Normal 3 2 4 5 3 4 3" xfId="24064" xr:uid="{00000000-0005-0000-0000-0000135A0000}"/>
    <cellStyle name="Normal 3 2 4 5 3 4 3 2" xfId="24065" xr:uid="{00000000-0005-0000-0000-0000145A0000}"/>
    <cellStyle name="Normal 3 2 4 5 3 4 4" xfId="24066" xr:uid="{00000000-0005-0000-0000-0000155A0000}"/>
    <cellStyle name="Normal 3 2 4 5 3 5" xfId="24067" xr:uid="{00000000-0005-0000-0000-0000165A0000}"/>
    <cellStyle name="Normal 3 2 4 5 3 5 2" xfId="24068" xr:uid="{00000000-0005-0000-0000-0000175A0000}"/>
    <cellStyle name="Normal 3 2 4 5 3 5 2 2" xfId="24069" xr:uid="{00000000-0005-0000-0000-0000185A0000}"/>
    <cellStyle name="Normal 3 2 4 5 3 5 3" xfId="24070" xr:uid="{00000000-0005-0000-0000-0000195A0000}"/>
    <cellStyle name="Normal 3 2 4 5 3 6" xfId="24071" xr:uid="{00000000-0005-0000-0000-00001A5A0000}"/>
    <cellStyle name="Normal 3 2 4 5 3 6 2" xfId="24072" xr:uid="{00000000-0005-0000-0000-00001B5A0000}"/>
    <cellStyle name="Normal 3 2 4 5 3 7" xfId="24073" xr:uid="{00000000-0005-0000-0000-00001C5A0000}"/>
    <cellStyle name="Normal 3 2 4 5 3 7 2" xfId="24074" xr:uid="{00000000-0005-0000-0000-00001D5A0000}"/>
    <cellStyle name="Normal 3 2 4 5 3 8" xfId="24075" xr:uid="{00000000-0005-0000-0000-00001E5A0000}"/>
    <cellStyle name="Normal 3 2 4 5 4" xfId="24076" xr:uid="{00000000-0005-0000-0000-00001F5A0000}"/>
    <cellStyle name="Normal 3 2 4 5 4 2" xfId="24077" xr:uid="{00000000-0005-0000-0000-0000205A0000}"/>
    <cellStyle name="Normal 3 2 4 5 4 2 2" xfId="24078" xr:uid="{00000000-0005-0000-0000-0000215A0000}"/>
    <cellStyle name="Normal 3 2 4 5 4 2 2 2" xfId="24079" xr:uid="{00000000-0005-0000-0000-0000225A0000}"/>
    <cellStyle name="Normal 3 2 4 5 4 2 2 2 2" xfId="24080" xr:uid="{00000000-0005-0000-0000-0000235A0000}"/>
    <cellStyle name="Normal 3 2 4 5 4 2 2 3" xfId="24081" xr:uid="{00000000-0005-0000-0000-0000245A0000}"/>
    <cellStyle name="Normal 3 2 4 5 4 2 3" xfId="24082" xr:uid="{00000000-0005-0000-0000-0000255A0000}"/>
    <cellStyle name="Normal 3 2 4 5 4 2 3 2" xfId="24083" xr:uid="{00000000-0005-0000-0000-0000265A0000}"/>
    <cellStyle name="Normal 3 2 4 5 4 2 4" xfId="24084" xr:uid="{00000000-0005-0000-0000-0000275A0000}"/>
    <cellStyle name="Normal 3 2 4 5 4 3" xfId="24085" xr:uid="{00000000-0005-0000-0000-0000285A0000}"/>
    <cellStyle name="Normal 3 2 4 5 4 3 2" xfId="24086" xr:uid="{00000000-0005-0000-0000-0000295A0000}"/>
    <cellStyle name="Normal 3 2 4 5 4 3 2 2" xfId="24087" xr:uid="{00000000-0005-0000-0000-00002A5A0000}"/>
    <cellStyle name="Normal 3 2 4 5 4 3 3" xfId="24088" xr:uid="{00000000-0005-0000-0000-00002B5A0000}"/>
    <cellStyle name="Normal 3 2 4 5 4 4" xfId="24089" xr:uid="{00000000-0005-0000-0000-00002C5A0000}"/>
    <cellStyle name="Normal 3 2 4 5 4 4 2" xfId="24090" xr:uid="{00000000-0005-0000-0000-00002D5A0000}"/>
    <cellStyle name="Normal 3 2 4 5 4 5" xfId="24091" xr:uid="{00000000-0005-0000-0000-00002E5A0000}"/>
    <cellStyle name="Normal 3 2 4 5 5" xfId="24092" xr:uid="{00000000-0005-0000-0000-00002F5A0000}"/>
    <cellStyle name="Normal 3 2 4 5 5 2" xfId="24093" xr:uid="{00000000-0005-0000-0000-0000305A0000}"/>
    <cellStyle name="Normal 3 2 4 5 5 2 2" xfId="24094" xr:uid="{00000000-0005-0000-0000-0000315A0000}"/>
    <cellStyle name="Normal 3 2 4 5 5 2 2 2" xfId="24095" xr:uid="{00000000-0005-0000-0000-0000325A0000}"/>
    <cellStyle name="Normal 3 2 4 5 5 2 3" xfId="24096" xr:uid="{00000000-0005-0000-0000-0000335A0000}"/>
    <cellStyle name="Normal 3 2 4 5 5 3" xfId="24097" xr:uid="{00000000-0005-0000-0000-0000345A0000}"/>
    <cellStyle name="Normal 3 2 4 5 5 3 2" xfId="24098" xr:uid="{00000000-0005-0000-0000-0000355A0000}"/>
    <cellStyle name="Normal 3 2 4 5 5 4" xfId="24099" xr:uid="{00000000-0005-0000-0000-0000365A0000}"/>
    <cellStyle name="Normal 3 2 4 5 6" xfId="24100" xr:uid="{00000000-0005-0000-0000-0000375A0000}"/>
    <cellStyle name="Normal 3 2 4 5 6 2" xfId="24101" xr:uid="{00000000-0005-0000-0000-0000385A0000}"/>
    <cellStyle name="Normal 3 2 4 5 6 2 2" xfId="24102" xr:uid="{00000000-0005-0000-0000-0000395A0000}"/>
    <cellStyle name="Normal 3 2 4 5 6 2 2 2" xfId="24103" xr:uid="{00000000-0005-0000-0000-00003A5A0000}"/>
    <cellStyle name="Normal 3 2 4 5 6 2 3" xfId="24104" xr:uid="{00000000-0005-0000-0000-00003B5A0000}"/>
    <cellStyle name="Normal 3 2 4 5 6 3" xfId="24105" xr:uid="{00000000-0005-0000-0000-00003C5A0000}"/>
    <cellStyle name="Normal 3 2 4 5 6 3 2" xfId="24106" xr:uid="{00000000-0005-0000-0000-00003D5A0000}"/>
    <cellStyle name="Normal 3 2 4 5 6 4" xfId="24107" xr:uid="{00000000-0005-0000-0000-00003E5A0000}"/>
    <cellStyle name="Normal 3 2 4 5 7" xfId="24108" xr:uid="{00000000-0005-0000-0000-00003F5A0000}"/>
    <cellStyle name="Normal 3 2 4 5 7 2" xfId="24109" xr:uid="{00000000-0005-0000-0000-0000405A0000}"/>
    <cellStyle name="Normal 3 2 4 5 7 2 2" xfId="24110" xr:uid="{00000000-0005-0000-0000-0000415A0000}"/>
    <cellStyle name="Normal 3 2 4 5 7 3" xfId="24111" xr:uid="{00000000-0005-0000-0000-0000425A0000}"/>
    <cellStyle name="Normal 3 2 4 5 8" xfId="24112" xr:uid="{00000000-0005-0000-0000-0000435A0000}"/>
    <cellStyle name="Normal 3 2 4 5 8 2" xfId="24113" xr:uid="{00000000-0005-0000-0000-0000445A0000}"/>
    <cellStyle name="Normal 3 2 4 5 9" xfId="24114" xr:uid="{00000000-0005-0000-0000-0000455A0000}"/>
    <cellStyle name="Normal 3 2 4 5 9 2" xfId="24115" xr:uid="{00000000-0005-0000-0000-0000465A0000}"/>
    <cellStyle name="Normal 3 2 4 6" xfId="24116" xr:uid="{00000000-0005-0000-0000-0000475A0000}"/>
    <cellStyle name="Normal 3 2 4 6 2" xfId="24117" xr:uid="{00000000-0005-0000-0000-0000485A0000}"/>
    <cellStyle name="Normal 3 2 4 6 2 2" xfId="24118" xr:uid="{00000000-0005-0000-0000-0000495A0000}"/>
    <cellStyle name="Normal 3 2 4 6 2 2 2" xfId="24119" xr:uid="{00000000-0005-0000-0000-00004A5A0000}"/>
    <cellStyle name="Normal 3 2 4 6 2 2 2 2" xfId="24120" xr:uid="{00000000-0005-0000-0000-00004B5A0000}"/>
    <cellStyle name="Normal 3 2 4 6 2 2 2 2 2" xfId="24121" xr:uid="{00000000-0005-0000-0000-00004C5A0000}"/>
    <cellStyle name="Normal 3 2 4 6 2 2 2 2 2 2" xfId="24122" xr:uid="{00000000-0005-0000-0000-00004D5A0000}"/>
    <cellStyle name="Normal 3 2 4 6 2 2 2 2 3" xfId="24123" xr:uid="{00000000-0005-0000-0000-00004E5A0000}"/>
    <cellStyle name="Normal 3 2 4 6 2 2 2 3" xfId="24124" xr:uid="{00000000-0005-0000-0000-00004F5A0000}"/>
    <cellStyle name="Normal 3 2 4 6 2 2 2 3 2" xfId="24125" xr:uid="{00000000-0005-0000-0000-0000505A0000}"/>
    <cellStyle name="Normal 3 2 4 6 2 2 2 4" xfId="24126" xr:uid="{00000000-0005-0000-0000-0000515A0000}"/>
    <cellStyle name="Normal 3 2 4 6 2 2 3" xfId="24127" xr:uid="{00000000-0005-0000-0000-0000525A0000}"/>
    <cellStyle name="Normal 3 2 4 6 2 2 3 2" xfId="24128" xr:uid="{00000000-0005-0000-0000-0000535A0000}"/>
    <cellStyle name="Normal 3 2 4 6 2 2 3 2 2" xfId="24129" xr:uid="{00000000-0005-0000-0000-0000545A0000}"/>
    <cellStyle name="Normal 3 2 4 6 2 2 3 3" xfId="24130" xr:uid="{00000000-0005-0000-0000-0000555A0000}"/>
    <cellStyle name="Normal 3 2 4 6 2 2 4" xfId="24131" xr:uid="{00000000-0005-0000-0000-0000565A0000}"/>
    <cellStyle name="Normal 3 2 4 6 2 2 4 2" xfId="24132" xr:uid="{00000000-0005-0000-0000-0000575A0000}"/>
    <cellStyle name="Normal 3 2 4 6 2 2 5" xfId="24133" xr:uid="{00000000-0005-0000-0000-0000585A0000}"/>
    <cellStyle name="Normal 3 2 4 6 2 3" xfId="24134" xr:uid="{00000000-0005-0000-0000-0000595A0000}"/>
    <cellStyle name="Normal 3 2 4 6 2 3 2" xfId="24135" xr:uid="{00000000-0005-0000-0000-00005A5A0000}"/>
    <cellStyle name="Normal 3 2 4 6 2 3 2 2" xfId="24136" xr:uid="{00000000-0005-0000-0000-00005B5A0000}"/>
    <cellStyle name="Normal 3 2 4 6 2 3 2 2 2" xfId="24137" xr:uid="{00000000-0005-0000-0000-00005C5A0000}"/>
    <cellStyle name="Normal 3 2 4 6 2 3 2 3" xfId="24138" xr:uid="{00000000-0005-0000-0000-00005D5A0000}"/>
    <cellStyle name="Normal 3 2 4 6 2 3 3" xfId="24139" xr:uid="{00000000-0005-0000-0000-00005E5A0000}"/>
    <cellStyle name="Normal 3 2 4 6 2 3 3 2" xfId="24140" xr:uid="{00000000-0005-0000-0000-00005F5A0000}"/>
    <cellStyle name="Normal 3 2 4 6 2 3 4" xfId="24141" xr:uid="{00000000-0005-0000-0000-0000605A0000}"/>
    <cellStyle name="Normal 3 2 4 6 2 4" xfId="24142" xr:uid="{00000000-0005-0000-0000-0000615A0000}"/>
    <cellStyle name="Normal 3 2 4 6 2 4 2" xfId="24143" xr:uid="{00000000-0005-0000-0000-0000625A0000}"/>
    <cellStyle name="Normal 3 2 4 6 2 4 2 2" xfId="24144" xr:uid="{00000000-0005-0000-0000-0000635A0000}"/>
    <cellStyle name="Normal 3 2 4 6 2 4 2 2 2" xfId="24145" xr:uid="{00000000-0005-0000-0000-0000645A0000}"/>
    <cellStyle name="Normal 3 2 4 6 2 4 2 3" xfId="24146" xr:uid="{00000000-0005-0000-0000-0000655A0000}"/>
    <cellStyle name="Normal 3 2 4 6 2 4 3" xfId="24147" xr:uid="{00000000-0005-0000-0000-0000665A0000}"/>
    <cellStyle name="Normal 3 2 4 6 2 4 3 2" xfId="24148" xr:uid="{00000000-0005-0000-0000-0000675A0000}"/>
    <cellStyle name="Normal 3 2 4 6 2 4 4" xfId="24149" xr:uid="{00000000-0005-0000-0000-0000685A0000}"/>
    <cellStyle name="Normal 3 2 4 6 2 5" xfId="24150" xr:uid="{00000000-0005-0000-0000-0000695A0000}"/>
    <cellStyle name="Normal 3 2 4 6 2 5 2" xfId="24151" xr:uid="{00000000-0005-0000-0000-00006A5A0000}"/>
    <cellStyle name="Normal 3 2 4 6 2 5 2 2" xfId="24152" xr:uid="{00000000-0005-0000-0000-00006B5A0000}"/>
    <cellStyle name="Normal 3 2 4 6 2 5 3" xfId="24153" xr:uid="{00000000-0005-0000-0000-00006C5A0000}"/>
    <cellStyle name="Normal 3 2 4 6 2 6" xfId="24154" xr:uid="{00000000-0005-0000-0000-00006D5A0000}"/>
    <cellStyle name="Normal 3 2 4 6 2 6 2" xfId="24155" xr:uid="{00000000-0005-0000-0000-00006E5A0000}"/>
    <cellStyle name="Normal 3 2 4 6 2 7" xfId="24156" xr:uid="{00000000-0005-0000-0000-00006F5A0000}"/>
    <cellStyle name="Normal 3 2 4 6 2 7 2" xfId="24157" xr:uid="{00000000-0005-0000-0000-0000705A0000}"/>
    <cellStyle name="Normal 3 2 4 6 2 8" xfId="24158" xr:uid="{00000000-0005-0000-0000-0000715A0000}"/>
    <cellStyle name="Normal 3 2 4 6 3" xfId="24159" xr:uid="{00000000-0005-0000-0000-0000725A0000}"/>
    <cellStyle name="Normal 3 2 4 6 3 2" xfId="24160" xr:uid="{00000000-0005-0000-0000-0000735A0000}"/>
    <cellStyle name="Normal 3 2 4 6 3 2 2" xfId="24161" xr:uid="{00000000-0005-0000-0000-0000745A0000}"/>
    <cellStyle name="Normal 3 2 4 6 3 2 2 2" xfId="24162" xr:uid="{00000000-0005-0000-0000-0000755A0000}"/>
    <cellStyle name="Normal 3 2 4 6 3 2 2 2 2" xfId="24163" xr:uid="{00000000-0005-0000-0000-0000765A0000}"/>
    <cellStyle name="Normal 3 2 4 6 3 2 2 3" xfId="24164" xr:uid="{00000000-0005-0000-0000-0000775A0000}"/>
    <cellStyle name="Normal 3 2 4 6 3 2 3" xfId="24165" xr:uid="{00000000-0005-0000-0000-0000785A0000}"/>
    <cellStyle name="Normal 3 2 4 6 3 2 3 2" xfId="24166" xr:uid="{00000000-0005-0000-0000-0000795A0000}"/>
    <cellStyle name="Normal 3 2 4 6 3 2 4" xfId="24167" xr:uid="{00000000-0005-0000-0000-00007A5A0000}"/>
    <cellStyle name="Normal 3 2 4 6 3 3" xfId="24168" xr:uid="{00000000-0005-0000-0000-00007B5A0000}"/>
    <cellStyle name="Normal 3 2 4 6 3 3 2" xfId="24169" xr:uid="{00000000-0005-0000-0000-00007C5A0000}"/>
    <cellStyle name="Normal 3 2 4 6 3 3 2 2" xfId="24170" xr:uid="{00000000-0005-0000-0000-00007D5A0000}"/>
    <cellStyle name="Normal 3 2 4 6 3 3 3" xfId="24171" xr:uid="{00000000-0005-0000-0000-00007E5A0000}"/>
    <cellStyle name="Normal 3 2 4 6 3 4" xfId="24172" xr:uid="{00000000-0005-0000-0000-00007F5A0000}"/>
    <cellStyle name="Normal 3 2 4 6 3 4 2" xfId="24173" xr:uid="{00000000-0005-0000-0000-0000805A0000}"/>
    <cellStyle name="Normal 3 2 4 6 3 5" xfId="24174" xr:uid="{00000000-0005-0000-0000-0000815A0000}"/>
    <cellStyle name="Normal 3 2 4 6 4" xfId="24175" xr:uid="{00000000-0005-0000-0000-0000825A0000}"/>
    <cellStyle name="Normal 3 2 4 6 4 2" xfId="24176" xr:uid="{00000000-0005-0000-0000-0000835A0000}"/>
    <cellStyle name="Normal 3 2 4 6 4 2 2" xfId="24177" xr:uid="{00000000-0005-0000-0000-0000845A0000}"/>
    <cellStyle name="Normal 3 2 4 6 4 2 2 2" xfId="24178" xr:uid="{00000000-0005-0000-0000-0000855A0000}"/>
    <cellStyle name="Normal 3 2 4 6 4 2 3" xfId="24179" xr:uid="{00000000-0005-0000-0000-0000865A0000}"/>
    <cellStyle name="Normal 3 2 4 6 4 3" xfId="24180" xr:uid="{00000000-0005-0000-0000-0000875A0000}"/>
    <cellStyle name="Normal 3 2 4 6 4 3 2" xfId="24181" xr:uid="{00000000-0005-0000-0000-0000885A0000}"/>
    <cellStyle name="Normal 3 2 4 6 4 4" xfId="24182" xr:uid="{00000000-0005-0000-0000-0000895A0000}"/>
    <cellStyle name="Normal 3 2 4 6 5" xfId="24183" xr:uid="{00000000-0005-0000-0000-00008A5A0000}"/>
    <cellStyle name="Normal 3 2 4 6 5 2" xfId="24184" xr:uid="{00000000-0005-0000-0000-00008B5A0000}"/>
    <cellStyle name="Normal 3 2 4 6 5 2 2" xfId="24185" xr:uid="{00000000-0005-0000-0000-00008C5A0000}"/>
    <cellStyle name="Normal 3 2 4 6 5 2 2 2" xfId="24186" xr:uid="{00000000-0005-0000-0000-00008D5A0000}"/>
    <cellStyle name="Normal 3 2 4 6 5 2 3" xfId="24187" xr:uid="{00000000-0005-0000-0000-00008E5A0000}"/>
    <cellStyle name="Normal 3 2 4 6 5 3" xfId="24188" xr:uid="{00000000-0005-0000-0000-00008F5A0000}"/>
    <cellStyle name="Normal 3 2 4 6 5 3 2" xfId="24189" xr:uid="{00000000-0005-0000-0000-0000905A0000}"/>
    <cellStyle name="Normal 3 2 4 6 5 4" xfId="24190" xr:uid="{00000000-0005-0000-0000-0000915A0000}"/>
    <cellStyle name="Normal 3 2 4 6 6" xfId="24191" xr:uid="{00000000-0005-0000-0000-0000925A0000}"/>
    <cellStyle name="Normal 3 2 4 6 6 2" xfId="24192" xr:uid="{00000000-0005-0000-0000-0000935A0000}"/>
    <cellStyle name="Normal 3 2 4 6 6 2 2" xfId="24193" xr:uid="{00000000-0005-0000-0000-0000945A0000}"/>
    <cellStyle name="Normal 3 2 4 6 6 3" xfId="24194" xr:uid="{00000000-0005-0000-0000-0000955A0000}"/>
    <cellStyle name="Normal 3 2 4 6 7" xfId="24195" xr:uid="{00000000-0005-0000-0000-0000965A0000}"/>
    <cellStyle name="Normal 3 2 4 6 7 2" xfId="24196" xr:uid="{00000000-0005-0000-0000-0000975A0000}"/>
    <cellStyle name="Normal 3 2 4 6 8" xfId="24197" xr:uid="{00000000-0005-0000-0000-0000985A0000}"/>
    <cellStyle name="Normal 3 2 4 6 8 2" xfId="24198" xr:uid="{00000000-0005-0000-0000-0000995A0000}"/>
    <cellStyle name="Normal 3 2 4 6 9" xfId="24199" xr:uid="{00000000-0005-0000-0000-00009A5A0000}"/>
    <cellStyle name="Normal 3 2 4 7" xfId="24200" xr:uid="{00000000-0005-0000-0000-00009B5A0000}"/>
    <cellStyle name="Normal 3 2 4 7 2" xfId="24201" xr:uid="{00000000-0005-0000-0000-00009C5A0000}"/>
    <cellStyle name="Normal 3 2 4 7 2 2" xfId="24202" xr:uid="{00000000-0005-0000-0000-00009D5A0000}"/>
    <cellStyle name="Normal 3 2 4 7 2 2 2" xfId="24203" xr:uid="{00000000-0005-0000-0000-00009E5A0000}"/>
    <cellStyle name="Normal 3 2 4 7 2 2 2 2" xfId="24204" xr:uid="{00000000-0005-0000-0000-00009F5A0000}"/>
    <cellStyle name="Normal 3 2 4 7 2 2 2 2 2" xfId="24205" xr:uid="{00000000-0005-0000-0000-0000A05A0000}"/>
    <cellStyle name="Normal 3 2 4 7 2 2 2 3" xfId="24206" xr:uid="{00000000-0005-0000-0000-0000A15A0000}"/>
    <cellStyle name="Normal 3 2 4 7 2 2 3" xfId="24207" xr:uid="{00000000-0005-0000-0000-0000A25A0000}"/>
    <cellStyle name="Normal 3 2 4 7 2 2 3 2" xfId="24208" xr:uid="{00000000-0005-0000-0000-0000A35A0000}"/>
    <cellStyle name="Normal 3 2 4 7 2 2 4" xfId="24209" xr:uid="{00000000-0005-0000-0000-0000A45A0000}"/>
    <cellStyle name="Normal 3 2 4 7 2 3" xfId="24210" xr:uid="{00000000-0005-0000-0000-0000A55A0000}"/>
    <cellStyle name="Normal 3 2 4 7 2 3 2" xfId="24211" xr:uid="{00000000-0005-0000-0000-0000A65A0000}"/>
    <cellStyle name="Normal 3 2 4 7 2 3 2 2" xfId="24212" xr:uid="{00000000-0005-0000-0000-0000A75A0000}"/>
    <cellStyle name="Normal 3 2 4 7 2 3 3" xfId="24213" xr:uid="{00000000-0005-0000-0000-0000A85A0000}"/>
    <cellStyle name="Normal 3 2 4 7 2 4" xfId="24214" xr:uid="{00000000-0005-0000-0000-0000A95A0000}"/>
    <cellStyle name="Normal 3 2 4 7 2 4 2" xfId="24215" xr:uid="{00000000-0005-0000-0000-0000AA5A0000}"/>
    <cellStyle name="Normal 3 2 4 7 2 5" xfId="24216" xr:uid="{00000000-0005-0000-0000-0000AB5A0000}"/>
    <cellStyle name="Normal 3 2 4 7 3" xfId="24217" xr:uid="{00000000-0005-0000-0000-0000AC5A0000}"/>
    <cellStyle name="Normal 3 2 4 7 3 2" xfId="24218" xr:uid="{00000000-0005-0000-0000-0000AD5A0000}"/>
    <cellStyle name="Normal 3 2 4 7 3 2 2" xfId="24219" xr:uid="{00000000-0005-0000-0000-0000AE5A0000}"/>
    <cellStyle name="Normal 3 2 4 7 3 2 2 2" xfId="24220" xr:uid="{00000000-0005-0000-0000-0000AF5A0000}"/>
    <cellStyle name="Normal 3 2 4 7 3 2 3" xfId="24221" xr:uid="{00000000-0005-0000-0000-0000B05A0000}"/>
    <cellStyle name="Normal 3 2 4 7 3 3" xfId="24222" xr:uid="{00000000-0005-0000-0000-0000B15A0000}"/>
    <cellStyle name="Normal 3 2 4 7 3 3 2" xfId="24223" xr:uid="{00000000-0005-0000-0000-0000B25A0000}"/>
    <cellStyle name="Normal 3 2 4 7 3 4" xfId="24224" xr:uid="{00000000-0005-0000-0000-0000B35A0000}"/>
    <cellStyle name="Normal 3 2 4 7 4" xfId="24225" xr:uid="{00000000-0005-0000-0000-0000B45A0000}"/>
    <cellStyle name="Normal 3 2 4 7 4 2" xfId="24226" xr:uid="{00000000-0005-0000-0000-0000B55A0000}"/>
    <cellStyle name="Normal 3 2 4 7 4 2 2" xfId="24227" xr:uid="{00000000-0005-0000-0000-0000B65A0000}"/>
    <cellStyle name="Normal 3 2 4 7 4 2 2 2" xfId="24228" xr:uid="{00000000-0005-0000-0000-0000B75A0000}"/>
    <cellStyle name="Normal 3 2 4 7 4 2 3" xfId="24229" xr:uid="{00000000-0005-0000-0000-0000B85A0000}"/>
    <cellStyle name="Normal 3 2 4 7 4 3" xfId="24230" xr:uid="{00000000-0005-0000-0000-0000B95A0000}"/>
    <cellStyle name="Normal 3 2 4 7 4 3 2" xfId="24231" xr:uid="{00000000-0005-0000-0000-0000BA5A0000}"/>
    <cellStyle name="Normal 3 2 4 7 4 4" xfId="24232" xr:uid="{00000000-0005-0000-0000-0000BB5A0000}"/>
    <cellStyle name="Normal 3 2 4 7 5" xfId="24233" xr:uid="{00000000-0005-0000-0000-0000BC5A0000}"/>
    <cellStyle name="Normal 3 2 4 7 5 2" xfId="24234" xr:uid="{00000000-0005-0000-0000-0000BD5A0000}"/>
    <cellStyle name="Normal 3 2 4 7 5 2 2" xfId="24235" xr:uid="{00000000-0005-0000-0000-0000BE5A0000}"/>
    <cellStyle name="Normal 3 2 4 7 5 3" xfId="24236" xr:uid="{00000000-0005-0000-0000-0000BF5A0000}"/>
    <cellStyle name="Normal 3 2 4 7 6" xfId="24237" xr:uid="{00000000-0005-0000-0000-0000C05A0000}"/>
    <cellStyle name="Normal 3 2 4 7 6 2" xfId="24238" xr:uid="{00000000-0005-0000-0000-0000C15A0000}"/>
    <cellStyle name="Normal 3 2 4 7 7" xfId="24239" xr:uid="{00000000-0005-0000-0000-0000C25A0000}"/>
    <cellStyle name="Normal 3 2 4 7 7 2" xfId="24240" xr:uid="{00000000-0005-0000-0000-0000C35A0000}"/>
    <cellStyle name="Normal 3 2 4 7 8" xfId="24241" xr:uid="{00000000-0005-0000-0000-0000C45A0000}"/>
    <cellStyle name="Normal 3 2 4 8" xfId="24242" xr:uid="{00000000-0005-0000-0000-0000C55A0000}"/>
    <cellStyle name="Normal 3 2 4 8 2" xfId="24243" xr:uid="{00000000-0005-0000-0000-0000C65A0000}"/>
    <cellStyle name="Normal 3 2 4 8 2 2" xfId="24244" xr:uid="{00000000-0005-0000-0000-0000C75A0000}"/>
    <cellStyle name="Normal 3 2 4 8 2 2 2" xfId="24245" xr:uid="{00000000-0005-0000-0000-0000C85A0000}"/>
    <cellStyle name="Normal 3 2 4 8 2 2 2 2" xfId="24246" xr:uid="{00000000-0005-0000-0000-0000C95A0000}"/>
    <cellStyle name="Normal 3 2 4 8 2 2 2 2 2" xfId="24247" xr:uid="{00000000-0005-0000-0000-0000CA5A0000}"/>
    <cellStyle name="Normal 3 2 4 8 2 2 2 3" xfId="24248" xr:uid="{00000000-0005-0000-0000-0000CB5A0000}"/>
    <cellStyle name="Normal 3 2 4 8 2 2 3" xfId="24249" xr:uid="{00000000-0005-0000-0000-0000CC5A0000}"/>
    <cellStyle name="Normal 3 2 4 8 2 2 3 2" xfId="24250" xr:uid="{00000000-0005-0000-0000-0000CD5A0000}"/>
    <cellStyle name="Normal 3 2 4 8 2 2 4" xfId="24251" xr:uid="{00000000-0005-0000-0000-0000CE5A0000}"/>
    <cellStyle name="Normal 3 2 4 8 2 3" xfId="24252" xr:uid="{00000000-0005-0000-0000-0000CF5A0000}"/>
    <cellStyle name="Normal 3 2 4 8 2 3 2" xfId="24253" xr:uid="{00000000-0005-0000-0000-0000D05A0000}"/>
    <cellStyle name="Normal 3 2 4 8 2 3 2 2" xfId="24254" xr:uid="{00000000-0005-0000-0000-0000D15A0000}"/>
    <cellStyle name="Normal 3 2 4 8 2 3 3" xfId="24255" xr:uid="{00000000-0005-0000-0000-0000D25A0000}"/>
    <cellStyle name="Normal 3 2 4 8 2 4" xfId="24256" xr:uid="{00000000-0005-0000-0000-0000D35A0000}"/>
    <cellStyle name="Normal 3 2 4 8 2 4 2" xfId="24257" xr:uid="{00000000-0005-0000-0000-0000D45A0000}"/>
    <cellStyle name="Normal 3 2 4 8 2 5" xfId="24258" xr:uid="{00000000-0005-0000-0000-0000D55A0000}"/>
    <cellStyle name="Normal 3 2 4 8 3" xfId="24259" xr:uid="{00000000-0005-0000-0000-0000D65A0000}"/>
    <cellStyle name="Normal 3 2 4 8 3 2" xfId="24260" xr:uid="{00000000-0005-0000-0000-0000D75A0000}"/>
    <cellStyle name="Normal 3 2 4 8 3 2 2" xfId="24261" xr:uid="{00000000-0005-0000-0000-0000D85A0000}"/>
    <cellStyle name="Normal 3 2 4 8 3 2 2 2" xfId="24262" xr:uid="{00000000-0005-0000-0000-0000D95A0000}"/>
    <cellStyle name="Normal 3 2 4 8 3 2 3" xfId="24263" xr:uid="{00000000-0005-0000-0000-0000DA5A0000}"/>
    <cellStyle name="Normal 3 2 4 8 3 3" xfId="24264" xr:uid="{00000000-0005-0000-0000-0000DB5A0000}"/>
    <cellStyle name="Normal 3 2 4 8 3 3 2" xfId="24265" xr:uid="{00000000-0005-0000-0000-0000DC5A0000}"/>
    <cellStyle name="Normal 3 2 4 8 3 4" xfId="24266" xr:uid="{00000000-0005-0000-0000-0000DD5A0000}"/>
    <cellStyle name="Normal 3 2 4 8 4" xfId="24267" xr:uid="{00000000-0005-0000-0000-0000DE5A0000}"/>
    <cellStyle name="Normal 3 2 4 8 4 2" xfId="24268" xr:uid="{00000000-0005-0000-0000-0000DF5A0000}"/>
    <cellStyle name="Normal 3 2 4 8 4 2 2" xfId="24269" xr:uid="{00000000-0005-0000-0000-0000E05A0000}"/>
    <cellStyle name="Normal 3 2 4 8 4 2 2 2" xfId="24270" xr:uid="{00000000-0005-0000-0000-0000E15A0000}"/>
    <cellStyle name="Normal 3 2 4 8 4 2 3" xfId="24271" xr:uid="{00000000-0005-0000-0000-0000E25A0000}"/>
    <cellStyle name="Normal 3 2 4 8 4 3" xfId="24272" xr:uid="{00000000-0005-0000-0000-0000E35A0000}"/>
    <cellStyle name="Normal 3 2 4 8 4 3 2" xfId="24273" xr:uid="{00000000-0005-0000-0000-0000E45A0000}"/>
    <cellStyle name="Normal 3 2 4 8 4 4" xfId="24274" xr:uid="{00000000-0005-0000-0000-0000E55A0000}"/>
    <cellStyle name="Normal 3 2 4 8 5" xfId="24275" xr:uid="{00000000-0005-0000-0000-0000E65A0000}"/>
    <cellStyle name="Normal 3 2 4 8 5 2" xfId="24276" xr:uid="{00000000-0005-0000-0000-0000E75A0000}"/>
    <cellStyle name="Normal 3 2 4 8 5 2 2" xfId="24277" xr:uid="{00000000-0005-0000-0000-0000E85A0000}"/>
    <cellStyle name="Normal 3 2 4 8 5 3" xfId="24278" xr:uid="{00000000-0005-0000-0000-0000E95A0000}"/>
    <cellStyle name="Normal 3 2 4 8 6" xfId="24279" xr:uid="{00000000-0005-0000-0000-0000EA5A0000}"/>
    <cellStyle name="Normal 3 2 4 8 6 2" xfId="24280" xr:uid="{00000000-0005-0000-0000-0000EB5A0000}"/>
    <cellStyle name="Normal 3 2 4 8 7" xfId="24281" xr:uid="{00000000-0005-0000-0000-0000EC5A0000}"/>
    <cellStyle name="Normal 3 2 4 8 7 2" xfId="24282" xr:uid="{00000000-0005-0000-0000-0000ED5A0000}"/>
    <cellStyle name="Normal 3 2 4 8 8" xfId="24283" xr:uid="{00000000-0005-0000-0000-0000EE5A0000}"/>
    <cellStyle name="Normal 3 2 4 9" xfId="24284" xr:uid="{00000000-0005-0000-0000-0000EF5A0000}"/>
    <cellStyle name="Normal 3 2 4 9 2" xfId="24285" xr:uid="{00000000-0005-0000-0000-0000F05A0000}"/>
    <cellStyle name="Normal 3 2 4 9 2 2" xfId="24286" xr:uid="{00000000-0005-0000-0000-0000F15A0000}"/>
    <cellStyle name="Normal 3 2 4 9 2 2 2" xfId="24287" xr:uid="{00000000-0005-0000-0000-0000F25A0000}"/>
    <cellStyle name="Normal 3 2 4 9 2 2 2 2" xfId="24288" xr:uid="{00000000-0005-0000-0000-0000F35A0000}"/>
    <cellStyle name="Normal 3 2 4 9 2 2 2 2 2" xfId="24289" xr:uid="{00000000-0005-0000-0000-0000F45A0000}"/>
    <cellStyle name="Normal 3 2 4 9 2 2 2 3" xfId="24290" xr:uid="{00000000-0005-0000-0000-0000F55A0000}"/>
    <cellStyle name="Normal 3 2 4 9 2 2 3" xfId="24291" xr:uid="{00000000-0005-0000-0000-0000F65A0000}"/>
    <cellStyle name="Normal 3 2 4 9 2 2 3 2" xfId="24292" xr:uid="{00000000-0005-0000-0000-0000F75A0000}"/>
    <cellStyle name="Normal 3 2 4 9 2 2 4" xfId="24293" xr:uid="{00000000-0005-0000-0000-0000F85A0000}"/>
    <cellStyle name="Normal 3 2 4 9 2 3" xfId="24294" xr:uid="{00000000-0005-0000-0000-0000F95A0000}"/>
    <cellStyle name="Normal 3 2 4 9 2 3 2" xfId="24295" xr:uid="{00000000-0005-0000-0000-0000FA5A0000}"/>
    <cellStyle name="Normal 3 2 4 9 2 3 2 2" xfId="24296" xr:uid="{00000000-0005-0000-0000-0000FB5A0000}"/>
    <cellStyle name="Normal 3 2 4 9 2 3 3" xfId="24297" xr:uid="{00000000-0005-0000-0000-0000FC5A0000}"/>
    <cellStyle name="Normal 3 2 4 9 2 4" xfId="24298" xr:uid="{00000000-0005-0000-0000-0000FD5A0000}"/>
    <cellStyle name="Normal 3 2 4 9 2 4 2" xfId="24299" xr:uid="{00000000-0005-0000-0000-0000FE5A0000}"/>
    <cellStyle name="Normal 3 2 4 9 2 5" xfId="24300" xr:uid="{00000000-0005-0000-0000-0000FF5A0000}"/>
    <cellStyle name="Normal 3 2 4 9 3" xfId="24301" xr:uid="{00000000-0005-0000-0000-0000005B0000}"/>
    <cellStyle name="Normal 3 2 4 9 3 2" xfId="24302" xr:uid="{00000000-0005-0000-0000-0000015B0000}"/>
    <cellStyle name="Normal 3 2 4 9 3 2 2" xfId="24303" xr:uid="{00000000-0005-0000-0000-0000025B0000}"/>
    <cellStyle name="Normal 3 2 4 9 3 2 2 2" xfId="24304" xr:uid="{00000000-0005-0000-0000-0000035B0000}"/>
    <cellStyle name="Normal 3 2 4 9 3 2 3" xfId="24305" xr:uid="{00000000-0005-0000-0000-0000045B0000}"/>
    <cellStyle name="Normal 3 2 4 9 3 3" xfId="24306" xr:uid="{00000000-0005-0000-0000-0000055B0000}"/>
    <cellStyle name="Normal 3 2 4 9 3 3 2" xfId="24307" xr:uid="{00000000-0005-0000-0000-0000065B0000}"/>
    <cellStyle name="Normal 3 2 4 9 3 4" xfId="24308" xr:uid="{00000000-0005-0000-0000-0000075B0000}"/>
    <cellStyle name="Normal 3 2 4 9 4" xfId="24309" xr:uid="{00000000-0005-0000-0000-0000085B0000}"/>
    <cellStyle name="Normal 3 2 4 9 4 2" xfId="24310" xr:uid="{00000000-0005-0000-0000-0000095B0000}"/>
    <cellStyle name="Normal 3 2 4 9 4 2 2" xfId="24311" xr:uid="{00000000-0005-0000-0000-00000A5B0000}"/>
    <cellStyle name="Normal 3 2 4 9 4 3" xfId="24312" xr:uid="{00000000-0005-0000-0000-00000B5B0000}"/>
    <cellStyle name="Normal 3 2 4 9 5" xfId="24313" xr:uid="{00000000-0005-0000-0000-00000C5B0000}"/>
    <cellStyle name="Normal 3 2 4 9 5 2" xfId="24314" xr:uid="{00000000-0005-0000-0000-00000D5B0000}"/>
    <cellStyle name="Normal 3 2 4 9 6" xfId="24315" xr:uid="{00000000-0005-0000-0000-00000E5B0000}"/>
    <cellStyle name="Normal 3 2 5" xfId="24316" xr:uid="{00000000-0005-0000-0000-00000F5B0000}"/>
    <cellStyle name="Normal 3 2 5 10" xfId="24317" xr:uid="{00000000-0005-0000-0000-0000105B0000}"/>
    <cellStyle name="Normal 3 2 5 10 2" xfId="24318" xr:uid="{00000000-0005-0000-0000-0000115B0000}"/>
    <cellStyle name="Normal 3 2 5 10 2 2" xfId="24319" xr:uid="{00000000-0005-0000-0000-0000125B0000}"/>
    <cellStyle name="Normal 3 2 5 10 2 2 2" xfId="24320" xr:uid="{00000000-0005-0000-0000-0000135B0000}"/>
    <cellStyle name="Normal 3 2 5 10 2 3" xfId="24321" xr:uid="{00000000-0005-0000-0000-0000145B0000}"/>
    <cellStyle name="Normal 3 2 5 10 3" xfId="24322" xr:uid="{00000000-0005-0000-0000-0000155B0000}"/>
    <cellStyle name="Normal 3 2 5 10 3 2" xfId="24323" xr:uid="{00000000-0005-0000-0000-0000165B0000}"/>
    <cellStyle name="Normal 3 2 5 10 4" xfId="24324" xr:uid="{00000000-0005-0000-0000-0000175B0000}"/>
    <cellStyle name="Normal 3 2 5 11" xfId="24325" xr:uid="{00000000-0005-0000-0000-0000185B0000}"/>
    <cellStyle name="Normal 3 2 5 11 2" xfId="24326" xr:uid="{00000000-0005-0000-0000-0000195B0000}"/>
    <cellStyle name="Normal 3 2 5 11 2 2" xfId="24327" xr:uid="{00000000-0005-0000-0000-00001A5B0000}"/>
    <cellStyle name="Normal 3 2 5 11 2 2 2" xfId="24328" xr:uid="{00000000-0005-0000-0000-00001B5B0000}"/>
    <cellStyle name="Normal 3 2 5 11 2 3" xfId="24329" xr:uid="{00000000-0005-0000-0000-00001C5B0000}"/>
    <cellStyle name="Normal 3 2 5 11 3" xfId="24330" xr:uid="{00000000-0005-0000-0000-00001D5B0000}"/>
    <cellStyle name="Normal 3 2 5 11 3 2" xfId="24331" xr:uid="{00000000-0005-0000-0000-00001E5B0000}"/>
    <cellStyle name="Normal 3 2 5 11 4" xfId="24332" xr:uid="{00000000-0005-0000-0000-00001F5B0000}"/>
    <cellStyle name="Normal 3 2 5 12" xfId="24333" xr:uid="{00000000-0005-0000-0000-0000205B0000}"/>
    <cellStyle name="Normal 3 2 5 12 2" xfId="24334" xr:uid="{00000000-0005-0000-0000-0000215B0000}"/>
    <cellStyle name="Normal 3 2 5 12 2 2" xfId="24335" xr:uid="{00000000-0005-0000-0000-0000225B0000}"/>
    <cellStyle name="Normal 3 2 5 12 2 2 2" xfId="24336" xr:uid="{00000000-0005-0000-0000-0000235B0000}"/>
    <cellStyle name="Normal 3 2 5 12 2 3" xfId="24337" xr:uid="{00000000-0005-0000-0000-0000245B0000}"/>
    <cellStyle name="Normal 3 2 5 12 3" xfId="24338" xr:uid="{00000000-0005-0000-0000-0000255B0000}"/>
    <cellStyle name="Normal 3 2 5 12 3 2" xfId="24339" xr:uid="{00000000-0005-0000-0000-0000265B0000}"/>
    <cellStyle name="Normal 3 2 5 12 4" xfId="24340" xr:uid="{00000000-0005-0000-0000-0000275B0000}"/>
    <cellStyle name="Normal 3 2 5 13" xfId="24341" xr:uid="{00000000-0005-0000-0000-0000285B0000}"/>
    <cellStyle name="Normal 3 2 5 13 2" xfId="24342" xr:uid="{00000000-0005-0000-0000-0000295B0000}"/>
    <cellStyle name="Normal 3 2 5 13 2 2" xfId="24343" xr:uid="{00000000-0005-0000-0000-00002A5B0000}"/>
    <cellStyle name="Normal 3 2 5 13 3" xfId="24344" xr:uid="{00000000-0005-0000-0000-00002B5B0000}"/>
    <cellStyle name="Normal 3 2 5 14" xfId="24345" xr:uid="{00000000-0005-0000-0000-00002C5B0000}"/>
    <cellStyle name="Normal 3 2 5 14 2" xfId="24346" xr:uid="{00000000-0005-0000-0000-00002D5B0000}"/>
    <cellStyle name="Normal 3 2 5 15" xfId="24347" xr:uid="{00000000-0005-0000-0000-00002E5B0000}"/>
    <cellStyle name="Normal 3 2 5 15 2" xfId="24348" xr:uid="{00000000-0005-0000-0000-00002F5B0000}"/>
    <cellStyle name="Normal 3 2 5 16" xfId="24349" xr:uid="{00000000-0005-0000-0000-0000305B0000}"/>
    <cellStyle name="Normal 3 2 5 2" xfId="24350" xr:uid="{00000000-0005-0000-0000-0000315B0000}"/>
    <cellStyle name="Normal 3 2 5 2 10" xfId="24351" xr:uid="{00000000-0005-0000-0000-0000325B0000}"/>
    <cellStyle name="Normal 3 2 5 2 2" xfId="24352" xr:uid="{00000000-0005-0000-0000-0000335B0000}"/>
    <cellStyle name="Normal 3 2 5 2 2 2" xfId="24353" xr:uid="{00000000-0005-0000-0000-0000345B0000}"/>
    <cellStyle name="Normal 3 2 5 2 2 2 2" xfId="24354" xr:uid="{00000000-0005-0000-0000-0000355B0000}"/>
    <cellStyle name="Normal 3 2 5 2 2 2 2 2" xfId="24355" xr:uid="{00000000-0005-0000-0000-0000365B0000}"/>
    <cellStyle name="Normal 3 2 5 2 2 2 2 2 2" xfId="24356" xr:uid="{00000000-0005-0000-0000-0000375B0000}"/>
    <cellStyle name="Normal 3 2 5 2 2 2 2 2 2 2" xfId="24357" xr:uid="{00000000-0005-0000-0000-0000385B0000}"/>
    <cellStyle name="Normal 3 2 5 2 2 2 2 2 2 2 2" xfId="24358" xr:uid="{00000000-0005-0000-0000-0000395B0000}"/>
    <cellStyle name="Normal 3 2 5 2 2 2 2 2 2 3" xfId="24359" xr:uid="{00000000-0005-0000-0000-00003A5B0000}"/>
    <cellStyle name="Normal 3 2 5 2 2 2 2 2 3" xfId="24360" xr:uid="{00000000-0005-0000-0000-00003B5B0000}"/>
    <cellStyle name="Normal 3 2 5 2 2 2 2 2 3 2" xfId="24361" xr:uid="{00000000-0005-0000-0000-00003C5B0000}"/>
    <cellStyle name="Normal 3 2 5 2 2 2 2 2 4" xfId="24362" xr:uid="{00000000-0005-0000-0000-00003D5B0000}"/>
    <cellStyle name="Normal 3 2 5 2 2 2 2 3" xfId="24363" xr:uid="{00000000-0005-0000-0000-00003E5B0000}"/>
    <cellStyle name="Normal 3 2 5 2 2 2 2 3 2" xfId="24364" xr:uid="{00000000-0005-0000-0000-00003F5B0000}"/>
    <cellStyle name="Normal 3 2 5 2 2 2 2 3 2 2" xfId="24365" xr:uid="{00000000-0005-0000-0000-0000405B0000}"/>
    <cellStyle name="Normal 3 2 5 2 2 2 2 3 3" xfId="24366" xr:uid="{00000000-0005-0000-0000-0000415B0000}"/>
    <cellStyle name="Normal 3 2 5 2 2 2 2 4" xfId="24367" xr:uid="{00000000-0005-0000-0000-0000425B0000}"/>
    <cellStyle name="Normal 3 2 5 2 2 2 2 4 2" xfId="24368" xr:uid="{00000000-0005-0000-0000-0000435B0000}"/>
    <cellStyle name="Normal 3 2 5 2 2 2 2 5" xfId="24369" xr:uid="{00000000-0005-0000-0000-0000445B0000}"/>
    <cellStyle name="Normal 3 2 5 2 2 2 3" xfId="24370" xr:uid="{00000000-0005-0000-0000-0000455B0000}"/>
    <cellStyle name="Normal 3 2 5 2 2 2 3 2" xfId="24371" xr:uid="{00000000-0005-0000-0000-0000465B0000}"/>
    <cellStyle name="Normal 3 2 5 2 2 2 3 2 2" xfId="24372" xr:uid="{00000000-0005-0000-0000-0000475B0000}"/>
    <cellStyle name="Normal 3 2 5 2 2 2 3 2 2 2" xfId="24373" xr:uid="{00000000-0005-0000-0000-0000485B0000}"/>
    <cellStyle name="Normal 3 2 5 2 2 2 3 2 3" xfId="24374" xr:uid="{00000000-0005-0000-0000-0000495B0000}"/>
    <cellStyle name="Normal 3 2 5 2 2 2 3 3" xfId="24375" xr:uid="{00000000-0005-0000-0000-00004A5B0000}"/>
    <cellStyle name="Normal 3 2 5 2 2 2 3 3 2" xfId="24376" xr:uid="{00000000-0005-0000-0000-00004B5B0000}"/>
    <cellStyle name="Normal 3 2 5 2 2 2 3 4" xfId="24377" xr:uid="{00000000-0005-0000-0000-00004C5B0000}"/>
    <cellStyle name="Normal 3 2 5 2 2 2 4" xfId="24378" xr:uid="{00000000-0005-0000-0000-00004D5B0000}"/>
    <cellStyle name="Normal 3 2 5 2 2 2 4 2" xfId="24379" xr:uid="{00000000-0005-0000-0000-00004E5B0000}"/>
    <cellStyle name="Normal 3 2 5 2 2 2 4 2 2" xfId="24380" xr:uid="{00000000-0005-0000-0000-00004F5B0000}"/>
    <cellStyle name="Normal 3 2 5 2 2 2 4 2 2 2" xfId="24381" xr:uid="{00000000-0005-0000-0000-0000505B0000}"/>
    <cellStyle name="Normal 3 2 5 2 2 2 4 2 3" xfId="24382" xr:uid="{00000000-0005-0000-0000-0000515B0000}"/>
    <cellStyle name="Normal 3 2 5 2 2 2 4 3" xfId="24383" xr:uid="{00000000-0005-0000-0000-0000525B0000}"/>
    <cellStyle name="Normal 3 2 5 2 2 2 4 3 2" xfId="24384" xr:uid="{00000000-0005-0000-0000-0000535B0000}"/>
    <cellStyle name="Normal 3 2 5 2 2 2 4 4" xfId="24385" xr:uid="{00000000-0005-0000-0000-0000545B0000}"/>
    <cellStyle name="Normal 3 2 5 2 2 2 5" xfId="24386" xr:uid="{00000000-0005-0000-0000-0000555B0000}"/>
    <cellStyle name="Normal 3 2 5 2 2 2 5 2" xfId="24387" xr:uid="{00000000-0005-0000-0000-0000565B0000}"/>
    <cellStyle name="Normal 3 2 5 2 2 2 5 2 2" xfId="24388" xr:uid="{00000000-0005-0000-0000-0000575B0000}"/>
    <cellStyle name="Normal 3 2 5 2 2 2 5 3" xfId="24389" xr:uid="{00000000-0005-0000-0000-0000585B0000}"/>
    <cellStyle name="Normal 3 2 5 2 2 2 6" xfId="24390" xr:uid="{00000000-0005-0000-0000-0000595B0000}"/>
    <cellStyle name="Normal 3 2 5 2 2 2 6 2" xfId="24391" xr:uid="{00000000-0005-0000-0000-00005A5B0000}"/>
    <cellStyle name="Normal 3 2 5 2 2 2 7" xfId="24392" xr:uid="{00000000-0005-0000-0000-00005B5B0000}"/>
    <cellStyle name="Normal 3 2 5 2 2 2 7 2" xfId="24393" xr:uid="{00000000-0005-0000-0000-00005C5B0000}"/>
    <cellStyle name="Normal 3 2 5 2 2 2 8" xfId="24394" xr:uid="{00000000-0005-0000-0000-00005D5B0000}"/>
    <cellStyle name="Normal 3 2 5 2 2 3" xfId="24395" xr:uid="{00000000-0005-0000-0000-00005E5B0000}"/>
    <cellStyle name="Normal 3 2 5 2 2 3 2" xfId="24396" xr:uid="{00000000-0005-0000-0000-00005F5B0000}"/>
    <cellStyle name="Normal 3 2 5 2 2 3 2 2" xfId="24397" xr:uid="{00000000-0005-0000-0000-0000605B0000}"/>
    <cellStyle name="Normal 3 2 5 2 2 3 2 2 2" xfId="24398" xr:uid="{00000000-0005-0000-0000-0000615B0000}"/>
    <cellStyle name="Normal 3 2 5 2 2 3 2 2 2 2" xfId="24399" xr:uid="{00000000-0005-0000-0000-0000625B0000}"/>
    <cellStyle name="Normal 3 2 5 2 2 3 2 2 3" xfId="24400" xr:uid="{00000000-0005-0000-0000-0000635B0000}"/>
    <cellStyle name="Normal 3 2 5 2 2 3 2 3" xfId="24401" xr:uid="{00000000-0005-0000-0000-0000645B0000}"/>
    <cellStyle name="Normal 3 2 5 2 2 3 2 3 2" xfId="24402" xr:uid="{00000000-0005-0000-0000-0000655B0000}"/>
    <cellStyle name="Normal 3 2 5 2 2 3 2 4" xfId="24403" xr:uid="{00000000-0005-0000-0000-0000665B0000}"/>
    <cellStyle name="Normal 3 2 5 2 2 3 3" xfId="24404" xr:uid="{00000000-0005-0000-0000-0000675B0000}"/>
    <cellStyle name="Normal 3 2 5 2 2 3 3 2" xfId="24405" xr:uid="{00000000-0005-0000-0000-0000685B0000}"/>
    <cellStyle name="Normal 3 2 5 2 2 3 3 2 2" xfId="24406" xr:uid="{00000000-0005-0000-0000-0000695B0000}"/>
    <cellStyle name="Normal 3 2 5 2 2 3 3 3" xfId="24407" xr:uid="{00000000-0005-0000-0000-00006A5B0000}"/>
    <cellStyle name="Normal 3 2 5 2 2 3 4" xfId="24408" xr:uid="{00000000-0005-0000-0000-00006B5B0000}"/>
    <cellStyle name="Normal 3 2 5 2 2 3 4 2" xfId="24409" xr:uid="{00000000-0005-0000-0000-00006C5B0000}"/>
    <cellStyle name="Normal 3 2 5 2 2 3 5" xfId="24410" xr:uid="{00000000-0005-0000-0000-00006D5B0000}"/>
    <cellStyle name="Normal 3 2 5 2 2 4" xfId="24411" xr:uid="{00000000-0005-0000-0000-00006E5B0000}"/>
    <cellStyle name="Normal 3 2 5 2 2 4 2" xfId="24412" xr:uid="{00000000-0005-0000-0000-00006F5B0000}"/>
    <cellStyle name="Normal 3 2 5 2 2 4 2 2" xfId="24413" xr:uid="{00000000-0005-0000-0000-0000705B0000}"/>
    <cellStyle name="Normal 3 2 5 2 2 4 2 2 2" xfId="24414" xr:uid="{00000000-0005-0000-0000-0000715B0000}"/>
    <cellStyle name="Normal 3 2 5 2 2 4 2 3" xfId="24415" xr:uid="{00000000-0005-0000-0000-0000725B0000}"/>
    <cellStyle name="Normal 3 2 5 2 2 4 3" xfId="24416" xr:uid="{00000000-0005-0000-0000-0000735B0000}"/>
    <cellStyle name="Normal 3 2 5 2 2 4 3 2" xfId="24417" xr:uid="{00000000-0005-0000-0000-0000745B0000}"/>
    <cellStyle name="Normal 3 2 5 2 2 4 4" xfId="24418" xr:uid="{00000000-0005-0000-0000-0000755B0000}"/>
    <cellStyle name="Normal 3 2 5 2 2 5" xfId="24419" xr:uid="{00000000-0005-0000-0000-0000765B0000}"/>
    <cellStyle name="Normal 3 2 5 2 2 5 2" xfId="24420" xr:uid="{00000000-0005-0000-0000-0000775B0000}"/>
    <cellStyle name="Normal 3 2 5 2 2 5 2 2" xfId="24421" xr:uid="{00000000-0005-0000-0000-0000785B0000}"/>
    <cellStyle name="Normal 3 2 5 2 2 5 2 2 2" xfId="24422" xr:uid="{00000000-0005-0000-0000-0000795B0000}"/>
    <cellStyle name="Normal 3 2 5 2 2 5 2 3" xfId="24423" xr:uid="{00000000-0005-0000-0000-00007A5B0000}"/>
    <cellStyle name="Normal 3 2 5 2 2 5 3" xfId="24424" xr:uid="{00000000-0005-0000-0000-00007B5B0000}"/>
    <cellStyle name="Normal 3 2 5 2 2 5 3 2" xfId="24425" xr:uid="{00000000-0005-0000-0000-00007C5B0000}"/>
    <cellStyle name="Normal 3 2 5 2 2 5 4" xfId="24426" xr:uid="{00000000-0005-0000-0000-00007D5B0000}"/>
    <cellStyle name="Normal 3 2 5 2 2 6" xfId="24427" xr:uid="{00000000-0005-0000-0000-00007E5B0000}"/>
    <cellStyle name="Normal 3 2 5 2 2 6 2" xfId="24428" xr:uid="{00000000-0005-0000-0000-00007F5B0000}"/>
    <cellStyle name="Normal 3 2 5 2 2 6 2 2" xfId="24429" xr:uid="{00000000-0005-0000-0000-0000805B0000}"/>
    <cellStyle name="Normal 3 2 5 2 2 6 3" xfId="24430" xr:uid="{00000000-0005-0000-0000-0000815B0000}"/>
    <cellStyle name="Normal 3 2 5 2 2 7" xfId="24431" xr:uid="{00000000-0005-0000-0000-0000825B0000}"/>
    <cellStyle name="Normal 3 2 5 2 2 7 2" xfId="24432" xr:uid="{00000000-0005-0000-0000-0000835B0000}"/>
    <cellStyle name="Normal 3 2 5 2 2 8" xfId="24433" xr:uid="{00000000-0005-0000-0000-0000845B0000}"/>
    <cellStyle name="Normal 3 2 5 2 2 8 2" xfId="24434" xr:uid="{00000000-0005-0000-0000-0000855B0000}"/>
    <cellStyle name="Normal 3 2 5 2 2 9" xfId="24435" xr:uid="{00000000-0005-0000-0000-0000865B0000}"/>
    <cellStyle name="Normal 3 2 5 2 3" xfId="24436" xr:uid="{00000000-0005-0000-0000-0000875B0000}"/>
    <cellStyle name="Normal 3 2 5 2 3 2" xfId="24437" xr:uid="{00000000-0005-0000-0000-0000885B0000}"/>
    <cellStyle name="Normal 3 2 5 2 3 2 2" xfId="24438" xr:uid="{00000000-0005-0000-0000-0000895B0000}"/>
    <cellStyle name="Normal 3 2 5 2 3 2 2 2" xfId="24439" xr:uid="{00000000-0005-0000-0000-00008A5B0000}"/>
    <cellStyle name="Normal 3 2 5 2 3 2 2 2 2" xfId="24440" xr:uid="{00000000-0005-0000-0000-00008B5B0000}"/>
    <cellStyle name="Normal 3 2 5 2 3 2 2 2 2 2" xfId="24441" xr:uid="{00000000-0005-0000-0000-00008C5B0000}"/>
    <cellStyle name="Normal 3 2 5 2 3 2 2 2 3" xfId="24442" xr:uid="{00000000-0005-0000-0000-00008D5B0000}"/>
    <cellStyle name="Normal 3 2 5 2 3 2 2 3" xfId="24443" xr:uid="{00000000-0005-0000-0000-00008E5B0000}"/>
    <cellStyle name="Normal 3 2 5 2 3 2 2 3 2" xfId="24444" xr:uid="{00000000-0005-0000-0000-00008F5B0000}"/>
    <cellStyle name="Normal 3 2 5 2 3 2 2 4" xfId="24445" xr:uid="{00000000-0005-0000-0000-0000905B0000}"/>
    <cellStyle name="Normal 3 2 5 2 3 2 3" xfId="24446" xr:uid="{00000000-0005-0000-0000-0000915B0000}"/>
    <cellStyle name="Normal 3 2 5 2 3 2 3 2" xfId="24447" xr:uid="{00000000-0005-0000-0000-0000925B0000}"/>
    <cellStyle name="Normal 3 2 5 2 3 2 3 2 2" xfId="24448" xr:uid="{00000000-0005-0000-0000-0000935B0000}"/>
    <cellStyle name="Normal 3 2 5 2 3 2 3 3" xfId="24449" xr:uid="{00000000-0005-0000-0000-0000945B0000}"/>
    <cellStyle name="Normal 3 2 5 2 3 2 4" xfId="24450" xr:uid="{00000000-0005-0000-0000-0000955B0000}"/>
    <cellStyle name="Normal 3 2 5 2 3 2 4 2" xfId="24451" xr:uid="{00000000-0005-0000-0000-0000965B0000}"/>
    <cellStyle name="Normal 3 2 5 2 3 2 5" xfId="24452" xr:uid="{00000000-0005-0000-0000-0000975B0000}"/>
    <cellStyle name="Normal 3 2 5 2 3 3" xfId="24453" xr:uid="{00000000-0005-0000-0000-0000985B0000}"/>
    <cellStyle name="Normal 3 2 5 2 3 3 2" xfId="24454" xr:uid="{00000000-0005-0000-0000-0000995B0000}"/>
    <cellStyle name="Normal 3 2 5 2 3 3 2 2" xfId="24455" xr:uid="{00000000-0005-0000-0000-00009A5B0000}"/>
    <cellStyle name="Normal 3 2 5 2 3 3 2 2 2" xfId="24456" xr:uid="{00000000-0005-0000-0000-00009B5B0000}"/>
    <cellStyle name="Normal 3 2 5 2 3 3 2 3" xfId="24457" xr:uid="{00000000-0005-0000-0000-00009C5B0000}"/>
    <cellStyle name="Normal 3 2 5 2 3 3 3" xfId="24458" xr:uid="{00000000-0005-0000-0000-00009D5B0000}"/>
    <cellStyle name="Normal 3 2 5 2 3 3 3 2" xfId="24459" xr:uid="{00000000-0005-0000-0000-00009E5B0000}"/>
    <cellStyle name="Normal 3 2 5 2 3 3 4" xfId="24460" xr:uid="{00000000-0005-0000-0000-00009F5B0000}"/>
    <cellStyle name="Normal 3 2 5 2 3 4" xfId="24461" xr:uid="{00000000-0005-0000-0000-0000A05B0000}"/>
    <cellStyle name="Normal 3 2 5 2 3 4 2" xfId="24462" xr:uid="{00000000-0005-0000-0000-0000A15B0000}"/>
    <cellStyle name="Normal 3 2 5 2 3 4 2 2" xfId="24463" xr:uid="{00000000-0005-0000-0000-0000A25B0000}"/>
    <cellStyle name="Normal 3 2 5 2 3 4 2 2 2" xfId="24464" xr:uid="{00000000-0005-0000-0000-0000A35B0000}"/>
    <cellStyle name="Normal 3 2 5 2 3 4 2 3" xfId="24465" xr:uid="{00000000-0005-0000-0000-0000A45B0000}"/>
    <cellStyle name="Normal 3 2 5 2 3 4 3" xfId="24466" xr:uid="{00000000-0005-0000-0000-0000A55B0000}"/>
    <cellStyle name="Normal 3 2 5 2 3 4 3 2" xfId="24467" xr:uid="{00000000-0005-0000-0000-0000A65B0000}"/>
    <cellStyle name="Normal 3 2 5 2 3 4 4" xfId="24468" xr:uid="{00000000-0005-0000-0000-0000A75B0000}"/>
    <cellStyle name="Normal 3 2 5 2 3 5" xfId="24469" xr:uid="{00000000-0005-0000-0000-0000A85B0000}"/>
    <cellStyle name="Normal 3 2 5 2 3 5 2" xfId="24470" xr:uid="{00000000-0005-0000-0000-0000A95B0000}"/>
    <cellStyle name="Normal 3 2 5 2 3 5 2 2" xfId="24471" xr:uid="{00000000-0005-0000-0000-0000AA5B0000}"/>
    <cellStyle name="Normal 3 2 5 2 3 5 3" xfId="24472" xr:uid="{00000000-0005-0000-0000-0000AB5B0000}"/>
    <cellStyle name="Normal 3 2 5 2 3 6" xfId="24473" xr:uid="{00000000-0005-0000-0000-0000AC5B0000}"/>
    <cellStyle name="Normal 3 2 5 2 3 6 2" xfId="24474" xr:uid="{00000000-0005-0000-0000-0000AD5B0000}"/>
    <cellStyle name="Normal 3 2 5 2 3 7" xfId="24475" xr:uid="{00000000-0005-0000-0000-0000AE5B0000}"/>
    <cellStyle name="Normal 3 2 5 2 3 7 2" xfId="24476" xr:uid="{00000000-0005-0000-0000-0000AF5B0000}"/>
    <cellStyle name="Normal 3 2 5 2 3 8" xfId="24477" xr:uid="{00000000-0005-0000-0000-0000B05B0000}"/>
    <cellStyle name="Normal 3 2 5 2 4" xfId="24478" xr:uid="{00000000-0005-0000-0000-0000B15B0000}"/>
    <cellStyle name="Normal 3 2 5 2 4 2" xfId="24479" xr:uid="{00000000-0005-0000-0000-0000B25B0000}"/>
    <cellStyle name="Normal 3 2 5 2 4 2 2" xfId="24480" xr:uid="{00000000-0005-0000-0000-0000B35B0000}"/>
    <cellStyle name="Normal 3 2 5 2 4 2 2 2" xfId="24481" xr:uid="{00000000-0005-0000-0000-0000B45B0000}"/>
    <cellStyle name="Normal 3 2 5 2 4 2 2 2 2" xfId="24482" xr:uid="{00000000-0005-0000-0000-0000B55B0000}"/>
    <cellStyle name="Normal 3 2 5 2 4 2 2 3" xfId="24483" xr:uid="{00000000-0005-0000-0000-0000B65B0000}"/>
    <cellStyle name="Normal 3 2 5 2 4 2 3" xfId="24484" xr:uid="{00000000-0005-0000-0000-0000B75B0000}"/>
    <cellStyle name="Normal 3 2 5 2 4 2 3 2" xfId="24485" xr:uid="{00000000-0005-0000-0000-0000B85B0000}"/>
    <cellStyle name="Normal 3 2 5 2 4 2 4" xfId="24486" xr:uid="{00000000-0005-0000-0000-0000B95B0000}"/>
    <cellStyle name="Normal 3 2 5 2 4 3" xfId="24487" xr:uid="{00000000-0005-0000-0000-0000BA5B0000}"/>
    <cellStyle name="Normal 3 2 5 2 4 3 2" xfId="24488" xr:uid="{00000000-0005-0000-0000-0000BB5B0000}"/>
    <cellStyle name="Normal 3 2 5 2 4 3 2 2" xfId="24489" xr:uid="{00000000-0005-0000-0000-0000BC5B0000}"/>
    <cellStyle name="Normal 3 2 5 2 4 3 3" xfId="24490" xr:uid="{00000000-0005-0000-0000-0000BD5B0000}"/>
    <cellStyle name="Normal 3 2 5 2 4 4" xfId="24491" xr:uid="{00000000-0005-0000-0000-0000BE5B0000}"/>
    <cellStyle name="Normal 3 2 5 2 4 4 2" xfId="24492" xr:uid="{00000000-0005-0000-0000-0000BF5B0000}"/>
    <cellStyle name="Normal 3 2 5 2 4 5" xfId="24493" xr:uid="{00000000-0005-0000-0000-0000C05B0000}"/>
    <cellStyle name="Normal 3 2 5 2 5" xfId="24494" xr:uid="{00000000-0005-0000-0000-0000C15B0000}"/>
    <cellStyle name="Normal 3 2 5 2 5 2" xfId="24495" xr:uid="{00000000-0005-0000-0000-0000C25B0000}"/>
    <cellStyle name="Normal 3 2 5 2 5 2 2" xfId="24496" xr:uid="{00000000-0005-0000-0000-0000C35B0000}"/>
    <cellStyle name="Normal 3 2 5 2 5 2 2 2" xfId="24497" xr:uid="{00000000-0005-0000-0000-0000C45B0000}"/>
    <cellStyle name="Normal 3 2 5 2 5 2 3" xfId="24498" xr:uid="{00000000-0005-0000-0000-0000C55B0000}"/>
    <cellStyle name="Normal 3 2 5 2 5 3" xfId="24499" xr:uid="{00000000-0005-0000-0000-0000C65B0000}"/>
    <cellStyle name="Normal 3 2 5 2 5 3 2" xfId="24500" xr:uid="{00000000-0005-0000-0000-0000C75B0000}"/>
    <cellStyle name="Normal 3 2 5 2 5 4" xfId="24501" xr:uid="{00000000-0005-0000-0000-0000C85B0000}"/>
    <cellStyle name="Normal 3 2 5 2 6" xfId="24502" xr:uid="{00000000-0005-0000-0000-0000C95B0000}"/>
    <cellStyle name="Normal 3 2 5 2 6 2" xfId="24503" xr:uid="{00000000-0005-0000-0000-0000CA5B0000}"/>
    <cellStyle name="Normal 3 2 5 2 6 2 2" xfId="24504" xr:uid="{00000000-0005-0000-0000-0000CB5B0000}"/>
    <cellStyle name="Normal 3 2 5 2 6 2 2 2" xfId="24505" xr:uid="{00000000-0005-0000-0000-0000CC5B0000}"/>
    <cellStyle name="Normal 3 2 5 2 6 2 3" xfId="24506" xr:uid="{00000000-0005-0000-0000-0000CD5B0000}"/>
    <cellStyle name="Normal 3 2 5 2 6 3" xfId="24507" xr:uid="{00000000-0005-0000-0000-0000CE5B0000}"/>
    <cellStyle name="Normal 3 2 5 2 6 3 2" xfId="24508" xr:uid="{00000000-0005-0000-0000-0000CF5B0000}"/>
    <cellStyle name="Normal 3 2 5 2 6 4" xfId="24509" xr:uid="{00000000-0005-0000-0000-0000D05B0000}"/>
    <cellStyle name="Normal 3 2 5 2 7" xfId="24510" xr:uid="{00000000-0005-0000-0000-0000D15B0000}"/>
    <cellStyle name="Normal 3 2 5 2 7 2" xfId="24511" xr:uid="{00000000-0005-0000-0000-0000D25B0000}"/>
    <cellStyle name="Normal 3 2 5 2 7 2 2" xfId="24512" xr:uid="{00000000-0005-0000-0000-0000D35B0000}"/>
    <cellStyle name="Normal 3 2 5 2 7 3" xfId="24513" xr:uid="{00000000-0005-0000-0000-0000D45B0000}"/>
    <cellStyle name="Normal 3 2 5 2 8" xfId="24514" xr:uid="{00000000-0005-0000-0000-0000D55B0000}"/>
    <cellStyle name="Normal 3 2 5 2 8 2" xfId="24515" xr:uid="{00000000-0005-0000-0000-0000D65B0000}"/>
    <cellStyle name="Normal 3 2 5 2 9" xfId="24516" xr:uid="{00000000-0005-0000-0000-0000D75B0000}"/>
    <cellStyle name="Normal 3 2 5 2 9 2" xfId="24517" xr:uid="{00000000-0005-0000-0000-0000D85B0000}"/>
    <cellStyle name="Normal 3 2 5 3" xfId="24518" xr:uid="{00000000-0005-0000-0000-0000D95B0000}"/>
    <cellStyle name="Normal 3 2 5 3 10" xfId="24519" xr:uid="{00000000-0005-0000-0000-0000DA5B0000}"/>
    <cellStyle name="Normal 3 2 5 3 2" xfId="24520" xr:uid="{00000000-0005-0000-0000-0000DB5B0000}"/>
    <cellStyle name="Normal 3 2 5 3 2 2" xfId="24521" xr:uid="{00000000-0005-0000-0000-0000DC5B0000}"/>
    <cellStyle name="Normal 3 2 5 3 2 2 2" xfId="24522" xr:uid="{00000000-0005-0000-0000-0000DD5B0000}"/>
    <cellStyle name="Normal 3 2 5 3 2 2 2 2" xfId="24523" xr:uid="{00000000-0005-0000-0000-0000DE5B0000}"/>
    <cellStyle name="Normal 3 2 5 3 2 2 2 2 2" xfId="24524" xr:uid="{00000000-0005-0000-0000-0000DF5B0000}"/>
    <cellStyle name="Normal 3 2 5 3 2 2 2 2 2 2" xfId="24525" xr:uid="{00000000-0005-0000-0000-0000E05B0000}"/>
    <cellStyle name="Normal 3 2 5 3 2 2 2 2 2 2 2" xfId="24526" xr:uid="{00000000-0005-0000-0000-0000E15B0000}"/>
    <cellStyle name="Normal 3 2 5 3 2 2 2 2 2 3" xfId="24527" xr:uid="{00000000-0005-0000-0000-0000E25B0000}"/>
    <cellStyle name="Normal 3 2 5 3 2 2 2 2 3" xfId="24528" xr:uid="{00000000-0005-0000-0000-0000E35B0000}"/>
    <cellStyle name="Normal 3 2 5 3 2 2 2 2 3 2" xfId="24529" xr:uid="{00000000-0005-0000-0000-0000E45B0000}"/>
    <cellStyle name="Normal 3 2 5 3 2 2 2 2 4" xfId="24530" xr:uid="{00000000-0005-0000-0000-0000E55B0000}"/>
    <cellStyle name="Normal 3 2 5 3 2 2 2 3" xfId="24531" xr:uid="{00000000-0005-0000-0000-0000E65B0000}"/>
    <cellStyle name="Normal 3 2 5 3 2 2 2 3 2" xfId="24532" xr:uid="{00000000-0005-0000-0000-0000E75B0000}"/>
    <cellStyle name="Normal 3 2 5 3 2 2 2 3 2 2" xfId="24533" xr:uid="{00000000-0005-0000-0000-0000E85B0000}"/>
    <cellStyle name="Normal 3 2 5 3 2 2 2 3 3" xfId="24534" xr:uid="{00000000-0005-0000-0000-0000E95B0000}"/>
    <cellStyle name="Normal 3 2 5 3 2 2 2 4" xfId="24535" xr:uid="{00000000-0005-0000-0000-0000EA5B0000}"/>
    <cellStyle name="Normal 3 2 5 3 2 2 2 4 2" xfId="24536" xr:uid="{00000000-0005-0000-0000-0000EB5B0000}"/>
    <cellStyle name="Normal 3 2 5 3 2 2 2 5" xfId="24537" xr:uid="{00000000-0005-0000-0000-0000EC5B0000}"/>
    <cellStyle name="Normal 3 2 5 3 2 2 3" xfId="24538" xr:uid="{00000000-0005-0000-0000-0000ED5B0000}"/>
    <cellStyle name="Normal 3 2 5 3 2 2 3 2" xfId="24539" xr:uid="{00000000-0005-0000-0000-0000EE5B0000}"/>
    <cellStyle name="Normal 3 2 5 3 2 2 3 2 2" xfId="24540" xr:uid="{00000000-0005-0000-0000-0000EF5B0000}"/>
    <cellStyle name="Normal 3 2 5 3 2 2 3 2 2 2" xfId="24541" xr:uid="{00000000-0005-0000-0000-0000F05B0000}"/>
    <cellStyle name="Normal 3 2 5 3 2 2 3 2 3" xfId="24542" xr:uid="{00000000-0005-0000-0000-0000F15B0000}"/>
    <cellStyle name="Normal 3 2 5 3 2 2 3 3" xfId="24543" xr:uid="{00000000-0005-0000-0000-0000F25B0000}"/>
    <cellStyle name="Normal 3 2 5 3 2 2 3 3 2" xfId="24544" xr:uid="{00000000-0005-0000-0000-0000F35B0000}"/>
    <cellStyle name="Normal 3 2 5 3 2 2 3 4" xfId="24545" xr:uid="{00000000-0005-0000-0000-0000F45B0000}"/>
    <cellStyle name="Normal 3 2 5 3 2 2 4" xfId="24546" xr:uid="{00000000-0005-0000-0000-0000F55B0000}"/>
    <cellStyle name="Normal 3 2 5 3 2 2 4 2" xfId="24547" xr:uid="{00000000-0005-0000-0000-0000F65B0000}"/>
    <cellStyle name="Normal 3 2 5 3 2 2 4 2 2" xfId="24548" xr:uid="{00000000-0005-0000-0000-0000F75B0000}"/>
    <cellStyle name="Normal 3 2 5 3 2 2 4 2 2 2" xfId="24549" xr:uid="{00000000-0005-0000-0000-0000F85B0000}"/>
    <cellStyle name="Normal 3 2 5 3 2 2 4 2 3" xfId="24550" xr:uid="{00000000-0005-0000-0000-0000F95B0000}"/>
    <cellStyle name="Normal 3 2 5 3 2 2 4 3" xfId="24551" xr:uid="{00000000-0005-0000-0000-0000FA5B0000}"/>
    <cellStyle name="Normal 3 2 5 3 2 2 4 3 2" xfId="24552" xr:uid="{00000000-0005-0000-0000-0000FB5B0000}"/>
    <cellStyle name="Normal 3 2 5 3 2 2 4 4" xfId="24553" xr:uid="{00000000-0005-0000-0000-0000FC5B0000}"/>
    <cellStyle name="Normal 3 2 5 3 2 2 5" xfId="24554" xr:uid="{00000000-0005-0000-0000-0000FD5B0000}"/>
    <cellStyle name="Normal 3 2 5 3 2 2 5 2" xfId="24555" xr:uid="{00000000-0005-0000-0000-0000FE5B0000}"/>
    <cellStyle name="Normal 3 2 5 3 2 2 5 2 2" xfId="24556" xr:uid="{00000000-0005-0000-0000-0000FF5B0000}"/>
    <cellStyle name="Normal 3 2 5 3 2 2 5 3" xfId="24557" xr:uid="{00000000-0005-0000-0000-0000005C0000}"/>
    <cellStyle name="Normal 3 2 5 3 2 2 6" xfId="24558" xr:uid="{00000000-0005-0000-0000-0000015C0000}"/>
    <cellStyle name="Normal 3 2 5 3 2 2 6 2" xfId="24559" xr:uid="{00000000-0005-0000-0000-0000025C0000}"/>
    <cellStyle name="Normal 3 2 5 3 2 2 7" xfId="24560" xr:uid="{00000000-0005-0000-0000-0000035C0000}"/>
    <cellStyle name="Normal 3 2 5 3 2 2 7 2" xfId="24561" xr:uid="{00000000-0005-0000-0000-0000045C0000}"/>
    <cellStyle name="Normal 3 2 5 3 2 2 8" xfId="24562" xr:uid="{00000000-0005-0000-0000-0000055C0000}"/>
    <cellStyle name="Normal 3 2 5 3 2 3" xfId="24563" xr:uid="{00000000-0005-0000-0000-0000065C0000}"/>
    <cellStyle name="Normal 3 2 5 3 2 3 2" xfId="24564" xr:uid="{00000000-0005-0000-0000-0000075C0000}"/>
    <cellStyle name="Normal 3 2 5 3 2 3 2 2" xfId="24565" xr:uid="{00000000-0005-0000-0000-0000085C0000}"/>
    <cellStyle name="Normal 3 2 5 3 2 3 2 2 2" xfId="24566" xr:uid="{00000000-0005-0000-0000-0000095C0000}"/>
    <cellStyle name="Normal 3 2 5 3 2 3 2 2 2 2" xfId="24567" xr:uid="{00000000-0005-0000-0000-00000A5C0000}"/>
    <cellStyle name="Normal 3 2 5 3 2 3 2 2 3" xfId="24568" xr:uid="{00000000-0005-0000-0000-00000B5C0000}"/>
    <cellStyle name="Normal 3 2 5 3 2 3 2 3" xfId="24569" xr:uid="{00000000-0005-0000-0000-00000C5C0000}"/>
    <cellStyle name="Normal 3 2 5 3 2 3 2 3 2" xfId="24570" xr:uid="{00000000-0005-0000-0000-00000D5C0000}"/>
    <cellStyle name="Normal 3 2 5 3 2 3 2 4" xfId="24571" xr:uid="{00000000-0005-0000-0000-00000E5C0000}"/>
    <cellStyle name="Normal 3 2 5 3 2 3 3" xfId="24572" xr:uid="{00000000-0005-0000-0000-00000F5C0000}"/>
    <cellStyle name="Normal 3 2 5 3 2 3 3 2" xfId="24573" xr:uid="{00000000-0005-0000-0000-0000105C0000}"/>
    <cellStyle name="Normal 3 2 5 3 2 3 3 2 2" xfId="24574" xr:uid="{00000000-0005-0000-0000-0000115C0000}"/>
    <cellStyle name="Normal 3 2 5 3 2 3 3 3" xfId="24575" xr:uid="{00000000-0005-0000-0000-0000125C0000}"/>
    <cellStyle name="Normal 3 2 5 3 2 3 4" xfId="24576" xr:uid="{00000000-0005-0000-0000-0000135C0000}"/>
    <cellStyle name="Normal 3 2 5 3 2 3 4 2" xfId="24577" xr:uid="{00000000-0005-0000-0000-0000145C0000}"/>
    <cellStyle name="Normal 3 2 5 3 2 3 5" xfId="24578" xr:uid="{00000000-0005-0000-0000-0000155C0000}"/>
    <cellStyle name="Normal 3 2 5 3 2 4" xfId="24579" xr:uid="{00000000-0005-0000-0000-0000165C0000}"/>
    <cellStyle name="Normal 3 2 5 3 2 4 2" xfId="24580" xr:uid="{00000000-0005-0000-0000-0000175C0000}"/>
    <cellStyle name="Normal 3 2 5 3 2 4 2 2" xfId="24581" xr:uid="{00000000-0005-0000-0000-0000185C0000}"/>
    <cellStyle name="Normal 3 2 5 3 2 4 2 2 2" xfId="24582" xr:uid="{00000000-0005-0000-0000-0000195C0000}"/>
    <cellStyle name="Normal 3 2 5 3 2 4 2 3" xfId="24583" xr:uid="{00000000-0005-0000-0000-00001A5C0000}"/>
    <cellStyle name="Normal 3 2 5 3 2 4 3" xfId="24584" xr:uid="{00000000-0005-0000-0000-00001B5C0000}"/>
    <cellStyle name="Normal 3 2 5 3 2 4 3 2" xfId="24585" xr:uid="{00000000-0005-0000-0000-00001C5C0000}"/>
    <cellStyle name="Normal 3 2 5 3 2 4 4" xfId="24586" xr:uid="{00000000-0005-0000-0000-00001D5C0000}"/>
    <cellStyle name="Normal 3 2 5 3 2 5" xfId="24587" xr:uid="{00000000-0005-0000-0000-00001E5C0000}"/>
    <cellStyle name="Normal 3 2 5 3 2 5 2" xfId="24588" xr:uid="{00000000-0005-0000-0000-00001F5C0000}"/>
    <cellStyle name="Normal 3 2 5 3 2 5 2 2" xfId="24589" xr:uid="{00000000-0005-0000-0000-0000205C0000}"/>
    <cellStyle name="Normal 3 2 5 3 2 5 2 2 2" xfId="24590" xr:uid="{00000000-0005-0000-0000-0000215C0000}"/>
    <cellStyle name="Normal 3 2 5 3 2 5 2 3" xfId="24591" xr:uid="{00000000-0005-0000-0000-0000225C0000}"/>
    <cellStyle name="Normal 3 2 5 3 2 5 3" xfId="24592" xr:uid="{00000000-0005-0000-0000-0000235C0000}"/>
    <cellStyle name="Normal 3 2 5 3 2 5 3 2" xfId="24593" xr:uid="{00000000-0005-0000-0000-0000245C0000}"/>
    <cellStyle name="Normal 3 2 5 3 2 5 4" xfId="24594" xr:uid="{00000000-0005-0000-0000-0000255C0000}"/>
    <cellStyle name="Normal 3 2 5 3 2 6" xfId="24595" xr:uid="{00000000-0005-0000-0000-0000265C0000}"/>
    <cellStyle name="Normal 3 2 5 3 2 6 2" xfId="24596" xr:uid="{00000000-0005-0000-0000-0000275C0000}"/>
    <cellStyle name="Normal 3 2 5 3 2 6 2 2" xfId="24597" xr:uid="{00000000-0005-0000-0000-0000285C0000}"/>
    <cellStyle name="Normal 3 2 5 3 2 6 3" xfId="24598" xr:uid="{00000000-0005-0000-0000-0000295C0000}"/>
    <cellStyle name="Normal 3 2 5 3 2 7" xfId="24599" xr:uid="{00000000-0005-0000-0000-00002A5C0000}"/>
    <cellStyle name="Normal 3 2 5 3 2 7 2" xfId="24600" xr:uid="{00000000-0005-0000-0000-00002B5C0000}"/>
    <cellStyle name="Normal 3 2 5 3 2 8" xfId="24601" xr:uid="{00000000-0005-0000-0000-00002C5C0000}"/>
    <cellStyle name="Normal 3 2 5 3 2 8 2" xfId="24602" xr:uid="{00000000-0005-0000-0000-00002D5C0000}"/>
    <cellStyle name="Normal 3 2 5 3 2 9" xfId="24603" xr:uid="{00000000-0005-0000-0000-00002E5C0000}"/>
    <cellStyle name="Normal 3 2 5 3 3" xfId="24604" xr:uid="{00000000-0005-0000-0000-00002F5C0000}"/>
    <cellStyle name="Normal 3 2 5 3 3 2" xfId="24605" xr:uid="{00000000-0005-0000-0000-0000305C0000}"/>
    <cellStyle name="Normal 3 2 5 3 3 2 2" xfId="24606" xr:uid="{00000000-0005-0000-0000-0000315C0000}"/>
    <cellStyle name="Normal 3 2 5 3 3 2 2 2" xfId="24607" xr:uid="{00000000-0005-0000-0000-0000325C0000}"/>
    <cellStyle name="Normal 3 2 5 3 3 2 2 2 2" xfId="24608" xr:uid="{00000000-0005-0000-0000-0000335C0000}"/>
    <cellStyle name="Normal 3 2 5 3 3 2 2 2 2 2" xfId="24609" xr:uid="{00000000-0005-0000-0000-0000345C0000}"/>
    <cellStyle name="Normal 3 2 5 3 3 2 2 2 3" xfId="24610" xr:uid="{00000000-0005-0000-0000-0000355C0000}"/>
    <cellStyle name="Normal 3 2 5 3 3 2 2 3" xfId="24611" xr:uid="{00000000-0005-0000-0000-0000365C0000}"/>
    <cellStyle name="Normal 3 2 5 3 3 2 2 3 2" xfId="24612" xr:uid="{00000000-0005-0000-0000-0000375C0000}"/>
    <cellStyle name="Normal 3 2 5 3 3 2 2 4" xfId="24613" xr:uid="{00000000-0005-0000-0000-0000385C0000}"/>
    <cellStyle name="Normal 3 2 5 3 3 2 3" xfId="24614" xr:uid="{00000000-0005-0000-0000-0000395C0000}"/>
    <cellStyle name="Normal 3 2 5 3 3 2 3 2" xfId="24615" xr:uid="{00000000-0005-0000-0000-00003A5C0000}"/>
    <cellStyle name="Normal 3 2 5 3 3 2 3 2 2" xfId="24616" xr:uid="{00000000-0005-0000-0000-00003B5C0000}"/>
    <cellStyle name="Normal 3 2 5 3 3 2 3 3" xfId="24617" xr:uid="{00000000-0005-0000-0000-00003C5C0000}"/>
    <cellStyle name="Normal 3 2 5 3 3 2 4" xfId="24618" xr:uid="{00000000-0005-0000-0000-00003D5C0000}"/>
    <cellStyle name="Normal 3 2 5 3 3 2 4 2" xfId="24619" xr:uid="{00000000-0005-0000-0000-00003E5C0000}"/>
    <cellStyle name="Normal 3 2 5 3 3 2 5" xfId="24620" xr:uid="{00000000-0005-0000-0000-00003F5C0000}"/>
    <cellStyle name="Normal 3 2 5 3 3 3" xfId="24621" xr:uid="{00000000-0005-0000-0000-0000405C0000}"/>
    <cellStyle name="Normal 3 2 5 3 3 3 2" xfId="24622" xr:uid="{00000000-0005-0000-0000-0000415C0000}"/>
    <cellStyle name="Normal 3 2 5 3 3 3 2 2" xfId="24623" xr:uid="{00000000-0005-0000-0000-0000425C0000}"/>
    <cellStyle name="Normal 3 2 5 3 3 3 2 2 2" xfId="24624" xr:uid="{00000000-0005-0000-0000-0000435C0000}"/>
    <cellStyle name="Normal 3 2 5 3 3 3 2 3" xfId="24625" xr:uid="{00000000-0005-0000-0000-0000445C0000}"/>
    <cellStyle name="Normal 3 2 5 3 3 3 3" xfId="24626" xr:uid="{00000000-0005-0000-0000-0000455C0000}"/>
    <cellStyle name="Normal 3 2 5 3 3 3 3 2" xfId="24627" xr:uid="{00000000-0005-0000-0000-0000465C0000}"/>
    <cellStyle name="Normal 3 2 5 3 3 3 4" xfId="24628" xr:uid="{00000000-0005-0000-0000-0000475C0000}"/>
    <cellStyle name="Normal 3 2 5 3 3 4" xfId="24629" xr:uid="{00000000-0005-0000-0000-0000485C0000}"/>
    <cellStyle name="Normal 3 2 5 3 3 4 2" xfId="24630" xr:uid="{00000000-0005-0000-0000-0000495C0000}"/>
    <cellStyle name="Normal 3 2 5 3 3 4 2 2" xfId="24631" xr:uid="{00000000-0005-0000-0000-00004A5C0000}"/>
    <cellStyle name="Normal 3 2 5 3 3 4 2 2 2" xfId="24632" xr:uid="{00000000-0005-0000-0000-00004B5C0000}"/>
    <cellStyle name="Normal 3 2 5 3 3 4 2 3" xfId="24633" xr:uid="{00000000-0005-0000-0000-00004C5C0000}"/>
    <cellStyle name="Normal 3 2 5 3 3 4 3" xfId="24634" xr:uid="{00000000-0005-0000-0000-00004D5C0000}"/>
    <cellStyle name="Normal 3 2 5 3 3 4 3 2" xfId="24635" xr:uid="{00000000-0005-0000-0000-00004E5C0000}"/>
    <cellStyle name="Normal 3 2 5 3 3 4 4" xfId="24636" xr:uid="{00000000-0005-0000-0000-00004F5C0000}"/>
    <cellStyle name="Normal 3 2 5 3 3 5" xfId="24637" xr:uid="{00000000-0005-0000-0000-0000505C0000}"/>
    <cellStyle name="Normal 3 2 5 3 3 5 2" xfId="24638" xr:uid="{00000000-0005-0000-0000-0000515C0000}"/>
    <cellStyle name="Normal 3 2 5 3 3 5 2 2" xfId="24639" xr:uid="{00000000-0005-0000-0000-0000525C0000}"/>
    <cellStyle name="Normal 3 2 5 3 3 5 3" xfId="24640" xr:uid="{00000000-0005-0000-0000-0000535C0000}"/>
    <cellStyle name="Normal 3 2 5 3 3 6" xfId="24641" xr:uid="{00000000-0005-0000-0000-0000545C0000}"/>
    <cellStyle name="Normal 3 2 5 3 3 6 2" xfId="24642" xr:uid="{00000000-0005-0000-0000-0000555C0000}"/>
    <cellStyle name="Normal 3 2 5 3 3 7" xfId="24643" xr:uid="{00000000-0005-0000-0000-0000565C0000}"/>
    <cellStyle name="Normal 3 2 5 3 3 7 2" xfId="24644" xr:uid="{00000000-0005-0000-0000-0000575C0000}"/>
    <cellStyle name="Normal 3 2 5 3 3 8" xfId="24645" xr:uid="{00000000-0005-0000-0000-0000585C0000}"/>
    <cellStyle name="Normal 3 2 5 3 4" xfId="24646" xr:uid="{00000000-0005-0000-0000-0000595C0000}"/>
    <cellStyle name="Normal 3 2 5 3 4 2" xfId="24647" xr:uid="{00000000-0005-0000-0000-00005A5C0000}"/>
    <cellStyle name="Normal 3 2 5 3 4 2 2" xfId="24648" xr:uid="{00000000-0005-0000-0000-00005B5C0000}"/>
    <cellStyle name="Normal 3 2 5 3 4 2 2 2" xfId="24649" xr:uid="{00000000-0005-0000-0000-00005C5C0000}"/>
    <cellStyle name="Normal 3 2 5 3 4 2 2 2 2" xfId="24650" xr:uid="{00000000-0005-0000-0000-00005D5C0000}"/>
    <cellStyle name="Normal 3 2 5 3 4 2 2 3" xfId="24651" xr:uid="{00000000-0005-0000-0000-00005E5C0000}"/>
    <cellStyle name="Normal 3 2 5 3 4 2 3" xfId="24652" xr:uid="{00000000-0005-0000-0000-00005F5C0000}"/>
    <cellStyle name="Normal 3 2 5 3 4 2 3 2" xfId="24653" xr:uid="{00000000-0005-0000-0000-0000605C0000}"/>
    <cellStyle name="Normal 3 2 5 3 4 2 4" xfId="24654" xr:uid="{00000000-0005-0000-0000-0000615C0000}"/>
    <cellStyle name="Normal 3 2 5 3 4 3" xfId="24655" xr:uid="{00000000-0005-0000-0000-0000625C0000}"/>
    <cellStyle name="Normal 3 2 5 3 4 3 2" xfId="24656" xr:uid="{00000000-0005-0000-0000-0000635C0000}"/>
    <cellStyle name="Normal 3 2 5 3 4 3 2 2" xfId="24657" xr:uid="{00000000-0005-0000-0000-0000645C0000}"/>
    <cellStyle name="Normal 3 2 5 3 4 3 3" xfId="24658" xr:uid="{00000000-0005-0000-0000-0000655C0000}"/>
    <cellStyle name="Normal 3 2 5 3 4 4" xfId="24659" xr:uid="{00000000-0005-0000-0000-0000665C0000}"/>
    <cellStyle name="Normal 3 2 5 3 4 4 2" xfId="24660" xr:uid="{00000000-0005-0000-0000-0000675C0000}"/>
    <cellStyle name="Normal 3 2 5 3 4 5" xfId="24661" xr:uid="{00000000-0005-0000-0000-0000685C0000}"/>
    <cellStyle name="Normal 3 2 5 3 5" xfId="24662" xr:uid="{00000000-0005-0000-0000-0000695C0000}"/>
    <cellStyle name="Normal 3 2 5 3 5 2" xfId="24663" xr:uid="{00000000-0005-0000-0000-00006A5C0000}"/>
    <cellStyle name="Normal 3 2 5 3 5 2 2" xfId="24664" xr:uid="{00000000-0005-0000-0000-00006B5C0000}"/>
    <cellStyle name="Normal 3 2 5 3 5 2 2 2" xfId="24665" xr:uid="{00000000-0005-0000-0000-00006C5C0000}"/>
    <cellStyle name="Normal 3 2 5 3 5 2 3" xfId="24666" xr:uid="{00000000-0005-0000-0000-00006D5C0000}"/>
    <cellStyle name="Normal 3 2 5 3 5 3" xfId="24667" xr:uid="{00000000-0005-0000-0000-00006E5C0000}"/>
    <cellStyle name="Normal 3 2 5 3 5 3 2" xfId="24668" xr:uid="{00000000-0005-0000-0000-00006F5C0000}"/>
    <cellStyle name="Normal 3 2 5 3 5 4" xfId="24669" xr:uid="{00000000-0005-0000-0000-0000705C0000}"/>
    <cellStyle name="Normal 3 2 5 3 6" xfId="24670" xr:uid="{00000000-0005-0000-0000-0000715C0000}"/>
    <cellStyle name="Normal 3 2 5 3 6 2" xfId="24671" xr:uid="{00000000-0005-0000-0000-0000725C0000}"/>
    <cellStyle name="Normal 3 2 5 3 6 2 2" xfId="24672" xr:uid="{00000000-0005-0000-0000-0000735C0000}"/>
    <cellStyle name="Normal 3 2 5 3 6 2 2 2" xfId="24673" xr:uid="{00000000-0005-0000-0000-0000745C0000}"/>
    <cellStyle name="Normal 3 2 5 3 6 2 3" xfId="24674" xr:uid="{00000000-0005-0000-0000-0000755C0000}"/>
    <cellStyle name="Normal 3 2 5 3 6 3" xfId="24675" xr:uid="{00000000-0005-0000-0000-0000765C0000}"/>
    <cellStyle name="Normal 3 2 5 3 6 3 2" xfId="24676" xr:uid="{00000000-0005-0000-0000-0000775C0000}"/>
    <cellStyle name="Normal 3 2 5 3 6 4" xfId="24677" xr:uid="{00000000-0005-0000-0000-0000785C0000}"/>
    <cellStyle name="Normal 3 2 5 3 7" xfId="24678" xr:uid="{00000000-0005-0000-0000-0000795C0000}"/>
    <cellStyle name="Normal 3 2 5 3 7 2" xfId="24679" xr:uid="{00000000-0005-0000-0000-00007A5C0000}"/>
    <cellStyle name="Normal 3 2 5 3 7 2 2" xfId="24680" xr:uid="{00000000-0005-0000-0000-00007B5C0000}"/>
    <cellStyle name="Normal 3 2 5 3 7 3" xfId="24681" xr:uid="{00000000-0005-0000-0000-00007C5C0000}"/>
    <cellStyle name="Normal 3 2 5 3 8" xfId="24682" xr:uid="{00000000-0005-0000-0000-00007D5C0000}"/>
    <cellStyle name="Normal 3 2 5 3 8 2" xfId="24683" xr:uid="{00000000-0005-0000-0000-00007E5C0000}"/>
    <cellStyle name="Normal 3 2 5 3 9" xfId="24684" xr:uid="{00000000-0005-0000-0000-00007F5C0000}"/>
    <cellStyle name="Normal 3 2 5 3 9 2" xfId="24685" xr:uid="{00000000-0005-0000-0000-0000805C0000}"/>
    <cellStyle name="Normal 3 2 5 4" xfId="24686" xr:uid="{00000000-0005-0000-0000-0000815C0000}"/>
    <cellStyle name="Normal 3 2 5 4 10" xfId="24687" xr:uid="{00000000-0005-0000-0000-0000825C0000}"/>
    <cellStyle name="Normal 3 2 5 4 2" xfId="24688" xr:uid="{00000000-0005-0000-0000-0000835C0000}"/>
    <cellStyle name="Normal 3 2 5 4 2 2" xfId="24689" xr:uid="{00000000-0005-0000-0000-0000845C0000}"/>
    <cellStyle name="Normal 3 2 5 4 2 2 2" xfId="24690" xr:uid="{00000000-0005-0000-0000-0000855C0000}"/>
    <cellStyle name="Normal 3 2 5 4 2 2 2 2" xfId="24691" xr:uid="{00000000-0005-0000-0000-0000865C0000}"/>
    <cellStyle name="Normal 3 2 5 4 2 2 2 2 2" xfId="24692" xr:uid="{00000000-0005-0000-0000-0000875C0000}"/>
    <cellStyle name="Normal 3 2 5 4 2 2 2 2 2 2" xfId="24693" xr:uid="{00000000-0005-0000-0000-0000885C0000}"/>
    <cellStyle name="Normal 3 2 5 4 2 2 2 2 2 2 2" xfId="24694" xr:uid="{00000000-0005-0000-0000-0000895C0000}"/>
    <cellStyle name="Normal 3 2 5 4 2 2 2 2 2 3" xfId="24695" xr:uid="{00000000-0005-0000-0000-00008A5C0000}"/>
    <cellStyle name="Normal 3 2 5 4 2 2 2 2 3" xfId="24696" xr:uid="{00000000-0005-0000-0000-00008B5C0000}"/>
    <cellStyle name="Normal 3 2 5 4 2 2 2 2 3 2" xfId="24697" xr:uid="{00000000-0005-0000-0000-00008C5C0000}"/>
    <cellStyle name="Normal 3 2 5 4 2 2 2 2 4" xfId="24698" xr:uid="{00000000-0005-0000-0000-00008D5C0000}"/>
    <cellStyle name="Normal 3 2 5 4 2 2 2 3" xfId="24699" xr:uid="{00000000-0005-0000-0000-00008E5C0000}"/>
    <cellStyle name="Normal 3 2 5 4 2 2 2 3 2" xfId="24700" xr:uid="{00000000-0005-0000-0000-00008F5C0000}"/>
    <cellStyle name="Normal 3 2 5 4 2 2 2 3 2 2" xfId="24701" xr:uid="{00000000-0005-0000-0000-0000905C0000}"/>
    <cellStyle name="Normal 3 2 5 4 2 2 2 3 3" xfId="24702" xr:uid="{00000000-0005-0000-0000-0000915C0000}"/>
    <cellStyle name="Normal 3 2 5 4 2 2 2 4" xfId="24703" xr:uid="{00000000-0005-0000-0000-0000925C0000}"/>
    <cellStyle name="Normal 3 2 5 4 2 2 2 4 2" xfId="24704" xr:uid="{00000000-0005-0000-0000-0000935C0000}"/>
    <cellStyle name="Normal 3 2 5 4 2 2 2 5" xfId="24705" xr:uid="{00000000-0005-0000-0000-0000945C0000}"/>
    <cellStyle name="Normal 3 2 5 4 2 2 3" xfId="24706" xr:uid="{00000000-0005-0000-0000-0000955C0000}"/>
    <cellStyle name="Normal 3 2 5 4 2 2 3 2" xfId="24707" xr:uid="{00000000-0005-0000-0000-0000965C0000}"/>
    <cellStyle name="Normal 3 2 5 4 2 2 3 2 2" xfId="24708" xr:uid="{00000000-0005-0000-0000-0000975C0000}"/>
    <cellStyle name="Normal 3 2 5 4 2 2 3 2 2 2" xfId="24709" xr:uid="{00000000-0005-0000-0000-0000985C0000}"/>
    <cellStyle name="Normal 3 2 5 4 2 2 3 2 3" xfId="24710" xr:uid="{00000000-0005-0000-0000-0000995C0000}"/>
    <cellStyle name="Normal 3 2 5 4 2 2 3 3" xfId="24711" xr:uid="{00000000-0005-0000-0000-00009A5C0000}"/>
    <cellStyle name="Normal 3 2 5 4 2 2 3 3 2" xfId="24712" xr:uid="{00000000-0005-0000-0000-00009B5C0000}"/>
    <cellStyle name="Normal 3 2 5 4 2 2 3 4" xfId="24713" xr:uid="{00000000-0005-0000-0000-00009C5C0000}"/>
    <cellStyle name="Normal 3 2 5 4 2 2 4" xfId="24714" xr:uid="{00000000-0005-0000-0000-00009D5C0000}"/>
    <cellStyle name="Normal 3 2 5 4 2 2 4 2" xfId="24715" xr:uid="{00000000-0005-0000-0000-00009E5C0000}"/>
    <cellStyle name="Normal 3 2 5 4 2 2 4 2 2" xfId="24716" xr:uid="{00000000-0005-0000-0000-00009F5C0000}"/>
    <cellStyle name="Normal 3 2 5 4 2 2 4 2 2 2" xfId="24717" xr:uid="{00000000-0005-0000-0000-0000A05C0000}"/>
    <cellStyle name="Normal 3 2 5 4 2 2 4 2 3" xfId="24718" xr:uid="{00000000-0005-0000-0000-0000A15C0000}"/>
    <cellStyle name="Normal 3 2 5 4 2 2 4 3" xfId="24719" xr:uid="{00000000-0005-0000-0000-0000A25C0000}"/>
    <cellStyle name="Normal 3 2 5 4 2 2 4 3 2" xfId="24720" xr:uid="{00000000-0005-0000-0000-0000A35C0000}"/>
    <cellStyle name="Normal 3 2 5 4 2 2 4 4" xfId="24721" xr:uid="{00000000-0005-0000-0000-0000A45C0000}"/>
    <cellStyle name="Normal 3 2 5 4 2 2 5" xfId="24722" xr:uid="{00000000-0005-0000-0000-0000A55C0000}"/>
    <cellStyle name="Normal 3 2 5 4 2 2 5 2" xfId="24723" xr:uid="{00000000-0005-0000-0000-0000A65C0000}"/>
    <cellStyle name="Normal 3 2 5 4 2 2 5 2 2" xfId="24724" xr:uid="{00000000-0005-0000-0000-0000A75C0000}"/>
    <cellStyle name="Normal 3 2 5 4 2 2 5 3" xfId="24725" xr:uid="{00000000-0005-0000-0000-0000A85C0000}"/>
    <cellStyle name="Normal 3 2 5 4 2 2 6" xfId="24726" xr:uid="{00000000-0005-0000-0000-0000A95C0000}"/>
    <cellStyle name="Normal 3 2 5 4 2 2 6 2" xfId="24727" xr:uid="{00000000-0005-0000-0000-0000AA5C0000}"/>
    <cellStyle name="Normal 3 2 5 4 2 2 7" xfId="24728" xr:uid="{00000000-0005-0000-0000-0000AB5C0000}"/>
    <cellStyle name="Normal 3 2 5 4 2 2 7 2" xfId="24729" xr:uid="{00000000-0005-0000-0000-0000AC5C0000}"/>
    <cellStyle name="Normal 3 2 5 4 2 2 8" xfId="24730" xr:uid="{00000000-0005-0000-0000-0000AD5C0000}"/>
    <cellStyle name="Normal 3 2 5 4 2 3" xfId="24731" xr:uid="{00000000-0005-0000-0000-0000AE5C0000}"/>
    <cellStyle name="Normal 3 2 5 4 2 3 2" xfId="24732" xr:uid="{00000000-0005-0000-0000-0000AF5C0000}"/>
    <cellStyle name="Normal 3 2 5 4 2 3 2 2" xfId="24733" xr:uid="{00000000-0005-0000-0000-0000B05C0000}"/>
    <cellStyle name="Normal 3 2 5 4 2 3 2 2 2" xfId="24734" xr:uid="{00000000-0005-0000-0000-0000B15C0000}"/>
    <cellStyle name="Normal 3 2 5 4 2 3 2 2 2 2" xfId="24735" xr:uid="{00000000-0005-0000-0000-0000B25C0000}"/>
    <cellStyle name="Normal 3 2 5 4 2 3 2 2 3" xfId="24736" xr:uid="{00000000-0005-0000-0000-0000B35C0000}"/>
    <cellStyle name="Normal 3 2 5 4 2 3 2 3" xfId="24737" xr:uid="{00000000-0005-0000-0000-0000B45C0000}"/>
    <cellStyle name="Normal 3 2 5 4 2 3 2 3 2" xfId="24738" xr:uid="{00000000-0005-0000-0000-0000B55C0000}"/>
    <cellStyle name="Normal 3 2 5 4 2 3 2 4" xfId="24739" xr:uid="{00000000-0005-0000-0000-0000B65C0000}"/>
    <cellStyle name="Normal 3 2 5 4 2 3 3" xfId="24740" xr:uid="{00000000-0005-0000-0000-0000B75C0000}"/>
    <cellStyle name="Normal 3 2 5 4 2 3 3 2" xfId="24741" xr:uid="{00000000-0005-0000-0000-0000B85C0000}"/>
    <cellStyle name="Normal 3 2 5 4 2 3 3 2 2" xfId="24742" xr:uid="{00000000-0005-0000-0000-0000B95C0000}"/>
    <cellStyle name="Normal 3 2 5 4 2 3 3 3" xfId="24743" xr:uid="{00000000-0005-0000-0000-0000BA5C0000}"/>
    <cellStyle name="Normal 3 2 5 4 2 3 4" xfId="24744" xr:uid="{00000000-0005-0000-0000-0000BB5C0000}"/>
    <cellStyle name="Normal 3 2 5 4 2 3 4 2" xfId="24745" xr:uid="{00000000-0005-0000-0000-0000BC5C0000}"/>
    <cellStyle name="Normal 3 2 5 4 2 3 5" xfId="24746" xr:uid="{00000000-0005-0000-0000-0000BD5C0000}"/>
    <cellStyle name="Normal 3 2 5 4 2 4" xfId="24747" xr:uid="{00000000-0005-0000-0000-0000BE5C0000}"/>
    <cellStyle name="Normal 3 2 5 4 2 4 2" xfId="24748" xr:uid="{00000000-0005-0000-0000-0000BF5C0000}"/>
    <cellStyle name="Normal 3 2 5 4 2 4 2 2" xfId="24749" xr:uid="{00000000-0005-0000-0000-0000C05C0000}"/>
    <cellStyle name="Normal 3 2 5 4 2 4 2 2 2" xfId="24750" xr:uid="{00000000-0005-0000-0000-0000C15C0000}"/>
    <cellStyle name="Normal 3 2 5 4 2 4 2 3" xfId="24751" xr:uid="{00000000-0005-0000-0000-0000C25C0000}"/>
    <cellStyle name="Normal 3 2 5 4 2 4 3" xfId="24752" xr:uid="{00000000-0005-0000-0000-0000C35C0000}"/>
    <cellStyle name="Normal 3 2 5 4 2 4 3 2" xfId="24753" xr:uid="{00000000-0005-0000-0000-0000C45C0000}"/>
    <cellStyle name="Normal 3 2 5 4 2 4 4" xfId="24754" xr:uid="{00000000-0005-0000-0000-0000C55C0000}"/>
    <cellStyle name="Normal 3 2 5 4 2 5" xfId="24755" xr:uid="{00000000-0005-0000-0000-0000C65C0000}"/>
    <cellStyle name="Normal 3 2 5 4 2 5 2" xfId="24756" xr:uid="{00000000-0005-0000-0000-0000C75C0000}"/>
    <cellStyle name="Normal 3 2 5 4 2 5 2 2" xfId="24757" xr:uid="{00000000-0005-0000-0000-0000C85C0000}"/>
    <cellStyle name="Normal 3 2 5 4 2 5 2 2 2" xfId="24758" xr:uid="{00000000-0005-0000-0000-0000C95C0000}"/>
    <cellStyle name="Normal 3 2 5 4 2 5 2 3" xfId="24759" xr:uid="{00000000-0005-0000-0000-0000CA5C0000}"/>
    <cellStyle name="Normal 3 2 5 4 2 5 3" xfId="24760" xr:uid="{00000000-0005-0000-0000-0000CB5C0000}"/>
    <cellStyle name="Normal 3 2 5 4 2 5 3 2" xfId="24761" xr:uid="{00000000-0005-0000-0000-0000CC5C0000}"/>
    <cellStyle name="Normal 3 2 5 4 2 5 4" xfId="24762" xr:uid="{00000000-0005-0000-0000-0000CD5C0000}"/>
    <cellStyle name="Normal 3 2 5 4 2 6" xfId="24763" xr:uid="{00000000-0005-0000-0000-0000CE5C0000}"/>
    <cellStyle name="Normal 3 2 5 4 2 6 2" xfId="24764" xr:uid="{00000000-0005-0000-0000-0000CF5C0000}"/>
    <cellStyle name="Normal 3 2 5 4 2 6 2 2" xfId="24765" xr:uid="{00000000-0005-0000-0000-0000D05C0000}"/>
    <cellStyle name="Normal 3 2 5 4 2 6 3" xfId="24766" xr:uid="{00000000-0005-0000-0000-0000D15C0000}"/>
    <cellStyle name="Normal 3 2 5 4 2 7" xfId="24767" xr:uid="{00000000-0005-0000-0000-0000D25C0000}"/>
    <cellStyle name="Normal 3 2 5 4 2 7 2" xfId="24768" xr:uid="{00000000-0005-0000-0000-0000D35C0000}"/>
    <cellStyle name="Normal 3 2 5 4 2 8" xfId="24769" xr:uid="{00000000-0005-0000-0000-0000D45C0000}"/>
    <cellStyle name="Normal 3 2 5 4 2 8 2" xfId="24770" xr:uid="{00000000-0005-0000-0000-0000D55C0000}"/>
    <cellStyle name="Normal 3 2 5 4 2 9" xfId="24771" xr:uid="{00000000-0005-0000-0000-0000D65C0000}"/>
    <cellStyle name="Normal 3 2 5 4 3" xfId="24772" xr:uid="{00000000-0005-0000-0000-0000D75C0000}"/>
    <cellStyle name="Normal 3 2 5 4 3 2" xfId="24773" xr:uid="{00000000-0005-0000-0000-0000D85C0000}"/>
    <cellStyle name="Normal 3 2 5 4 3 2 2" xfId="24774" xr:uid="{00000000-0005-0000-0000-0000D95C0000}"/>
    <cellStyle name="Normal 3 2 5 4 3 2 2 2" xfId="24775" xr:uid="{00000000-0005-0000-0000-0000DA5C0000}"/>
    <cellStyle name="Normal 3 2 5 4 3 2 2 2 2" xfId="24776" xr:uid="{00000000-0005-0000-0000-0000DB5C0000}"/>
    <cellStyle name="Normal 3 2 5 4 3 2 2 2 2 2" xfId="24777" xr:uid="{00000000-0005-0000-0000-0000DC5C0000}"/>
    <cellStyle name="Normal 3 2 5 4 3 2 2 2 3" xfId="24778" xr:uid="{00000000-0005-0000-0000-0000DD5C0000}"/>
    <cellStyle name="Normal 3 2 5 4 3 2 2 3" xfId="24779" xr:uid="{00000000-0005-0000-0000-0000DE5C0000}"/>
    <cellStyle name="Normal 3 2 5 4 3 2 2 3 2" xfId="24780" xr:uid="{00000000-0005-0000-0000-0000DF5C0000}"/>
    <cellStyle name="Normal 3 2 5 4 3 2 2 4" xfId="24781" xr:uid="{00000000-0005-0000-0000-0000E05C0000}"/>
    <cellStyle name="Normal 3 2 5 4 3 2 3" xfId="24782" xr:uid="{00000000-0005-0000-0000-0000E15C0000}"/>
    <cellStyle name="Normal 3 2 5 4 3 2 3 2" xfId="24783" xr:uid="{00000000-0005-0000-0000-0000E25C0000}"/>
    <cellStyle name="Normal 3 2 5 4 3 2 3 2 2" xfId="24784" xr:uid="{00000000-0005-0000-0000-0000E35C0000}"/>
    <cellStyle name="Normal 3 2 5 4 3 2 3 3" xfId="24785" xr:uid="{00000000-0005-0000-0000-0000E45C0000}"/>
    <cellStyle name="Normal 3 2 5 4 3 2 4" xfId="24786" xr:uid="{00000000-0005-0000-0000-0000E55C0000}"/>
    <cellStyle name="Normal 3 2 5 4 3 2 4 2" xfId="24787" xr:uid="{00000000-0005-0000-0000-0000E65C0000}"/>
    <cellStyle name="Normal 3 2 5 4 3 2 5" xfId="24788" xr:uid="{00000000-0005-0000-0000-0000E75C0000}"/>
    <cellStyle name="Normal 3 2 5 4 3 3" xfId="24789" xr:uid="{00000000-0005-0000-0000-0000E85C0000}"/>
    <cellStyle name="Normal 3 2 5 4 3 3 2" xfId="24790" xr:uid="{00000000-0005-0000-0000-0000E95C0000}"/>
    <cellStyle name="Normal 3 2 5 4 3 3 2 2" xfId="24791" xr:uid="{00000000-0005-0000-0000-0000EA5C0000}"/>
    <cellStyle name="Normal 3 2 5 4 3 3 2 2 2" xfId="24792" xr:uid="{00000000-0005-0000-0000-0000EB5C0000}"/>
    <cellStyle name="Normal 3 2 5 4 3 3 2 3" xfId="24793" xr:uid="{00000000-0005-0000-0000-0000EC5C0000}"/>
    <cellStyle name="Normal 3 2 5 4 3 3 3" xfId="24794" xr:uid="{00000000-0005-0000-0000-0000ED5C0000}"/>
    <cellStyle name="Normal 3 2 5 4 3 3 3 2" xfId="24795" xr:uid="{00000000-0005-0000-0000-0000EE5C0000}"/>
    <cellStyle name="Normal 3 2 5 4 3 3 4" xfId="24796" xr:uid="{00000000-0005-0000-0000-0000EF5C0000}"/>
    <cellStyle name="Normal 3 2 5 4 3 4" xfId="24797" xr:uid="{00000000-0005-0000-0000-0000F05C0000}"/>
    <cellStyle name="Normal 3 2 5 4 3 4 2" xfId="24798" xr:uid="{00000000-0005-0000-0000-0000F15C0000}"/>
    <cellStyle name="Normal 3 2 5 4 3 4 2 2" xfId="24799" xr:uid="{00000000-0005-0000-0000-0000F25C0000}"/>
    <cellStyle name="Normal 3 2 5 4 3 4 2 2 2" xfId="24800" xr:uid="{00000000-0005-0000-0000-0000F35C0000}"/>
    <cellStyle name="Normal 3 2 5 4 3 4 2 3" xfId="24801" xr:uid="{00000000-0005-0000-0000-0000F45C0000}"/>
    <cellStyle name="Normal 3 2 5 4 3 4 3" xfId="24802" xr:uid="{00000000-0005-0000-0000-0000F55C0000}"/>
    <cellStyle name="Normal 3 2 5 4 3 4 3 2" xfId="24803" xr:uid="{00000000-0005-0000-0000-0000F65C0000}"/>
    <cellStyle name="Normal 3 2 5 4 3 4 4" xfId="24804" xr:uid="{00000000-0005-0000-0000-0000F75C0000}"/>
    <cellStyle name="Normal 3 2 5 4 3 5" xfId="24805" xr:uid="{00000000-0005-0000-0000-0000F85C0000}"/>
    <cellStyle name="Normal 3 2 5 4 3 5 2" xfId="24806" xr:uid="{00000000-0005-0000-0000-0000F95C0000}"/>
    <cellStyle name="Normal 3 2 5 4 3 5 2 2" xfId="24807" xr:uid="{00000000-0005-0000-0000-0000FA5C0000}"/>
    <cellStyle name="Normal 3 2 5 4 3 5 3" xfId="24808" xr:uid="{00000000-0005-0000-0000-0000FB5C0000}"/>
    <cellStyle name="Normal 3 2 5 4 3 6" xfId="24809" xr:uid="{00000000-0005-0000-0000-0000FC5C0000}"/>
    <cellStyle name="Normal 3 2 5 4 3 6 2" xfId="24810" xr:uid="{00000000-0005-0000-0000-0000FD5C0000}"/>
    <cellStyle name="Normal 3 2 5 4 3 7" xfId="24811" xr:uid="{00000000-0005-0000-0000-0000FE5C0000}"/>
    <cellStyle name="Normal 3 2 5 4 3 7 2" xfId="24812" xr:uid="{00000000-0005-0000-0000-0000FF5C0000}"/>
    <cellStyle name="Normal 3 2 5 4 3 8" xfId="24813" xr:uid="{00000000-0005-0000-0000-0000005D0000}"/>
    <cellStyle name="Normal 3 2 5 4 4" xfId="24814" xr:uid="{00000000-0005-0000-0000-0000015D0000}"/>
    <cellStyle name="Normal 3 2 5 4 4 2" xfId="24815" xr:uid="{00000000-0005-0000-0000-0000025D0000}"/>
    <cellStyle name="Normal 3 2 5 4 4 2 2" xfId="24816" xr:uid="{00000000-0005-0000-0000-0000035D0000}"/>
    <cellStyle name="Normal 3 2 5 4 4 2 2 2" xfId="24817" xr:uid="{00000000-0005-0000-0000-0000045D0000}"/>
    <cellStyle name="Normal 3 2 5 4 4 2 2 2 2" xfId="24818" xr:uid="{00000000-0005-0000-0000-0000055D0000}"/>
    <cellStyle name="Normal 3 2 5 4 4 2 2 3" xfId="24819" xr:uid="{00000000-0005-0000-0000-0000065D0000}"/>
    <cellStyle name="Normal 3 2 5 4 4 2 3" xfId="24820" xr:uid="{00000000-0005-0000-0000-0000075D0000}"/>
    <cellStyle name="Normal 3 2 5 4 4 2 3 2" xfId="24821" xr:uid="{00000000-0005-0000-0000-0000085D0000}"/>
    <cellStyle name="Normal 3 2 5 4 4 2 4" xfId="24822" xr:uid="{00000000-0005-0000-0000-0000095D0000}"/>
    <cellStyle name="Normal 3 2 5 4 4 3" xfId="24823" xr:uid="{00000000-0005-0000-0000-00000A5D0000}"/>
    <cellStyle name="Normal 3 2 5 4 4 3 2" xfId="24824" xr:uid="{00000000-0005-0000-0000-00000B5D0000}"/>
    <cellStyle name="Normal 3 2 5 4 4 3 2 2" xfId="24825" xr:uid="{00000000-0005-0000-0000-00000C5D0000}"/>
    <cellStyle name="Normal 3 2 5 4 4 3 3" xfId="24826" xr:uid="{00000000-0005-0000-0000-00000D5D0000}"/>
    <cellStyle name="Normal 3 2 5 4 4 4" xfId="24827" xr:uid="{00000000-0005-0000-0000-00000E5D0000}"/>
    <cellStyle name="Normal 3 2 5 4 4 4 2" xfId="24828" xr:uid="{00000000-0005-0000-0000-00000F5D0000}"/>
    <cellStyle name="Normal 3 2 5 4 4 5" xfId="24829" xr:uid="{00000000-0005-0000-0000-0000105D0000}"/>
    <cellStyle name="Normal 3 2 5 4 5" xfId="24830" xr:uid="{00000000-0005-0000-0000-0000115D0000}"/>
    <cellStyle name="Normal 3 2 5 4 5 2" xfId="24831" xr:uid="{00000000-0005-0000-0000-0000125D0000}"/>
    <cellStyle name="Normal 3 2 5 4 5 2 2" xfId="24832" xr:uid="{00000000-0005-0000-0000-0000135D0000}"/>
    <cellStyle name="Normal 3 2 5 4 5 2 2 2" xfId="24833" xr:uid="{00000000-0005-0000-0000-0000145D0000}"/>
    <cellStyle name="Normal 3 2 5 4 5 2 3" xfId="24834" xr:uid="{00000000-0005-0000-0000-0000155D0000}"/>
    <cellStyle name="Normal 3 2 5 4 5 3" xfId="24835" xr:uid="{00000000-0005-0000-0000-0000165D0000}"/>
    <cellStyle name="Normal 3 2 5 4 5 3 2" xfId="24836" xr:uid="{00000000-0005-0000-0000-0000175D0000}"/>
    <cellStyle name="Normal 3 2 5 4 5 4" xfId="24837" xr:uid="{00000000-0005-0000-0000-0000185D0000}"/>
    <cellStyle name="Normal 3 2 5 4 6" xfId="24838" xr:uid="{00000000-0005-0000-0000-0000195D0000}"/>
    <cellStyle name="Normal 3 2 5 4 6 2" xfId="24839" xr:uid="{00000000-0005-0000-0000-00001A5D0000}"/>
    <cellStyle name="Normal 3 2 5 4 6 2 2" xfId="24840" xr:uid="{00000000-0005-0000-0000-00001B5D0000}"/>
    <cellStyle name="Normal 3 2 5 4 6 2 2 2" xfId="24841" xr:uid="{00000000-0005-0000-0000-00001C5D0000}"/>
    <cellStyle name="Normal 3 2 5 4 6 2 3" xfId="24842" xr:uid="{00000000-0005-0000-0000-00001D5D0000}"/>
    <cellStyle name="Normal 3 2 5 4 6 3" xfId="24843" xr:uid="{00000000-0005-0000-0000-00001E5D0000}"/>
    <cellStyle name="Normal 3 2 5 4 6 3 2" xfId="24844" xr:uid="{00000000-0005-0000-0000-00001F5D0000}"/>
    <cellStyle name="Normal 3 2 5 4 6 4" xfId="24845" xr:uid="{00000000-0005-0000-0000-0000205D0000}"/>
    <cellStyle name="Normal 3 2 5 4 7" xfId="24846" xr:uid="{00000000-0005-0000-0000-0000215D0000}"/>
    <cellStyle name="Normal 3 2 5 4 7 2" xfId="24847" xr:uid="{00000000-0005-0000-0000-0000225D0000}"/>
    <cellStyle name="Normal 3 2 5 4 7 2 2" xfId="24848" xr:uid="{00000000-0005-0000-0000-0000235D0000}"/>
    <cellStyle name="Normal 3 2 5 4 7 3" xfId="24849" xr:uid="{00000000-0005-0000-0000-0000245D0000}"/>
    <cellStyle name="Normal 3 2 5 4 8" xfId="24850" xr:uid="{00000000-0005-0000-0000-0000255D0000}"/>
    <cellStyle name="Normal 3 2 5 4 8 2" xfId="24851" xr:uid="{00000000-0005-0000-0000-0000265D0000}"/>
    <cellStyle name="Normal 3 2 5 4 9" xfId="24852" xr:uid="{00000000-0005-0000-0000-0000275D0000}"/>
    <cellStyle name="Normal 3 2 5 4 9 2" xfId="24853" xr:uid="{00000000-0005-0000-0000-0000285D0000}"/>
    <cellStyle name="Normal 3 2 5 5" xfId="24854" xr:uid="{00000000-0005-0000-0000-0000295D0000}"/>
    <cellStyle name="Normal 3 2 5 5 2" xfId="24855" xr:uid="{00000000-0005-0000-0000-00002A5D0000}"/>
    <cellStyle name="Normal 3 2 5 5 2 2" xfId="24856" xr:uid="{00000000-0005-0000-0000-00002B5D0000}"/>
    <cellStyle name="Normal 3 2 5 5 2 2 2" xfId="24857" xr:uid="{00000000-0005-0000-0000-00002C5D0000}"/>
    <cellStyle name="Normal 3 2 5 5 2 2 2 2" xfId="24858" xr:uid="{00000000-0005-0000-0000-00002D5D0000}"/>
    <cellStyle name="Normal 3 2 5 5 2 2 2 2 2" xfId="24859" xr:uid="{00000000-0005-0000-0000-00002E5D0000}"/>
    <cellStyle name="Normal 3 2 5 5 2 2 2 2 2 2" xfId="24860" xr:uid="{00000000-0005-0000-0000-00002F5D0000}"/>
    <cellStyle name="Normal 3 2 5 5 2 2 2 2 3" xfId="24861" xr:uid="{00000000-0005-0000-0000-0000305D0000}"/>
    <cellStyle name="Normal 3 2 5 5 2 2 2 3" xfId="24862" xr:uid="{00000000-0005-0000-0000-0000315D0000}"/>
    <cellStyle name="Normal 3 2 5 5 2 2 2 3 2" xfId="24863" xr:uid="{00000000-0005-0000-0000-0000325D0000}"/>
    <cellStyle name="Normal 3 2 5 5 2 2 2 4" xfId="24864" xr:uid="{00000000-0005-0000-0000-0000335D0000}"/>
    <cellStyle name="Normal 3 2 5 5 2 2 3" xfId="24865" xr:uid="{00000000-0005-0000-0000-0000345D0000}"/>
    <cellStyle name="Normal 3 2 5 5 2 2 3 2" xfId="24866" xr:uid="{00000000-0005-0000-0000-0000355D0000}"/>
    <cellStyle name="Normal 3 2 5 5 2 2 3 2 2" xfId="24867" xr:uid="{00000000-0005-0000-0000-0000365D0000}"/>
    <cellStyle name="Normal 3 2 5 5 2 2 3 3" xfId="24868" xr:uid="{00000000-0005-0000-0000-0000375D0000}"/>
    <cellStyle name="Normal 3 2 5 5 2 2 4" xfId="24869" xr:uid="{00000000-0005-0000-0000-0000385D0000}"/>
    <cellStyle name="Normal 3 2 5 5 2 2 4 2" xfId="24870" xr:uid="{00000000-0005-0000-0000-0000395D0000}"/>
    <cellStyle name="Normal 3 2 5 5 2 2 5" xfId="24871" xr:uid="{00000000-0005-0000-0000-00003A5D0000}"/>
    <cellStyle name="Normal 3 2 5 5 2 3" xfId="24872" xr:uid="{00000000-0005-0000-0000-00003B5D0000}"/>
    <cellStyle name="Normal 3 2 5 5 2 3 2" xfId="24873" xr:uid="{00000000-0005-0000-0000-00003C5D0000}"/>
    <cellStyle name="Normal 3 2 5 5 2 3 2 2" xfId="24874" xr:uid="{00000000-0005-0000-0000-00003D5D0000}"/>
    <cellStyle name="Normal 3 2 5 5 2 3 2 2 2" xfId="24875" xr:uid="{00000000-0005-0000-0000-00003E5D0000}"/>
    <cellStyle name="Normal 3 2 5 5 2 3 2 3" xfId="24876" xr:uid="{00000000-0005-0000-0000-00003F5D0000}"/>
    <cellStyle name="Normal 3 2 5 5 2 3 3" xfId="24877" xr:uid="{00000000-0005-0000-0000-0000405D0000}"/>
    <cellStyle name="Normal 3 2 5 5 2 3 3 2" xfId="24878" xr:uid="{00000000-0005-0000-0000-0000415D0000}"/>
    <cellStyle name="Normal 3 2 5 5 2 3 4" xfId="24879" xr:uid="{00000000-0005-0000-0000-0000425D0000}"/>
    <cellStyle name="Normal 3 2 5 5 2 4" xfId="24880" xr:uid="{00000000-0005-0000-0000-0000435D0000}"/>
    <cellStyle name="Normal 3 2 5 5 2 4 2" xfId="24881" xr:uid="{00000000-0005-0000-0000-0000445D0000}"/>
    <cellStyle name="Normal 3 2 5 5 2 4 2 2" xfId="24882" xr:uid="{00000000-0005-0000-0000-0000455D0000}"/>
    <cellStyle name="Normal 3 2 5 5 2 4 2 2 2" xfId="24883" xr:uid="{00000000-0005-0000-0000-0000465D0000}"/>
    <cellStyle name="Normal 3 2 5 5 2 4 2 3" xfId="24884" xr:uid="{00000000-0005-0000-0000-0000475D0000}"/>
    <cellStyle name="Normal 3 2 5 5 2 4 3" xfId="24885" xr:uid="{00000000-0005-0000-0000-0000485D0000}"/>
    <cellStyle name="Normal 3 2 5 5 2 4 3 2" xfId="24886" xr:uid="{00000000-0005-0000-0000-0000495D0000}"/>
    <cellStyle name="Normal 3 2 5 5 2 4 4" xfId="24887" xr:uid="{00000000-0005-0000-0000-00004A5D0000}"/>
    <cellStyle name="Normal 3 2 5 5 2 5" xfId="24888" xr:uid="{00000000-0005-0000-0000-00004B5D0000}"/>
    <cellStyle name="Normal 3 2 5 5 2 5 2" xfId="24889" xr:uid="{00000000-0005-0000-0000-00004C5D0000}"/>
    <cellStyle name="Normal 3 2 5 5 2 5 2 2" xfId="24890" xr:uid="{00000000-0005-0000-0000-00004D5D0000}"/>
    <cellStyle name="Normal 3 2 5 5 2 5 3" xfId="24891" xr:uid="{00000000-0005-0000-0000-00004E5D0000}"/>
    <cellStyle name="Normal 3 2 5 5 2 6" xfId="24892" xr:uid="{00000000-0005-0000-0000-00004F5D0000}"/>
    <cellStyle name="Normal 3 2 5 5 2 6 2" xfId="24893" xr:uid="{00000000-0005-0000-0000-0000505D0000}"/>
    <cellStyle name="Normal 3 2 5 5 2 7" xfId="24894" xr:uid="{00000000-0005-0000-0000-0000515D0000}"/>
    <cellStyle name="Normal 3 2 5 5 2 7 2" xfId="24895" xr:uid="{00000000-0005-0000-0000-0000525D0000}"/>
    <cellStyle name="Normal 3 2 5 5 2 8" xfId="24896" xr:uid="{00000000-0005-0000-0000-0000535D0000}"/>
    <cellStyle name="Normal 3 2 5 5 3" xfId="24897" xr:uid="{00000000-0005-0000-0000-0000545D0000}"/>
    <cellStyle name="Normal 3 2 5 5 3 2" xfId="24898" xr:uid="{00000000-0005-0000-0000-0000555D0000}"/>
    <cellStyle name="Normal 3 2 5 5 3 2 2" xfId="24899" xr:uid="{00000000-0005-0000-0000-0000565D0000}"/>
    <cellStyle name="Normal 3 2 5 5 3 2 2 2" xfId="24900" xr:uid="{00000000-0005-0000-0000-0000575D0000}"/>
    <cellStyle name="Normal 3 2 5 5 3 2 2 2 2" xfId="24901" xr:uid="{00000000-0005-0000-0000-0000585D0000}"/>
    <cellStyle name="Normal 3 2 5 5 3 2 2 3" xfId="24902" xr:uid="{00000000-0005-0000-0000-0000595D0000}"/>
    <cellStyle name="Normal 3 2 5 5 3 2 3" xfId="24903" xr:uid="{00000000-0005-0000-0000-00005A5D0000}"/>
    <cellStyle name="Normal 3 2 5 5 3 2 3 2" xfId="24904" xr:uid="{00000000-0005-0000-0000-00005B5D0000}"/>
    <cellStyle name="Normal 3 2 5 5 3 2 4" xfId="24905" xr:uid="{00000000-0005-0000-0000-00005C5D0000}"/>
    <cellStyle name="Normal 3 2 5 5 3 3" xfId="24906" xr:uid="{00000000-0005-0000-0000-00005D5D0000}"/>
    <cellStyle name="Normal 3 2 5 5 3 3 2" xfId="24907" xr:uid="{00000000-0005-0000-0000-00005E5D0000}"/>
    <cellStyle name="Normal 3 2 5 5 3 3 2 2" xfId="24908" xr:uid="{00000000-0005-0000-0000-00005F5D0000}"/>
    <cellStyle name="Normal 3 2 5 5 3 3 3" xfId="24909" xr:uid="{00000000-0005-0000-0000-0000605D0000}"/>
    <cellStyle name="Normal 3 2 5 5 3 4" xfId="24910" xr:uid="{00000000-0005-0000-0000-0000615D0000}"/>
    <cellStyle name="Normal 3 2 5 5 3 4 2" xfId="24911" xr:uid="{00000000-0005-0000-0000-0000625D0000}"/>
    <cellStyle name="Normal 3 2 5 5 3 5" xfId="24912" xr:uid="{00000000-0005-0000-0000-0000635D0000}"/>
    <cellStyle name="Normal 3 2 5 5 4" xfId="24913" xr:uid="{00000000-0005-0000-0000-0000645D0000}"/>
    <cellStyle name="Normal 3 2 5 5 4 2" xfId="24914" xr:uid="{00000000-0005-0000-0000-0000655D0000}"/>
    <cellStyle name="Normal 3 2 5 5 4 2 2" xfId="24915" xr:uid="{00000000-0005-0000-0000-0000665D0000}"/>
    <cellStyle name="Normal 3 2 5 5 4 2 2 2" xfId="24916" xr:uid="{00000000-0005-0000-0000-0000675D0000}"/>
    <cellStyle name="Normal 3 2 5 5 4 2 3" xfId="24917" xr:uid="{00000000-0005-0000-0000-0000685D0000}"/>
    <cellStyle name="Normal 3 2 5 5 4 3" xfId="24918" xr:uid="{00000000-0005-0000-0000-0000695D0000}"/>
    <cellStyle name="Normal 3 2 5 5 4 3 2" xfId="24919" xr:uid="{00000000-0005-0000-0000-00006A5D0000}"/>
    <cellStyle name="Normal 3 2 5 5 4 4" xfId="24920" xr:uid="{00000000-0005-0000-0000-00006B5D0000}"/>
    <cellStyle name="Normal 3 2 5 5 5" xfId="24921" xr:uid="{00000000-0005-0000-0000-00006C5D0000}"/>
    <cellStyle name="Normal 3 2 5 5 5 2" xfId="24922" xr:uid="{00000000-0005-0000-0000-00006D5D0000}"/>
    <cellStyle name="Normal 3 2 5 5 5 2 2" xfId="24923" xr:uid="{00000000-0005-0000-0000-00006E5D0000}"/>
    <cellStyle name="Normal 3 2 5 5 5 2 2 2" xfId="24924" xr:uid="{00000000-0005-0000-0000-00006F5D0000}"/>
    <cellStyle name="Normal 3 2 5 5 5 2 3" xfId="24925" xr:uid="{00000000-0005-0000-0000-0000705D0000}"/>
    <cellStyle name="Normal 3 2 5 5 5 3" xfId="24926" xr:uid="{00000000-0005-0000-0000-0000715D0000}"/>
    <cellStyle name="Normal 3 2 5 5 5 3 2" xfId="24927" xr:uid="{00000000-0005-0000-0000-0000725D0000}"/>
    <cellStyle name="Normal 3 2 5 5 5 4" xfId="24928" xr:uid="{00000000-0005-0000-0000-0000735D0000}"/>
    <cellStyle name="Normal 3 2 5 5 6" xfId="24929" xr:uid="{00000000-0005-0000-0000-0000745D0000}"/>
    <cellStyle name="Normal 3 2 5 5 6 2" xfId="24930" xr:uid="{00000000-0005-0000-0000-0000755D0000}"/>
    <cellStyle name="Normal 3 2 5 5 6 2 2" xfId="24931" xr:uid="{00000000-0005-0000-0000-0000765D0000}"/>
    <cellStyle name="Normal 3 2 5 5 6 3" xfId="24932" xr:uid="{00000000-0005-0000-0000-0000775D0000}"/>
    <cellStyle name="Normal 3 2 5 5 7" xfId="24933" xr:uid="{00000000-0005-0000-0000-0000785D0000}"/>
    <cellStyle name="Normal 3 2 5 5 7 2" xfId="24934" xr:uid="{00000000-0005-0000-0000-0000795D0000}"/>
    <cellStyle name="Normal 3 2 5 5 8" xfId="24935" xr:uid="{00000000-0005-0000-0000-00007A5D0000}"/>
    <cellStyle name="Normal 3 2 5 5 8 2" xfId="24936" xr:uid="{00000000-0005-0000-0000-00007B5D0000}"/>
    <cellStyle name="Normal 3 2 5 5 9" xfId="24937" xr:uid="{00000000-0005-0000-0000-00007C5D0000}"/>
    <cellStyle name="Normal 3 2 5 6" xfId="24938" xr:uid="{00000000-0005-0000-0000-00007D5D0000}"/>
    <cellStyle name="Normal 3 2 5 6 2" xfId="24939" xr:uid="{00000000-0005-0000-0000-00007E5D0000}"/>
    <cellStyle name="Normal 3 2 5 6 2 2" xfId="24940" xr:uid="{00000000-0005-0000-0000-00007F5D0000}"/>
    <cellStyle name="Normal 3 2 5 6 2 2 2" xfId="24941" xr:uid="{00000000-0005-0000-0000-0000805D0000}"/>
    <cellStyle name="Normal 3 2 5 6 2 2 2 2" xfId="24942" xr:uid="{00000000-0005-0000-0000-0000815D0000}"/>
    <cellStyle name="Normal 3 2 5 6 2 2 2 2 2" xfId="24943" xr:uid="{00000000-0005-0000-0000-0000825D0000}"/>
    <cellStyle name="Normal 3 2 5 6 2 2 2 3" xfId="24944" xr:uid="{00000000-0005-0000-0000-0000835D0000}"/>
    <cellStyle name="Normal 3 2 5 6 2 2 3" xfId="24945" xr:uid="{00000000-0005-0000-0000-0000845D0000}"/>
    <cellStyle name="Normal 3 2 5 6 2 2 3 2" xfId="24946" xr:uid="{00000000-0005-0000-0000-0000855D0000}"/>
    <cellStyle name="Normal 3 2 5 6 2 2 4" xfId="24947" xr:uid="{00000000-0005-0000-0000-0000865D0000}"/>
    <cellStyle name="Normal 3 2 5 6 2 3" xfId="24948" xr:uid="{00000000-0005-0000-0000-0000875D0000}"/>
    <cellStyle name="Normal 3 2 5 6 2 3 2" xfId="24949" xr:uid="{00000000-0005-0000-0000-0000885D0000}"/>
    <cellStyle name="Normal 3 2 5 6 2 3 2 2" xfId="24950" xr:uid="{00000000-0005-0000-0000-0000895D0000}"/>
    <cellStyle name="Normal 3 2 5 6 2 3 3" xfId="24951" xr:uid="{00000000-0005-0000-0000-00008A5D0000}"/>
    <cellStyle name="Normal 3 2 5 6 2 4" xfId="24952" xr:uid="{00000000-0005-0000-0000-00008B5D0000}"/>
    <cellStyle name="Normal 3 2 5 6 2 4 2" xfId="24953" xr:uid="{00000000-0005-0000-0000-00008C5D0000}"/>
    <cellStyle name="Normal 3 2 5 6 2 5" xfId="24954" xr:uid="{00000000-0005-0000-0000-00008D5D0000}"/>
    <cellStyle name="Normal 3 2 5 6 3" xfId="24955" xr:uid="{00000000-0005-0000-0000-00008E5D0000}"/>
    <cellStyle name="Normal 3 2 5 6 3 2" xfId="24956" xr:uid="{00000000-0005-0000-0000-00008F5D0000}"/>
    <cellStyle name="Normal 3 2 5 6 3 2 2" xfId="24957" xr:uid="{00000000-0005-0000-0000-0000905D0000}"/>
    <cellStyle name="Normal 3 2 5 6 3 2 2 2" xfId="24958" xr:uid="{00000000-0005-0000-0000-0000915D0000}"/>
    <cellStyle name="Normal 3 2 5 6 3 2 3" xfId="24959" xr:uid="{00000000-0005-0000-0000-0000925D0000}"/>
    <cellStyle name="Normal 3 2 5 6 3 3" xfId="24960" xr:uid="{00000000-0005-0000-0000-0000935D0000}"/>
    <cellStyle name="Normal 3 2 5 6 3 3 2" xfId="24961" xr:uid="{00000000-0005-0000-0000-0000945D0000}"/>
    <cellStyle name="Normal 3 2 5 6 3 4" xfId="24962" xr:uid="{00000000-0005-0000-0000-0000955D0000}"/>
    <cellStyle name="Normal 3 2 5 6 4" xfId="24963" xr:uid="{00000000-0005-0000-0000-0000965D0000}"/>
    <cellStyle name="Normal 3 2 5 6 4 2" xfId="24964" xr:uid="{00000000-0005-0000-0000-0000975D0000}"/>
    <cellStyle name="Normal 3 2 5 6 4 2 2" xfId="24965" xr:uid="{00000000-0005-0000-0000-0000985D0000}"/>
    <cellStyle name="Normal 3 2 5 6 4 2 2 2" xfId="24966" xr:uid="{00000000-0005-0000-0000-0000995D0000}"/>
    <cellStyle name="Normal 3 2 5 6 4 2 3" xfId="24967" xr:uid="{00000000-0005-0000-0000-00009A5D0000}"/>
    <cellStyle name="Normal 3 2 5 6 4 3" xfId="24968" xr:uid="{00000000-0005-0000-0000-00009B5D0000}"/>
    <cellStyle name="Normal 3 2 5 6 4 3 2" xfId="24969" xr:uid="{00000000-0005-0000-0000-00009C5D0000}"/>
    <cellStyle name="Normal 3 2 5 6 4 4" xfId="24970" xr:uid="{00000000-0005-0000-0000-00009D5D0000}"/>
    <cellStyle name="Normal 3 2 5 6 5" xfId="24971" xr:uid="{00000000-0005-0000-0000-00009E5D0000}"/>
    <cellStyle name="Normal 3 2 5 6 5 2" xfId="24972" xr:uid="{00000000-0005-0000-0000-00009F5D0000}"/>
    <cellStyle name="Normal 3 2 5 6 5 2 2" xfId="24973" xr:uid="{00000000-0005-0000-0000-0000A05D0000}"/>
    <cellStyle name="Normal 3 2 5 6 5 3" xfId="24974" xr:uid="{00000000-0005-0000-0000-0000A15D0000}"/>
    <cellStyle name="Normal 3 2 5 6 6" xfId="24975" xr:uid="{00000000-0005-0000-0000-0000A25D0000}"/>
    <cellStyle name="Normal 3 2 5 6 6 2" xfId="24976" xr:uid="{00000000-0005-0000-0000-0000A35D0000}"/>
    <cellStyle name="Normal 3 2 5 6 7" xfId="24977" xr:uid="{00000000-0005-0000-0000-0000A45D0000}"/>
    <cellStyle name="Normal 3 2 5 6 7 2" xfId="24978" xr:uid="{00000000-0005-0000-0000-0000A55D0000}"/>
    <cellStyle name="Normal 3 2 5 6 8" xfId="24979" xr:uid="{00000000-0005-0000-0000-0000A65D0000}"/>
    <cellStyle name="Normal 3 2 5 7" xfId="24980" xr:uid="{00000000-0005-0000-0000-0000A75D0000}"/>
    <cellStyle name="Normal 3 2 5 7 2" xfId="24981" xr:uid="{00000000-0005-0000-0000-0000A85D0000}"/>
    <cellStyle name="Normal 3 2 5 7 2 2" xfId="24982" xr:uid="{00000000-0005-0000-0000-0000A95D0000}"/>
    <cellStyle name="Normal 3 2 5 7 2 2 2" xfId="24983" xr:uid="{00000000-0005-0000-0000-0000AA5D0000}"/>
    <cellStyle name="Normal 3 2 5 7 2 2 2 2" xfId="24984" xr:uid="{00000000-0005-0000-0000-0000AB5D0000}"/>
    <cellStyle name="Normal 3 2 5 7 2 2 2 2 2" xfId="24985" xr:uid="{00000000-0005-0000-0000-0000AC5D0000}"/>
    <cellStyle name="Normal 3 2 5 7 2 2 2 3" xfId="24986" xr:uid="{00000000-0005-0000-0000-0000AD5D0000}"/>
    <cellStyle name="Normal 3 2 5 7 2 2 3" xfId="24987" xr:uid="{00000000-0005-0000-0000-0000AE5D0000}"/>
    <cellStyle name="Normal 3 2 5 7 2 2 3 2" xfId="24988" xr:uid="{00000000-0005-0000-0000-0000AF5D0000}"/>
    <cellStyle name="Normal 3 2 5 7 2 2 4" xfId="24989" xr:uid="{00000000-0005-0000-0000-0000B05D0000}"/>
    <cellStyle name="Normal 3 2 5 7 2 3" xfId="24990" xr:uid="{00000000-0005-0000-0000-0000B15D0000}"/>
    <cellStyle name="Normal 3 2 5 7 2 3 2" xfId="24991" xr:uid="{00000000-0005-0000-0000-0000B25D0000}"/>
    <cellStyle name="Normal 3 2 5 7 2 3 2 2" xfId="24992" xr:uid="{00000000-0005-0000-0000-0000B35D0000}"/>
    <cellStyle name="Normal 3 2 5 7 2 3 3" xfId="24993" xr:uid="{00000000-0005-0000-0000-0000B45D0000}"/>
    <cellStyle name="Normal 3 2 5 7 2 4" xfId="24994" xr:uid="{00000000-0005-0000-0000-0000B55D0000}"/>
    <cellStyle name="Normal 3 2 5 7 2 4 2" xfId="24995" xr:uid="{00000000-0005-0000-0000-0000B65D0000}"/>
    <cellStyle name="Normal 3 2 5 7 2 5" xfId="24996" xr:uid="{00000000-0005-0000-0000-0000B75D0000}"/>
    <cellStyle name="Normal 3 2 5 7 3" xfId="24997" xr:uid="{00000000-0005-0000-0000-0000B85D0000}"/>
    <cellStyle name="Normal 3 2 5 7 3 2" xfId="24998" xr:uid="{00000000-0005-0000-0000-0000B95D0000}"/>
    <cellStyle name="Normal 3 2 5 7 3 2 2" xfId="24999" xr:uid="{00000000-0005-0000-0000-0000BA5D0000}"/>
    <cellStyle name="Normal 3 2 5 7 3 2 2 2" xfId="25000" xr:uid="{00000000-0005-0000-0000-0000BB5D0000}"/>
    <cellStyle name="Normal 3 2 5 7 3 2 3" xfId="25001" xr:uid="{00000000-0005-0000-0000-0000BC5D0000}"/>
    <cellStyle name="Normal 3 2 5 7 3 3" xfId="25002" xr:uid="{00000000-0005-0000-0000-0000BD5D0000}"/>
    <cellStyle name="Normal 3 2 5 7 3 3 2" xfId="25003" xr:uid="{00000000-0005-0000-0000-0000BE5D0000}"/>
    <cellStyle name="Normal 3 2 5 7 3 4" xfId="25004" xr:uid="{00000000-0005-0000-0000-0000BF5D0000}"/>
    <cellStyle name="Normal 3 2 5 7 4" xfId="25005" xr:uid="{00000000-0005-0000-0000-0000C05D0000}"/>
    <cellStyle name="Normal 3 2 5 7 4 2" xfId="25006" xr:uid="{00000000-0005-0000-0000-0000C15D0000}"/>
    <cellStyle name="Normal 3 2 5 7 4 2 2" xfId="25007" xr:uid="{00000000-0005-0000-0000-0000C25D0000}"/>
    <cellStyle name="Normal 3 2 5 7 4 3" xfId="25008" xr:uid="{00000000-0005-0000-0000-0000C35D0000}"/>
    <cellStyle name="Normal 3 2 5 7 5" xfId="25009" xr:uid="{00000000-0005-0000-0000-0000C45D0000}"/>
    <cellStyle name="Normal 3 2 5 7 5 2" xfId="25010" xr:uid="{00000000-0005-0000-0000-0000C55D0000}"/>
    <cellStyle name="Normal 3 2 5 7 6" xfId="25011" xr:uid="{00000000-0005-0000-0000-0000C65D0000}"/>
    <cellStyle name="Normal 3 2 5 8" xfId="25012" xr:uid="{00000000-0005-0000-0000-0000C75D0000}"/>
    <cellStyle name="Normal 3 2 5 8 2" xfId="25013" xr:uid="{00000000-0005-0000-0000-0000C85D0000}"/>
    <cellStyle name="Normal 3 2 5 8 2 2" xfId="25014" xr:uid="{00000000-0005-0000-0000-0000C95D0000}"/>
    <cellStyle name="Normal 3 2 5 8 2 2 2" xfId="25015" xr:uid="{00000000-0005-0000-0000-0000CA5D0000}"/>
    <cellStyle name="Normal 3 2 5 8 2 2 2 2" xfId="25016" xr:uid="{00000000-0005-0000-0000-0000CB5D0000}"/>
    <cellStyle name="Normal 3 2 5 8 2 2 2 2 2" xfId="25017" xr:uid="{00000000-0005-0000-0000-0000CC5D0000}"/>
    <cellStyle name="Normal 3 2 5 8 2 2 2 3" xfId="25018" xr:uid="{00000000-0005-0000-0000-0000CD5D0000}"/>
    <cellStyle name="Normal 3 2 5 8 2 2 3" xfId="25019" xr:uid="{00000000-0005-0000-0000-0000CE5D0000}"/>
    <cellStyle name="Normal 3 2 5 8 2 2 3 2" xfId="25020" xr:uid="{00000000-0005-0000-0000-0000CF5D0000}"/>
    <cellStyle name="Normal 3 2 5 8 2 2 4" xfId="25021" xr:uid="{00000000-0005-0000-0000-0000D05D0000}"/>
    <cellStyle name="Normal 3 2 5 8 2 3" xfId="25022" xr:uid="{00000000-0005-0000-0000-0000D15D0000}"/>
    <cellStyle name="Normal 3 2 5 8 2 3 2" xfId="25023" xr:uid="{00000000-0005-0000-0000-0000D25D0000}"/>
    <cellStyle name="Normal 3 2 5 8 2 3 2 2" xfId="25024" xr:uid="{00000000-0005-0000-0000-0000D35D0000}"/>
    <cellStyle name="Normal 3 2 5 8 2 3 3" xfId="25025" xr:uid="{00000000-0005-0000-0000-0000D45D0000}"/>
    <cellStyle name="Normal 3 2 5 8 2 4" xfId="25026" xr:uid="{00000000-0005-0000-0000-0000D55D0000}"/>
    <cellStyle name="Normal 3 2 5 8 2 4 2" xfId="25027" xr:uid="{00000000-0005-0000-0000-0000D65D0000}"/>
    <cellStyle name="Normal 3 2 5 8 2 5" xfId="25028" xr:uid="{00000000-0005-0000-0000-0000D75D0000}"/>
    <cellStyle name="Normal 3 2 5 8 3" xfId="25029" xr:uid="{00000000-0005-0000-0000-0000D85D0000}"/>
    <cellStyle name="Normal 3 2 5 8 3 2" xfId="25030" xr:uid="{00000000-0005-0000-0000-0000D95D0000}"/>
    <cellStyle name="Normal 3 2 5 8 3 2 2" xfId="25031" xr:uid="{00000000-0005-0000-0000-0000DA5D0000}"/>
    <cellStyle name="Normal 3 2 5 8 3 2 2 2" xfId="25032" xr:uid="{00000000-0005-0000-0000-0000DB5D0000}"/>
    <cellStyle name="Normal 3 2 5 8 3 2 3" xfId="25033" xr:uid="{00000000-0005-0000-0000-0000DC5D0000}"/>
    <cellStyle name="Normal 3 2 5 8 3 3" xfId="25034" xr:uid="{00000000-0005-0000-0000-0000DD5D0000}"/>
    <cellStyle name="Normal 3 2 5 8 3 3 2" xfId="25035" xr:uid="{00000000-0005-0000-0000-0000DE5D0000}"/>
    <cellStyle name="Normal 3 2 5 8 3 4" xfId="25036" xr:uid="{00000000-0005-0000-0000-0000DF5D0000}"/>
    <cellStyle name="Normal 3 2 5 8 4" xfId="25037" xr:uid="{00000000-0005-0000-0000-0000E05D0000}"/>
    <cellStyle name="Normal 3 2 5 8 4 2" xfId="25038" xr:uid="{00000000-0005-0000-0000-0000E15D0000}"/>
    <cellStyle name="Normal 3 2 5 8 4 2 2" xfId="25039" xr:uid="{00000000-0005-0000-0000-0000E25D0000}"/>
    <cellStyle name="Normal 3 2 5 8 4 3" xfId="25040" xr:uid="{00000000-0005-0000-0000-0000E35D0000}"/>
    <cellStyle name="Normal 3 2 5 8 5" xfId="25041" xr:uid="{00000000-0005-0000-0000-0000E45D0000}"/>
    <cellStyle name="Normal 3 2 5 8 5 2" xfId="25042" xr:uid="{00000000-0005-0000-0000-0000E55D0000}"/>
    <cellStyle name="Normal 3 2 5 8 6" xfId="25043" xr:uid="{00000000-0005-0000-0000-0000E65D0000}"/>
    <cellStyle name="Normal 3 2 5 9" xfId="25044" xr:uid="{00000000-0005-0000-0000-0000E75D0000}"/>
    <cellStyle name="Normal 3 2 5 9 2" xfId="25045" xr:uid="{00000000-0005-0000-0000-0000E85D0000}"/>
    <cellStyle name="Normal 3 2 5 9 2 2" xfId="25046" xr:uid="{00000000-0005-0000-0000-0000E95D0000}"/>
    <cellStyle name="Normal 3 2 5 9 2 2 2" xfId="25047" xr:uid="{00000000-0005-0000-0000-0000EA5D0000}"/>
    <cellStyle name="Normal 3 2 5 9 2 2 2 2" xfId="25048" xr:uid="{00000000-0005-0000-0000-0000EB5D0000}"/>
    <cellStyle name="Normal 3 2 5 9 2 2 3" xfId="25049" xr:uid="{00000000-0005-0000-0000-0000EC5D0000}"/>
    <cellStyle name="Normal 3 2 5 9 2 3" xfId="25050" xr:uid="{00000000-0005-0000-0000-0000ED5D0000}"/>
    <cellStyle name="Normal 3 2 5 9 2 3 2" xfId="25051" xr:uid="{00000000-0005-0000-0000-0000EE5D0000}"/>
    <cellStyle name="Normal 3 2 5 9 2 4" xfId="25052" xr:uid="{00000000-0005-0000-0000-0000EF5D0000}"/>
    <cellStyle name="Normal 3 2 5 9 3" xfId="25053" xr:uid="{00000000-0005-0000-0000-0000F05D0000}"/>
    <cellStyle name="Normal 3 2 5 9 3 2" xfId="25054" xr:uid="{00000000-0005-0000-0000-0000F15D0000}"/>
    <cellStyle name="Normal 3 2 5 9 3 2 2" xfId="25055" xr:uid="{00000000-0005-0000-0000-0000F25D0000}"/>
    <cellStyle name="Normal 3 2 5 9 3 3" xfId="25056" xr:uid="{00000000-0005-0000-0000-0000F35D0000}"/>
    <cellStyle name="Normal 3 2 5 9 4" xfId="25057" xr:uid="{00000000-0005-0000-0000-0000F45D0000}"/>
    <cellStyle name="Normal 3 2 5 9 4 2" xfId="25058" xr:uid="{00000000-0005-0000-0000-0000F55D0000}"/>
    <cellStyle name="Normal 3 2 5 9 5" xfId="25059" xr:uid="{00000000-0005-0000-0000-0000F65D0000}"/>
    <cellStyle name="Normal 3 2 6" xfId="25060" xr:uid="{00000000-0005-0000-0000-0000F75D0000}"/>
    <cellStyle name="Normal 3 2 6 10" xfId="25061" xr:uid="{00000000-0005-0000-0000-0000F85D0000}"/>
    <cellStyle name="Normal 3 2 6 2" xfId="25062" xr:uid="{00000000-0005-0000-0000-0000F95D0000}"/>
    <cellStyle name="Normal 3 2 6 2 2" xfId="25063" xr:uid="{00000000-0005-0000-0000-0000FA5D0000}"/>
    <cellStyle name="Normal 3 2 6 2 2 2" xfId="25064" xr:uid="{00000000-0005-0000-0000-0000FB5D0000}"/>
    <cellStyle name="Normal 3 2 6 2 2 2 2" xfId="25065" xr:uid="{00000000-0005-0000-0000-0000FC5D0000}"/>
    <cellStyle name="Normal 3 2 6 2 2 2 2 2" xfId="25066" xr:uid="{00000000-0005-0000-0000-0000FD5D0000}"/>
    <cellStyle name="Normal 3 2 6 2 2 2 2 2 2" xfId="25067" xr:uid="{00000000-0005-0000-0000-0000FE5D0000}"/>
    <cellStyle name="Normal 3 2 6 2 2 2 2 2 2 2" xfId="25068" xr:uid="{00000000-0005-0000-0000-0000FF5D0000}"/>
    <cellStyle name="Normal 3 2 6 2 2 2 2 2 3" xfId="25069" xr:uid="{00000000-0005-0000-0000-0000005E0000}"/>
    <cellStyle name="Normal 3 2 6 2 2 2 2 3" xfId="25070" xr:uid="{00000000-0005-0000-0000-0000015E0000}"/>
    <cellStyle name="Normal 3 2 6 2 2 2 2 3 2" xfId="25071" xr:uid="{00000000-0005-0000-0000-0000025E0000}"/>
    <cellStyle name="Normal 3 2 6 2 2 2 2 4" xfId="25072" xr:uid="{00000000-0005-0000-0000-0000035E0000}"/>
    <cellStyle name="Normal 3 2 6 2 2 2 3" xfId="25073" xr:uid="{00000000-0005-0000-0000-0000045E0000}"/>
    <cellStyle name="Normal 3 2 6 2 2 2 3 2" xfId="25074" xr:uid="{00000000-0005-0000-0000-0000055E0000}"/>
    <cellStyle name="Normal 3 2 6 2 2 2 3 2 2" xfId="25075" xr:uid="{00000000-0005-0000-0000-0000065E0000}"/>
    <cellStyle name="Normal 3 2 6 2 2 2 3 3" xfId="25076" xr:uid="{00000000-0005-0000-0000-0000075E0000}"/>
    <cellStyle name="Normal 3 2 6 2 2 2 4" xfId="25077" xr:uid="{00000000-0005-0000-0000-0000085E0000}"/>
    <cellStyle name="Normal 3 2 6 2 2 2 4 2" xfId="25078" xr:uid="{00000000-0005-0000-0000-0000095E0000}"/>
    <cellStyle name="Normal 3 2 6 2 2 2 5" xfId="25079" xr:uid="{00000000-0005-0000-0000-00000A5E0000}"/>
    <cellStyle name="Normal 3 2 6 2 2 3" xfId="25080" xr:uid="{00000000-0005-0000-0000-00000B5E0000}"/>
    <cellStyle name="Normal 3 2 6 2 2 3 2" xfId="25081" xr:uid="{00000000-0005-0000-0000-00000C5E0000}"/>
    <cellStyle name="Normal 3 2 6 2 2 3 2 2" xfId="25082" xr:uid="{00000000-0005-0000-0000-00000D5E0000}"/>
    <cellStyle name="Normal 3 2 6 2 2 3 2 2 2" xfId="25083" xr:uid="{00000000-0005-0000-0000-00000E5E0000}"/>
    <cellStyle name="Normal 3 2 6 2 2 3 2 3" xfId="25084" xr:uid="{00000000-0005-0000-0000-00000F5E0000}"/>
    <cellStyle name="Normal 3 2 6 2 2 3 3" xfId="25085" xr:uid="{00000000-0005-0000-0000-0000105E0000}"/>
    <cellStyle name="Normal 3 2 6 2 2 3 3 2" xfId="25086" xr:uid="{00000000-0005-0000-0000-0000115E0000}"/>
    <cellStyle name="Normal 3 2 6 2 2 3 4" xfId="25087" xr:uid="{00000000-0005-0000-0000-0000125E0000}"/>
    <cellStyle name="Normal 3 2 6 2 2 4" xfId="25088" xr:uid="{00000000-0005-0000-0000-0000135E0000}"/>
    <cellStyle name="Normal 3 2 6 2 2 4 2" xfId="25089" xr:uid="{00000000-0005-0000-0000-0000145E0000}"/>
    <cellStyle name="Normal 3 2 6 2 2 4 2 2" xfId="25090" xr:uid="{00000000-0005-0000-0000-0000155E0000}"/>
    <cellStyle name="Normal 3 2 6 2 2 4 2 2 2" xfId="25091" xr:uid="{00000000-0005-0000-0000-0000165E0000}"/>
    <cellStyle name="Normal 3 2 6 2 2 4 2 3" xfId="25092" xr:uid="{00000000-0005-0000-0000-0000175E0000}"/>
    <cellStyle name="Normal 3 2 6 2 2 4 3" xfId="25093" xr:uid="{00000000-0005-0000-0000-0000185E0000}"/>
    <cellStyle name="Normal 3 2 6 2 2 4 3 2" xfId="25094" xr:uid="{00000000-0005-0000-0000-0000195E0000}"/>
    <cellStyle name="Normal 3 2 6 2 2 4 4" xfId="25095" xr:uid="{00000000-0005-0000-0000-00001A5E0000}"/>
    <cellStyle name="Normal 3 2 6 2 2 5" xfId="25096" xr:uid="{00000000-0005-0000-0000-00001B5E0000}"/>
    <cellStyle name="Normal 3 2 6 2 2 5 2" xfId="25097" xr:uid="{00000000-0005-0000-0000-00001C5E0000}"/>
    <cellStyle name="Normal 3 2 6 2 2 5 2 2" xfId="25098" xr:uid="{00000000-0005-0000-0000-00001D5E0000}"/>
    <cellStyle name="Normal 3 2 6 2 2 5 3" xfId="25099" xr:uid="{00000000-0005-0000-0000-00001E5E0000}"/>
    <cellStyle name="Normal 3 2 6 2 2 6" xfId="25100" xr:uid="{00000000-0005-0000-0000-00001F5E0000}"/>
    <cellStyle name="Normal 3 2 6 2 2 6 2" xfId="25101" xr:uid="{00000000-0005-0000-0000-0000205E0000}"/>
    <cellStyle name="Normal 3 2 6 2 2 7" xfId="25102" xr:uid="{00000000-0005-0000-0000-0000215E0000}"/>
    <cellStyle name="Normal 3 2 6 2 2 7 2" xfId="25103" xr:uid="{00000000-0005-0000-0000-0000225E0000}"/>
    <cellStyle name="Normal 3 2 6 2 2 8" xfId="25104" xr:uid="{00000000-0005-0000-0000-0000235E0000}"/>
    <cellStyle name="Normal 3 2 6 2 3" xfId="25105" xr:uid="{00000000-0005-0000-0000-0000245E0000}"/>
    <cellStyle name="Normal 3 2 6 2 3 2" xfId="25106" xr:uid="{00000000-0005-0000-0000-0000255E0000}"/>
    <cellStyle name="Normal 3 2 6 2 3 2 2" xfId="25107" xr:uid="{00000000-0005-0000-0000-0000265E0000}"/>
    <cellStyle name="Normal 3 2 6 2 3 2 2 2" xfId="25108" xr:uid="{00000000-0005-0000-0000-0000275E0000}"/>
    <cellStyle name="Normal 3 2 6 2 3 2 2 2 2" xfId="25109" xr:uid="{00000000-0005-0000-0000-0000285E0000}"/>
    <cellStyle name="Normal 3 2 6 2 3 2 2 3" xfId="25110" xr:uid="{00000000-0005-0000-0000-0000295E0000}"/>
    <cellStyle name="Normal 3 2 6 2 3 2 3" xfId="25111" xr:uid="{00000000-0005-0000-0000-00002A5E0000}"/>
    <cellStyle name="Normal 3 2 6 2 3 2 3 2" xfId="25112" xr:uid="{00000000-0005-0000-0000-00002B5E0000}"/>
    <cellStyle name="Normal 3 2 6 2 3 2 4" xfId="25113" xr:uid="{00000000-0005-0000-0000-00002C5E0000}"/>
    <cellStyle name="Normal 3 2 6 2 3 3" xfId="25114" xr:uid="{00000000-0005-0000-0000-00002D5E0000}"/>
    <cellStyle name="Normal 3 2 6 2 3 3 2" xfId="25115" xr:uid="{00000000-0005-0000-0000-00002E5E0000}"/>
    <cellStyle name="Normal 3 2 6 2 3 3 2 2" xfId="25116" xr:uid="{00000000-0005-0000-0000-00002F5E0000}"/>
    <cellStyle name="Normal 3 2 6 2 3 3 3" xfId="25117" xr:uid="{00000000-0005-0000-0000-0000305E0000}"/>
    <cellStyle name="Normal 3 2 6 2 3 4" xfId="25118" xr:uid="{00000000-0005-0000-0000-0000315E0000}"/>
    <cellStyle name="Normal 3 2 6 2 3 4 2" xfId="25119" xr:uid="{00000000-0005-0000-0000-0000325E0000}"/>
    <cellStyle name="Normal 3 2 6 2 3 5" xfId="25120" xr:uid="{00000000-0005-0000-0000-0000335E0000}"/>
    <cellStyle name="Normal 3 2 6 2 4" xfId="25121" xr:uid="{00000000-0005-0000-0000-0000345E0000}"/>
    <cellStyle name="Normal 3 2 6 2 4 2" xfId="25122" xr:uid="{00000000-0005-0000-0000-0000355E0000}"/>
    <cellStyle name="Normal 3 2 6 2 4 2 2" xfId="25123" xr:uid="{00000000-0005-0000-0000-0000365E0000}"/>
    <cellStyle name="Normal 3 2 6 2 4 2 2 2" xfId="25124" xr:uid="{00000000-0005-0000-0000-0000375E0000}"/>
    <cellStyle name="Normal 3 2 6 2 4 2 3" xfId="25125" xr:uid="{00000000-0005-0000-0000-0000385E0000}"/>
    <cellStyle name="Normal 3 2 6 2 4 3" xfId="25126" xr:uid="{00000000-0005-0000-0000-0000395E0000}"/>
    <cellStyle name="Normal 3 2 6 2 4 3 2" xfId="25127" xr:uid="{00000000-0005-0000-0000-00003A5E0000}"/>
    <cellStyle name="Normal 3 2 6 2 4 4" xfId="25128" xr:uid="{00000000-0005-0000-0000-00003B5E0000}"/>
    <cellStyle name="Normal 3 2 6 2 5" xfId="25129" xr:uid="{00000000-0005-0000-0000-00003C5E0000}"/>
    <cellStyle name="Normal 3 2 6 2 5 2" xfId="25130" xr:uid="{00000000-0005-0000-0000-00003D5E0000}"/>
    <cellStyle name="Normal 3 2 6 2 5 2 2" xfId="25131" xr:uid="{00000000-0005-0000-0000-00003E5E0000}"/>
    <cellStyle name="Normal 3 2 6 2 5 2 2 2" xfId="25132" xr:uid="{00000000-0005-0000-0000-00003F5E0000}"/>
    <cellStyle name="Normal 3 2 6 2 5 2 3" xfId="25133" xr:uid="{00000000-0005-0000-0000-0000405E0000}"/>
    <cellStyle name="Normal 3 2 6 2 5 3" xfId="25134" xr:uid="{00000000-0005-0000-0000-0000415E0000}"/>
    <cellStyle name="Normal 3 2 6 2 5 3 2" xfId="25135" xr:uid="{00000000-0005-0000-0000-0000425E0000}"/>
    <cellStyle name="Normal 3 2 6 2 5 4" xfId="25136" xr:uid="{00000000-0005-0000-0000-0000435E0000}"/>
    <cellStyle name="Normal 3 2 6 2 6" xfId="25137" xr:uid="{00000000-0005-0000-0000-0000445E0000}"/>
    <cellStyle name="Normal 3 2 6 2 6 2" xfId="25138" xr:uid="{00000000-0005-0000-0000-0000455E0000}"/>
    <cellStyle name="Normal 3 2 6 2 6 2 2" xfId="25139" xr:uid="{00000000-0005-0000-0000-0000465E0000}"/>
    <cellStyle name="Normal 3 2 6 2 6 3" xfId="25140" xr:uid="{00000000-0005-0000-0000-0000475E0000}"/>
    <cellStyle name="Normal 3 2 6 2 7" xfId="25141" xr:uid="{00000000-0005-0000-0000-0000485E0000}"/>
    <cellStyle name="Normal 3 2 6 2 7 2" xfId="25142" xr:uid="{00000000-0005-0000-0000-0000495E0000}"/>
    <cellStyle name="Normal 3 2 6 2 8" xfId="25143" xr:uid="{00000000-0005-0000-0000-00004A5E0000}"/>
    <cellStyle name="Normal 3 2 6 2 8 2" xfId="25144" xr:uid="{00000000-0005-0000-0000-00004B5E0000}"/>
    <cellStyle name="Normal 3 2 6 2 9" xfId="25145" xr:uid="{00000000-0005-0000-0000-00004C5E0000}"/>
    <cellStyle name="Normal 3 2 6 3" xfId="25146" xr:uid="{00000000-0005-0000-0000-00004D5E0000}"/>
    <cellStyle name="Normal 3 2 6 3 2" xfId="25147" xr:uid="{00000000-0005-0000-0000-00004E5E0000}"/>
    <cellStyle name="Normal 3 2 6 3 2 2" xfId="25148" xr:uid="{00000000-0005-0000-0000-00004F5E0000}"/>
    <cellStyle name="Normal 3 2 6 3 2 2 2" xfId="25149" xr:uid="{00000000-0005-0000-0000-0000505E0000}"/>
    <cellStyle name="Normal 3 2 6 3 2 2 2 2" xfId="25150" xr:uid="{00000000-0005-0000-0000-0000515E0000}"/>
    <cellStyle name="Normal 3 2 6 3 2 2 2 2 2" xfId="25151" xr:uid="{00000000-0005-0000-0000-0000525E0000}"/>
    <cellStyle name="Normal 3 2 6 3 2 2 2 3" xfId="25152" xr:uid="{00000000-0005-0000-0000-0000535E0000}"/>
    <cellStyle name="Normal 3 2 6 3 2 2 3" xfId="25153" xr:uid="{00000000-0005-0000-0000-0000545E0000}"/>
    <cellStyle name="Normal 3 2 6 3 2 2 3 2" xfId="25154" xr:uid="{00000000-0005-0000-0000-0000555E0000}"/>
    <cellStyle name="Normal 3 2 6 3 2 2 4" xfId="25155" xr:uid="{00000000-0005-0000-0000-0000565E0000}"/>
    <cellStyle name="Normal 3 2 6 3 2 3" xfId="25156" xr:uid="{00000000-0005-0000-0000-0000575E0000}"/>
    <cellStyle name="Normal 3 2 6 3 2 3 2" xfId="25157" xr:uid="{00000000-0005-0000-0000-0000585E0000}"/>
    <cellStyle name="Normal 3 2 6 3 2 3 2 2" xfId="25158" xr:uid="{00000000-0005-0000-0000-0000595E0000}"/>
    <cellStyle name="Normal 3 2 6 3 2 3 3" xfId="25159" xr:uid="{00000000-0005-0000-0000-00005A5E0000}"/>
    <cellStyle name="Normal 3 2 6 3 2 4" xfId="25160" xr:uid="{00000000-0005-0000-0000-00005B5E0000}"/>
    <cellStyle name="Normal 3 2 6 3 2 4 2" xfId="25161" xr:uid="{00000000-0005-0000-0000-00005C5E0000}"/>
    <cellStyle name="Normal 3 2 6 3 2 5" xfId="25162" xr:uid="{00000000-0005-0000-0000-00005D5E0000}"/>
    <cellStyle name="Normal 3 2 6 3 3" xfId="25163" xr:uid="{00000000-0005-0000-0000-00005E5E0000}"/>
    <cellStyle name="Normal 3 2 6 3 3 2" xfId="25164" xr:uid="{00000000-0005-0000-0000-00005F5E0000}"/>
    <cellStyle name="Normal 3 2 6 3 3 2 2" xfId="25165" xr:uid="{00000000-0005-0000-0000-0000605E0000}"/>
    <cellStyle name="Normal 3 2 6 3 3 2 2 2" xfId="25166" xr:uid="{00000000-0005-0000-0000-0000615E0000}"/>
    <cellStyle name="Normal 3 2 6 3 3 2 3" xfId="25167" xr:uid="{00000000-0005-0000-0000-0000625E0000}"/>
    <cellStyle name="Normal 3 2 6 3 3 3" xfId="25168" xr:uid="{00000000-0005-0000-0000-0000635E0000}"/>
    <cellStyle name="Normal 3 2 6 3 3 3 2" xfId="25169" xr:uid="{00000000-0005-0000-0000-0000645E0000}"/>
    <cellStyle name="Normal 3 2 6 3 3 4" xfId="25170" xr:uid="{00000000-0005-0000-0000-0000655E0000}"/>
    <cellStyle name="Normal 3 2 6 3 4" xfId="25171" xr:uid="{00000000-0005-0000-0000-0000665E0000}"/>
    <cellStyle name="Normal 3 2 6 3 4 2" xfId="25172" xr:uid="{00000000-0005-0000-0000-0000675E0000}"/>
    <cellStyle name="Normal 3 2 6 3 4 2 2" xfId="25173" xr:uid="{00000000-0005-0000-0000-0000685E0000}"/>
    <cellStyle name="Normal 3 2 6 3 4 2 2 2" xfId="25174" xr:uid="{00000000-0005-0000-0000-0000695E0000}"/>
    <cellStyle name="Normal 3 2 6 3 4 2 3" xfId="25175" xr:uid="{00000000-0005-0000-0000-00006A5E0000}"/>
    <cellStyle name="Normal 3 2 6 3 4 3" xfId="25176" xr:uid="{00000000-0005-0000-0000-00006B5E0000}"/>
    <cellStyle name="Normal 3 2 6 3 4 3 2" xfId="25177" xr:uid="{00000000-0005-0000-0000-00006C5E0000}"/>
    <cellStyle name="Normal 3 2 6 3 4 4" xfId="25178" xr:uid="{00000000-0005-0000-0000-00006D5E0000}"/>
    <cellStyle name="Normal 3 2 6 3 5" xfId="25179" xr:uid="{00000000-0005-0000-0000-00006E5E0000}"/>
    <cellStyle name="Normal 3 2 6 3 5 2" xfId="25180" xr:uid="{00000000-0005-0000-0000-00006F5E0000}"/>
    <cellStyle name="Normal 3 2 6 3 5 2 2" xfId="25181" xr:uid="{00000000-0005-0000-0000-0000705E0000}"/>
    <cellStyle name="Normal 3 2 6 3 5 3" xfId="25182" xr:uid="{00000000-0005-0000-0000-0000715E0000}"/>
    <cellStyle name="Normal 3 2 6 3 6" xfId="25183" xr:uid="{00000000-0005-0000-0000-0000725E0000}"/>
    <cellStyle name="Normal 3 2 6 3 6 2" xfId="25184" xr:uid="{00000000-0005-0000-0000-0000735E0000}"/>
    <cellStyle name="Normal 3 2 6 3 7" xfId="25185" xr:uid="{00000000-0005-0000-0000-0000745E0000}"/>
    <cellStyle name="Normal 3 2 6 3 7 2" xfId="25186" xr:uid="{00000000-0005-0000-0000-0000755E0000}"/>
    <cellStyle name="Normal 3 2 6 3 8" xfId="25187" xr:uid="{00000000-0005-0000-0000-0000765E0000}"/>
    <cellStyle name="Normal 3 2 6 4" xfId="25188" xr:uid="{00000000-0005-0000-0000-0000775E0000}"/>
    <cellStyle name="Normal 3 2 6 4 2" xfId="25189" xr:uid="{00000000-0005-0000-0000-0000785E0000}"/>
    <cellStyle name="Normal 3 2 6 4 2 2" xfId="25190" xr:uid="{00000000-0005-0000-0000-0000795E0000}"/>
    <cellStyle name="Normal 3 2 6 4 2 2 2" xfId="25191" xr:uid="{00000000-0005-0000-0000-00007A5E0000}"/>
    <cellStyle name="Normal 3 2 6 4 2 2 2 2" xfId="25192" xr:uid="{00000000-0005-0000-0000-00007B5E0000}"/>
    <cellStyle name="Normal 3 2 6 4 2 2 3" xfId="25193" xr:uid="{00000000-0005-0000-0000-00007C5E0000}"/>
    <cellStyle name="Normal 3 2 6 4 2 3" xfId="25194" xr:uid="{00000000-0005-0000-0000-00007D5E0000}"/>
    <cellStyle name="Normal 3 2 6 4 2 3 2" xfId="25195" xr:uid="{00000000-0005-0000-0000-00007E5E0000}"/>
    <cellStyle name="Normal 3 2 6 4 2 4" xfId="25196" xr:uid="{00000000-0005-0000-0000-00007F5E0000}"/>
    <cellStyle name="Normal 3 2 6 4 3" xfId="25197" xr:uid="{00000000-0005-0000-0000-0000805E0000}"/>
    <cellStyle name="Normal 3 2 6 4 3 2" xfId="25198" xr:uid="{00000000-0005-0000-0000-0000815E0000}"/>
    <cellStyle name="Normal 3 2 6 4 3 2 2" xfId="25199" xr:uid="{00000000-0005-0000-0000-0000825E0000}"/>
    <cellStyle name="Normal 3 2 6 4 3 3" xfId="25200" xr:uid="{00000000-0005-0000-0000-0000835E0000}"/>
    <cellStyle name="Normal 3 2 6 4 4" xfId="25201" xr:uid="{00000000-0005-0000-0000-0000845E0000}"/>
    <cellStyle name="Normal 3 2 6 4 4 2" xfId="25202" xr:uid="{00000000-0005-0000-0000-0000855E0000}"/>
    <cellStyle name="Normal 3 2 6 4 5" xfId="25203" xr:uid="{00000000-0005-0000-0000-0000865E0000}"/>
    <cellStyle name="Normal 3 2 6 5" xfId="25204" xr:uid="{00000000-0005-0000-0000-0000875E0000}"/>
    <cellStyle name="Normal 3 2 6 5 2" xfId="25205" xr:uid="{00000000-0005-0000-0000-0000885E0000}"/>
    <cellStyle name="Normal 3 2 6 5 2 2" xfId="25206" xr:uid="{00000000-0005-0000-0000-0000895E0000}"/>
    <cellStyle name="Normal 3 2 6 5 2 2 2" xfId="25207" xr:uid="{00000000-0005-0000-0000-00008A5E0000}"/>
    <cellStyle name="Normal 3 2 6 5 2 3" xfId="25208" xr:uid="{00000000-0005-0000-0000-00008B5E0000}"/>
    <cellStyle name="Normal 3 2 6 5 3" xfId="25209" xr:uid="{00000000-0005-0000-0000-00008C5E0000}"/>
    <cellStyle name="Normal 3 2 6 5 3 2" xfId="25210" xr:uid="{00000000-0005-0000-0000-00008D5E0000}"/>
    <cellStyle name="Normal 3 2 6 5 4" xfId="25211" xr:uid="{00000000-0005-0000-0000-00008E5E0000}"/>
    <cellStyle name="Normal 3 2 6 6" xfId="25212" xr:uid="{00000000-0005-0000-0000-00008F5E0000}"/>
    <cellStyle name="Normal 3 2 6 6 2" xfId="25213" xr:uid="{00000000-0005-0000-0000-0000905E0000}"/>
    <cellStyle name="Normal 3 2 6 6 2 2" xfId="25214" xr:uid="{00000000-0005-0000-0000-0000915E0000}"/>
    <cellStyle name="Normal 3 2 6 6 2 2 2" xfId="25215" xr:uid="{00000000-0005-0000-0000-0000925E0000}"/>
    <cellStyle name="Normal 3 2 6 6 2 3" xfId="25216" xr:uid="{00000000-0005-0000-0000-0000935E0000}"/>
    <cellStyle name="Normal 3 2 6 6 3" xfId="25217" xr:uid="{00000000-0005-0000-0000-0000945E0000}"/>
    <cellStyle name="Normal 3 2 6 6 3 2" xfId="25218" xr:uid="{00000000-0005-0000-0000-0000955E0000}"/>
    <cellStyle name="Normal 3 2 6 6 4" xfId="25219" xr:uid="{00000000-0005-0000-0000-0000965E0000}"/>
    <cellStyle name="Normal 3 2 6 7" xfId="25220" xr:uid="{00000000-0005-0000-0000-0000975E0000}"/>
    <cellStyle name="Normal 3 2 6 7 2" xfId="25221" xr:uid="{00000000-0005-0000-0000-0000985E0000}"/>
    <cellStyle name="Normal 3 2 6 7 2 2" xfId="25222" xr:uid="{00000000-0005-0000-0000-0000995E0000}"/>
    <cellStyle name="Normal 3 2 6 7 3" xfId="25223" xr:uid="{00000000-0005-0000-0000-00009A5E0000}"/>
    <cellStyle name="Normal 3 2 6 8" xfId="25224" xr:uid="{00000000-0005-0000-0000-00009B5E0000}"/>
    <cellStyle name="Normal 3 2 6 8 2" xfId="25225" xr:uid="{00000000-0005-0000-0000-00009C5E0000}"/>
    <cellStyle name="Normal 3 2 6 9" xfId="25226" xr:uid="{00000000-0005-0000-0000-00009D5E0000}"/>
    <cellStyle name="Normal 3 2 6 9 2" xfId="25227" xr:uid="{00000000-0005-0000-0000-00009E5E0000}"/>
    <cellStyle name="Normal 3 2 7" xfId="25228" xr:uid="{00000000-0005-0000-0000-00009F5E0000}"/>
    <cellStyle name="Normal 3 2 7 10" xfId="25229" xr:uid="{00000000-0005-0000-0000-0000A05E0000}"/>
    <cellStyle name="Normal 3 2 7 2" xfId="25230" xr:uid="{00000000-0005-0000-0000-0000A15E0000}"/>
    <cellStyle name="Normal 3 2 7 2 2" xfId="25231" xr:uid="{00000000-0005-0000-0000-0000A25E0000}"/>
    <cellStyle name="Normal 3 2 7 2 2 2" xfId="25232" xr:uid="{00000000-0005-0000-0000-0000A35E0000}"/>
    <cellStyle name="Normal 3 2 7 2 2 2 2" xfId="25233" xr:uid="{00000000-0005-0000-0000-0000A45E0000}"/>
    <cellStyle name="Normal 3 2 7 2 2 2 2 2" xfId="25234" xr:uid="{00000000-0005-0000-0000-0000A55E0000}"/>
    <cellStyle name="Normal 3 2 7 2 2 2 2 2 2" xfId="25235" xr:uid="{00000000-0005-0000-0000-0000A65E0000}"/>
    <cellStyle name="Normal 3 2 7 2 2 2 2 2 2 2" xfId="25236" xr:uid="{00000000-0005-0000-0000-0000A75E0000}"/>
    <cellStyle name="Normal 3 2 7 2 2 2 2 2 3" xfId="25237" xr:uid="{00000000-0005-0000-0000-0000A85E0000}"/>
    <cellStyle name="Normal 3 2 7 2 2 2 2 3" xfId="25238" xr:uid="{00000000-0005-0000-0000-0000A95E0000}"/>
    <cellStyle name="Normal 3 2 7 2 2 2 2 3 2" xfId="25239" xr:uid="{00000000-0005-0000-0000-0000AA5E0000}"/>
    <cellStyle name="Normal 3 2 7 2 2 2 2 4" xfId="25240" xr:uid="{00000000-0005-0000-0000-0000AB5E0000}"/>
    <cellStyle name="Normal 3 2 7 2 2 2 3" xfId="25241" xr:uid="{00000000-0005-0000-0000-0000AC5E0000}"/>
    <cellStyle name="Normal 3 2 7 2 2 2 3 2" xfId="25242" xr:uid="{00000000-0005-0000-0000-0000AD5E0000}"/>
    <cellStyle name="Normal 3 2 7 2 2 2 3 2 2" xfId="25243" xr:uid="{00000000-0005-0000-0000-0000AE5E0000}"/>
    <cellStyle name="Normal 3 2 7 2 2 2 3 3" xfId="25244" xr:uid="{00000000-0005-0000-0000-0000AF5E0000}"/>
    <cellStyle name="Normal 3 2 7 2 2 2 4" xfId="25245" xr:uid="{00000000-0005-0000-0000-0000B05E0000}"/>
    <cellStyle name="Normal 3 2 7 2 2 2 4 2" xfId="25246" xr:uid="{00000000-0005-0000-0000-0000B15E0000}"/>
    <cellStyle name="Normal 3 2 7 2 2 2 5" xfId="25247" xr:uid="{00000000-0005-0000-0000-0000B25E0000}"/>
    <cellStyle name="Normal 3 2 7 2 2 3" xfId="25248" xr:uid="{00000000-0005-0000-0000-0000B35E0000}"/>
    <cellStyle name="Normal 3 2 7 2 2 3 2" xfId="25249" xr:uid="{00000000-0005-0000-0000-0000B45E0000}"/>
    <cellStyle name="Normal 3 2 7 2 2 3 2 2" xfId="25250" xr:uid="{00000000-0005-0000-0000-0000B55E0000}"/>
    <cellStyle name="Normal 3 2 7 2 2 3 2 2 2" xfId="25251" xr:uid="{00000000-0005-0000-0000-0000B65E0000}"/>
    <cellStyle name="Normal 3 2 7 2 2 3 2 3" xfId="25252" xr:uid="{00000000-0005-0000-0000-0000B75E0000}"/>
    <cellStyle name="Normal 3 2 7 2 2 3 3" xfId="25253" xr:uid="{00000000-0005-0000-0000-0000B85E0000}"/>
    <cellStyle name="Normal 3 2 7 2 2 3 3 2" xfId="25254" xr:uid="{00000000-0005-0000-0000-0000B95E0000}"/>
    <cellStyle name="Normal 3 2 7 2 2 3 4" xfId="25255" xr:uid="{00000000-0005-0000-0000-0000BA5E0000}"/>
    <cellStyle name="Normal 3 2 7 2 2 4" xfId="25256" xr:uid="{00000000-0005-0000-0000-0000BB5E0000}"/>
    <cellStyle name="Normal 3 2 7 2 2 4 2" xfId="25257" xr:uid="{00000000-0005-0000-0000-0000BC5E0000}"/>
    <cellStyle name="Normal 3 2 7 2 2 4 2 2" xfId="25258" xr:uid="{00000000-0005-0000-0000-0000BD5E0000}"/>
    <cellStyle name="Normal 3 2 7 2 2 4 2 2 2" xfId="25259" xr:uid="{00000000-0005-0000-0000-0000BE5E0000}"/>
    <cellStyle name="Normal 3 2 7 2 2 4 2 3" xfId="25260" xr:uid="{00000000-0005-0000-0000-0000BF5E0000}"/>
    <cellStyle name="Normal 3 2 7 2 2 4 3" xfId="25261" xr:uid="{00000000-0005-0000-0000-0000C05E0000}"/>
    <cellStyle name="Normal 3 2 7 2 2 4 3 2" xfId="25262" xr:uid="{00000000-0005-0000-0000-0000C15E0000}"/>
    <cellStyle name="Normal 3 2 7 2 2 4 4" xfId="25263" xr:uid="{00000000-0005-0000-0000-0000C25E0000}"/>
    <cellStyle name="Normal 3 2 7 2 2 5" xfId="25264" xr:uid="{00000000-0005-0000-0000-0000C35E0000}"/>
    <cellStyle name="Normal 3 2 7 2 2 5 2" xfId="25265" xr:uid="{00000000-0005-0000-0000-0000C45E0000}"/>
    <cellStyle name="Normal 3 2 7 2 2 5 2 2" xfId="25266" xr:uid="{00000000-0005-0000-0000-0000C55E0000}"/>
    <cellStyle name="Normal 3 2 7 2 2 5 3" xfId="25267" xr:uid="{00000000-0005-0000-0000-0000C65E0000}"/>
    <cellStyle name="Normal 3 2 7 2 2 6" xfId="25268" xr:uid="{00000000-0005-0000-0000-0000C75E0000}"/>
    <cellStyle name="Normal 3 2 7 2 2 6 2" xfId="25269" xr:uid="{00000000-0005-0000-0000-0000C85E0000}"/>
    <cellStyle name="Normal 3 2 7 2 2 7" xfId="25270" xr:uid="{00000000-0005-0000-0000-0000C95E0000}"/>
    <cellStyle name="Normal 3 2 7 2 2 7 2" xfId="25271" xr:uid="{00000000-0005-0000-0000-0000CA5E0000}"/>
    <cellStyle name="Normal 3 2 7 2 2 8" xfId="25272" xr:uid="{00000000-0005-0000-0000-0000CB5E0000}"/>
    <cellStyle name="Normal 3 2 7 2 3" xfId="25273" xr:uid="{00000000-0005-0000-0000-0000CC5E0000}"/>
    <cellStyle name="Normal 3 2 7 2 3 2" xfId="25274" xr:uid="{00000000-0005-0000-0000-0000CD5E0000}"/>
    <cellStyle name="Normal 3 2 7 2 3 2 2" xfId="25275" xr:uid="{00000000-0005-0000-0000-0000CE5E0000}"/>
    <cellStyle name="Normal 3 2 7 2 3 2 2 2" xfId="25276" xr:uid="{00000000-0005-0000-0000-0000CF5E0000}"/>
    <cellStyle name="Normal 3 2 7 2 3 2 2 2 2" xfId="25277" xr:uid="{00000000-0005-0000-0000-0000D05E0000}"/>
    <cellStyle name="Normal 3 2 7 2 3 2 2 3" xfId="25278" xr:uid="{00000000-0005-0000-0000-0000D15E0000}"/>
    <cellStyle name="Normal 3 2 7 2 3 2 3" xfId="25279" xr:uid="{00000000-0005-0000-0000-0000D25E0000}"/>
    <cellStyle name="Normal 3 2 7 2 3 2 3 2" xfId="25280" xr:uid="{00000000-0005-0000-0000-0000D35E0000}"/>
    <cellStyle name="Normal 3 2 7 2 3 2 4" xfId="25281" xr:uid="{00000000-0005-0000-0000-0000D45E0000}"/>
    <cellStyle name="Normal 3 2 7 2 3 3" xfId="25282" xr:uid="{00000000-0005-0000-0000-0000D55E0000}"/>
    <cellStyle name="Normal 3 2 7 2 3 3 2" xfId="25283" xr:uid="{00000000-0005-0000-0000-0000D65E0000}"/>
    <cellStyle name="Normal 3 2 7 2 3 3 2 2" xfId="25284" xr:uid="{00000000-0005-0000-0000-0000D75E0000}"/>
    <cellStyle name="Normal 3 2 7 2 3 3 3" xfId="25285" xr:uid="{00000000-0005-0000-0000-0000D85E0000}"/>
    <cellStyle name="Normal 3 2 7 2 3 4" xfId="25286" xr:uid="{00000000-0005-0000-0000-0000D95E0000}"/>
    <cellStyle name="Normal 3 2 7 2 3 4 2" xfId="25287" xr:uid="{00000000-0005-0000-0000-0000DA5E0000}"/>
    <cellStyle name="Normal 3 2 7 2 3 5" xfId="25288" xr:uid="{00000000-0005-0000-0000-0000DB5E0000}"/>
    <cellStyle name="Normal 3 2 7 2 4" xfId="25289" xr:uid="{00000000-0005-0000-0000-0000DC5E0000}"/>
    <cellStyle name="Normal 3 2 7 2 4 2" xfId="25290" xr:uid="{00000000-0005-0000-0000-0000DD5E0000}"/>
    <cellStyle name="Normal 3 2 7 2 4 2 2" xfId="25291" xr:uid="{00000000-0005-0000-0000-0000DE5E0000}"/>
    <cellStyle name="Normal 3 2 7 2 4 2 2 2" xfId="25292" xr:uid="{00000000-0005-0000-0000-0000DF5E0000}"/>
    <cellStyle name="Normal 3 2 7 2 4 2 3" xfId="25293" xr:uid="{00000000-0005-0000-0000-0000E05E0000}"/>
    <cellStyle name="Normal 3 2 7 2 4 3" xfId="25294" xr:uid="{00000000-0005-0000-0000-0000E15E0000}"/>
    <cellStyle name="Normal 3 2 7 2 4 3 2" xfId="25295" xr:uid="{00000000-0005-0000-0000-0000E25E0000}"/>
    <cellStyle name="Normal 3 2 7 2 4 4" xfId="25296" xr:uid="{00000000-0005-0000-0000-0000E35E0000}"/>
    <cellStyle name="Normal 3 2 7 2 5" xfId="25297" xr:uid="{00000000-0005-0000-0000-0000E45E0000}"/>
    <cellStyle name="Normal 3 2 7 2 5 2" xfId="25298" xr:uid="{00000000-0005-0000-0000-0000E55E0000}"/>
    <cellStyle name="Normal 3 2 7 2 5 2 2" xfId="25299" xr:uid="{00000000-0005-0000-0000-0000E65E0000}"/>
    <cellStyle name="Normal 3 2 7 2 5 2 2 2" xfId="25300" xr:uid="{00000000-0005-0000-0000-0000E75E0000}"/>
    <cellStyle name="Normal 3 2 7 2 5 2 3" xfId="25301" xr:uid="{00000000-0005-0000-0000-0000E85E0000}"/>
    <cellStyle name="Normal 3 2 7 2 5 3" xfId="25302" xr:uid="{00000000-0005-0000-0000-0000E95E0000}"/>
    <cellStyle name="Normal 3 2 7 2 5 3 2" xfId="25303" xr:uid="{00000000-0005-0000-0000-0000EA5E0000}"/>
    <cellStyle name="Normal 3 2 7 2 5 4" xfId="25304" xr:uid="{00000000-0005-0000-0000-0000EB5E0000}"/>
    <cellStyle name="Normal 3 2 7 2 6" xfId="25305" xr:uid="{00000000-0005-0000-0000-0000EC5E0000}"/>
    <cellStyle name="Normal 3 2 7 2 6 2" xfId="25306" xr:uid="{00000000-0005-0000-0000-0000ED5E0000}"/>
    <cellStyle name="Normal 3 2 7 2 6 2 2" xfId="25307" xr:uid="{00000000-0005-0000-0000-0000EE5E0000}"/>
    <cellStyle name="Normal 3 2 7 2 6 3" xfId="25308" xr:uid="{00000000-0005-0000-0000-0000EF5E0000}"/>
    <cellStyle name="Normal 3 2 7 2 7" xfId="25309" xr:uid="{00000000-0005-0000-0000-0000F05E0000}"/>
    <cellStyle name="Normal 3 2 7 2 7 2" xfId="25310" xr:uid="{00000000-0005-0000-0000-0000F15E0000}"/>
    <cellStyle name="Normal 3 2 7 2 8" xfId="25311" xr:uid="{00000000-0005-0000-0000-0000F25E0000}"/>
    <cellStyle name="Normal 3 2 7 2 8 2" xfId="25312" xr:uid="{00000000-0005-0000-0000-0000F35E0000}"/>
    <cellStyle name="Normal 3 2 7 2 9" xfId="25313" xr:uid="{00000000-0005-0000-0000-0000F45E0000}"/>
    <cellStyle name="Normal 3 2 7 3" xfId="25314" xr:uid="{00000000-0005-0000-0000-0000F55E0000}"/>
    <cellStyle name="Normal 3 2 7 3 2" xfId="25315" xr:uid="{00000000-0005-0000-0000-0000F65E0000}"/>
    <cellStyle name="Normal 3 2 7 3 2 2" xfId="25316" xr:uid="{00000000-0005-0000-0000-0000F75E0000}"/>
    <cellStyle name="Normal 3 2 7 3 2 2 2" xfId="25317" xr:uid="{00000000-0005-0000-0000-0000F85E0000}"/>
    <cellStyle name="Normal 3 2 7 3 2 2 2 2" xfId="25318" xr:uid="{00000000-0005-0000-0000-0000F95E0000}"/>
    <cellStyle name="Normal 3 2 7 3 2 2 2 2 2" xfId="25319" xr:uid="{00000000-0005-0000-0000-0000FA5E0000}"/>
    <cellStyle name="Normal 3 2 7 3 2 2 2 3" xfId="25320" xr:uid="{00000000-0005-0000-0000-0000FB5E0000}"/>
    <cellStyle name="Normal 3 2 7 3 2 2 3" xfId="25321" xr:uid="{00000000-0005-0000-0000-0000FC5E0000}"/>
    <cellStyle name="Normal 3 2 7 3 2 2 3 2" xfId="25322" xr:uid="{00000000-0005-0000-0000-0000FD5E0000}"/>
    <cellStyle name="Normal 3 2 7 3 2 2 4" xfId="25323" xr:uid="{00000000-0005-0000-0000-0000FE5E0000}"/>
    <cellStyle name="Normal 3 2 7 3 2 3" xfId="25324" xr:uid="{00000000-0005-0000-0000-0000FF5E0000}"/>
    <cellStyle name="Normal 3 2 7 3 2 3 2" xfId="25325" xr:uid="{00000000-0005-0000-0000-0000005F0000}"/>
    <cellStyle name="Normal 3 2 7 3 2 3 2 2" xfId="25326" xr:uid="{00000000-0005-0000-0000-0000015F0000}"/>
    <cellStyle name="Normal 3 2 7 3 2 3 3" xfId="25327" xr:uid="{00000000-0005-0000-0000-0000025F0000}"/>
    <cellStyle name="Normal 3 2 7 3 2 4" xfId="25328" xr:uid="{00000000-0005-0000-0000-0000035F0000}"/>
    <cellStyle name="Normal 3 2 7 3 2 4 2" xfId="25329" xr:uid="{00000000-0005-0000-0000-0000045F0000}"/>
    <cellStyle name="Normal 3 2 7 3 2 5" xfId="25330" xr:uid="{00000000-0005-0000-0000-0000055F0000}"/>
    <cellStyle name="Normal 3 2 7 3 3" xfId="25331" xr:uid="{00000000-0005-0000-0000-0000065F0000}"/>
    <cellStyle name="Normal 3 2 7 3 3 2" xfId="25332" xr:uid="{00000000-0005-0000-0000-0000075F0000}"/>
    <cellStyle name="Normal 3 2 7 3 3 2 2" xfId="25333" xr:uid="{00000000-0005-0000-0000-0000085F0000}"/>
    <cellStyle name="Normal 3 2 7 3 3 2 2 2" xfId="25334" xr:uid="{00000000-0005-0000-0000-0000095F0000}"/>
    <cellStyle name="Normal 3 2 7 3 3 2 3" xfId="25335" xr:uid="{00000000-0005-0000-0000-00000A5F0000}"/>
    <cellStyle name="Normal 3 2 7 3 3 3" xfId="25336" xr:uid="{00000000-0005-0000-0000-00000B5F0000}"/>
    <cellStyle name="Normal 3 2 7 3 3 3 2" xfId="25337" xr:uid="{00000000-0005-0000-0000-00000C5F0000}"/>
    <cellStyle name="Normal 3 2 7 3 3 4" xfId="25338" xr:uid="{00000000-0005-0000-0000-00000D5F0000}"/>
    <cellStyle name="Normal 3 2 7 3 4" xfId="25339" xr:uid="{00000000-0005-0000-0000-00000E5F0000}"/>
    <cellStyle name="Normal 3 2 7 3 4 2" xfId="25340" xr:uid="{00000000-0005-0000-0000-00000F5F0000}"/>
    <cellStyle name="Normal 3 2 7 3 4 2 2" xfId="25341" xr:uid="{00000000-0005-0000-0000-0000105F0000}"/>
    <cellStyle name="Normal 3 2 7 3 4 2 2 2" xfId="25342" xr:uid="{00000000-0005-0000-0000-0000115F0000}"/>
    <cellStyle name="Normal 3 2 7 3 4 2 3" xfId="25343" xr:uid="{00000000-0005-0000-0000-0000125F0000}"/>
    <cellStyle name="Normal 3 2 7 3 4 3" xfId="25344" xr:uid="{00000000-0005-0000-0000-0000135F0000}"/>
    <cellStyle name="Normal 3 2 7 3 4 3 2" xfId="25345" xr:uid="{00000000-0005-0000-0000-0000145F0000}"/>
    <cellStyle name="Normal 3 2 7 3 4 4" xfId="25346" xr:uid="{00000000-0005-0000-0000-0000155F0000}"/>
    <cellStyle name="Normal 3 2 7 3 5" xfId="25347" xr:uid="{00000000-0005-0000-0000-0000165F0000}"/>
    <cellStyle name="Normal 3 2 7 3 5 2" xfId="25348" xr:uid="{00000000-0005-0000-0000-0000175F0000}"/>
    <cellStyle name="Normal 3 2 7 3 5 2 2" xfId="25349" xr:uid="{00000000-0005-0000-0000-0000185F0000}"/>
    <cellStyle name="Normal 3 2 7 3 5 3" xfId="25350" xr:uid="{00000000-0005-0000-0000-0000195F0000}"/>
    <cellStyle name="Normal 3 2 7 3 6" xfId="25351" xr:uid="{00000000-0005-0000-0000-00001A5F0000}"/>
    <cellStyle name="Normal 3 2 7 3 6 2" xfId="25352" xr:uid="{00000000-0005-0000-0000-00001B5F0000}"/>
    <cellStyle name="Normal 3 2 7 3 7" xfId="25353" xr:uid="{00000000-0005-0000-0000-00001C5F0000}"/>
    <cellStyle name="Normal 3 2 7 3 7 2" xfId="25354" xr:uid="{00000000-0005-0000-0000-00001D5F0000}"/>
    <cellStyle name="Normal 3 2 7 3 8" xfId="25355" xr:uid="{00000000-0005-0000-0000-00001E5F0000}"/>
    <cellStyle name="Normal 3 2 7 4" xfId="25356" xr:uid="{00000000-0005-0000-0000-00001F5F0000}"/>
    <cellStyle name="Normal 3 2 7 4 2" xfId="25357" xr:uid="{00000000-0005-0000-0000-0000205F0000}"/>
    <cellStyle name="Normal 3 2 7 4 2 2" xfId="25358" xr:uid="{00000000-0005-0000-0000-0000215F0000}"/>
    <cellStyle name="Normal 3 2 7 4 2 2 2" xfId="25359" xr:uid="{00000000-0005-0000-0000-0000225F0000}"/>
    <cellStyle name="Normal 3 2 7 4 2 2 2 2" xfId="25360" xr:uid="{00000000-0005-0000-0000-0000235F0000}"/>
    <cellStyle name="Normal 3 2 7 4 2 2 3" xfId="25361" xr:uid="{00000000-0005-0000-0000-0000245F0000}"/>
    <cellStyle name="Normal 3 2 7 4 2 3" xfId="25362" xr:uid="{00000000-0005-0000-0000-0000255F0000}"/>
    <cellStyle name="Normal 3 2 7 4 2 3 2" xfId="25363" xr:uid="{00000000-0005-0000-0000-0000265F0000}"/>
    <cellStyle name="Normal 3 2 7 4 2 4" xfId="25364" xr:uid="{00000000-0005-0000-0000-0000275F0000}"/>
    <cellStyle name="Normal 3 2 7 4 3" xfId="25365" xr:uid="{00000000-0005-0000-0000-0000285F0000}"/>
    <cellStyle name="Normal 3 2 7 4 3 2" xfId="25366" xr:uid="{00000000-0005-0000-0000-0000295F0000}"/>
    <cellStyle name="Normal 3 2 7 4 3 2 2" xfId="25367" xr:uid="{00000000-0005-0000-0000-00002A5F0000}"/>
    <cellStyle name="Normal 3 2 7 4 3 3" xfId="25368" xr:uid="{00000000-0005-0000-0000-00002B5F0000}"/>
    <cellStyle name="Normal 3 2 7 4 4" xfId="25369" xr:uid="{00000000-0005-0000-0000-00002C5F0000}"/>
    <cellStyle name="Normal 3 2 7 4 4 2" xfId="25370" xr:uid="{00000000-0005-0000-0000-00002D5F0000}"/>
    <cellStyle name="Normal 3 2 7 4 5" xfId="25371" xr:uid="{00000000-0005-0000-0000-00002E5F0000}"/>
    <cellStyle name="Normal 3 2 7 5" xfId="25372" xr:uid="{00000000-0005-0000-0000-00002F5F0000}"/>
    <cellStyle name="Normal 3 2 7 5 2" xfId="25373" xr:uid="{00000000-0005-0000-0000-0000305F0000}"/>
    <cellStyle name="Normal 3 2 7 5 2 2" xfId="25374" xr:uid="{00000000-0005-0000-0000-0000315F0000}"/>
    <cellStyle name="Normal 3 2 7 5 2 2 2" xfId="25375" xr:uid="{00000000-0005-0000-0000-0000325F0000}"/>
    <cellStyle name="Normal 3 2 7 5 2 3" xfId="25376" xr:uid="{00000000-0005-0000-0000-0000335F0000}"/>
    <cellStyle name="Normal 3 2 7 5 3" xfId="25377" xr:uid="{00000000-0005-0000-0000-0000345F0000}"/>
    <cellStyle name="Normal 3 2 7 5 3 2" xfId="25378" xr:uid="{00000000-0005-0000-0000-0000355F0000}"/>
    <cellStyle name="Normal 3 2 7 5 4" xfId="25379" xr:uid="{00000000-0005-0000-0000-0000365F0000}"/>
    <cellStyle name="Normal 3 2 7 6" xfId="25380" xr:uid="{00000000-0005-0000-0000-0000375F0000}"/>
    <cellStyle name="Normal 3 2 7 6 2" xfId="25381" xr:uid="{00000000-0005-0000-0000-0000385F0000}"/>
    <cellStyle name="Normal 3 2 7 6 2 2" xfId="25382" xr:uid="{00000000-0005-0000-0000-0000395F0000}"/>
    <cellStyle name="Normal 3 2 7 6 2 2 2" xfId="25383" xr:uid="{00000000-0005-0000-0000-00003A5F0000}"/>
    <cellStyle name="Normal 3 2 7 6 2 3" xfId="25384" xr:uid="{00000000-0005-0000-0000-00003B5F0000}"/>
    <cellStyle name="Normal 3 2 7 6 3" xfId="25385" xr:uid="{00000000-0005-0000-0000-00003C5F0000}"/>
    <cellStyle name="Normal 3 2 7 6 3 2" xfId="25386" xr:uid="{00000000-0005-0000-0000-00003D5F0000}"/>
    <cellStyle name="Normal 3 2 7 6 4" xfId="25387" xr:uid="{00000000-0005-0000-0000-00003E5F0000}"/>
    <cellStyle name="Normal 3 2 7 7" xfId="25388" xr:uid="{00000000-0005-0000-0000-00003F5F0000}"/>
    <cellStyle name="Normal 3 2 7 7 2" xfId="25389" xr:uid="{00000000-0005-0000-0000-0000405F0000}"/>
    <cellStyle name="Normal 3 2 7 7 2 2" xfId="25390" xr:uid="{00000000-0005-0000-0000-0000415F0000}"/>
    <cellStyle name="Normal 3 2 7 7 3" xfId="25391" xr:uid="{00000000-0005-0000-0000-0000425F0000}"/>
    <cellStyle name="Normal 3 2 7 8" xfId="25392" xr:uid="{00000000-0005-0000-0000-0000435F0000}"/>
    <cellStyle name="Normal 3 2 7 8 2" xfId="25393" xr:uid="{00000000-0005-0000-0000-0000445F0000}"/>
    <cellStyle name="Normal 3 2 7 9" xfId="25394" xr:uid="{00000000-0005-0000-0000-0000455F0000}"/>
    <cellStyle name="Normal 3 2 7 9 2" xfId="25395" xr:uid="{00000000-0005-0000-0000-0000465F0000}"/>
    <cellStyle name="Normal 3 2 8" xfId="25396" xr:uid="{00000000-0005-0000-0000-0000475F0000}"/>
    <cellStyle name="Normal 3 2 8 10" xfId="25397" xr:uid="{00000000-0005-0000-0000-0000485F0000}"/>
    <cellStyle name="Normal 3 2 8 2" xfId="25398" xr:uid="{00000000-0005-0000-0000-0000495F0000}"/>
    <cellStyle name="Normal 3 2 8 2 2" xfId="25399" xr:uid="{00000000-0005-0000-0000-00004A5F0000}"/>
    <cellStyle name="Normal 3 2 8 2 2 2" xfId="25400" xr:uid="{00000000-0005-0000-0000-00004B5F0000}"/>
    <cellStyle name="Normal 3 2 8 2 2 2 2" xfId="25401" xr:uid="{00000000-0005-0000-0000-00004C5F0000}"/>
    <cellStyle name="Normal 3 2 8 2 2 2 2 2" xfId="25402" xr:uid="{00000000-0005-0000-0000-00004D5F0000}"/>
    <cellStyle name="Normal 3 2 8 2 2 2 2 2 2" xfId="25403" xr:uid="{00000000-0005-0000-0000-00004E5F0000}"/>
    <cellStyle name="Normal 3 2 8 2 2 2 2 2 2 2" xfId="25404" xr:uid="{00000000-0005-0000-0000-00004F5F0000}"/>
    <cellStyle name="Normal 3 2 8 2 2 2 2 2 3" xfId="25405" xr:uid="{00000000-0005-0000-0000-0000505F0000}"/>
    <cellStyle name="Normal 3 2 8 2 2 2 2 3" xfId="25406" xr:uid="{00000000-0005-0000-0000-0000515F0000}"/>
    <cellStyle name="Normal 3 2 8 2 2 2 2 3 2" xfId="25407" xr:uid="{00000000-0005-0000-0000-0000525F0000}"/>
    <cellStyle name="Normal 3 2 8 2 2 2 2 4" xfId="25408" xr:uid="{00000000-0005-0000-0000-0000535F0000}"/>
    <cellStyle name="Normal 3 2 8 2 2 2 3" xfId="25409" xr:uid="{00000000-0005-0000-0000-0000545F0000}"/>
    <cellStyle name="Normal 3 2 8 2 2 2 3 2" xfId="25410" xr:uid="{00000000-0005-0000-0000-0000555F0000}"/>
    <cellStyle name="Normal 3 2 8 2 2 2 3 2 2" xfId="25411" xr:uid="{00000000-0005-0000-0000-0000565F0000}"/>
    <cellStyle name="Normal 3 2 8 2 2 2 3 3" xfId="25412" xr:uid="{00000000-0005-0000-0000-0000575F0000}"/>
    <cellStyle name="Normal 3 2 8 2 2 2 4" xfId="25413" xr:uid="{00000000-0005-0000-0000-0000585F0000}"/>
    <cellStyle name="Normal 3 2 8 2 2 2 4 2" xfId="25414" xr:uid="{00000000-0005-0000-0000-0000595F0000}"/>
    <cellStyle name="Normal 3 2 8 2 2 2 5" xfId="25415" xr:uid="{00000000-0005-0000-0000-00005A5F0000}"/>
    <cellStyle name="Normal 3 2 8 2 2 3" xfId="25416" xr:uid="{00000000-0005-0000-0000-00005B5F0000}"/>
    <cellStyle name="Normal 3 2 8 2 2 3 2" xfId="25417" xr:uid="{00000000-0005-0000-0000-00005C5F0000}"/>
    <cellStyle name="Normal 3 2 8 2 2 3 2 2" xfId="25418" xr:uid="{00000000-0005-0000-0000-00005D5F0000}"/>
    <cellStyle name="Normal 3 2 8 2 2 3 2 2 2" xfId="25419" xr:uid="{00000000-0005-0000-0000-00005E5F0000}"/>
    <cellStyle name="Normal 3 2 8 2 2 3 2 3" xfId="25420" xr:uid="{00000000-0005-0000-0000-00005F5F0000}"/>
    <cellStyle name="Normal 3 2 8 2 2 3 3" xfId="25421" xr:uid="{00000000-0005-0000-0000-0000605F0000}"/>
    <cellStyle name="Normal 3 2 8 2 2 3 3 2" xfId="25422" xr:uid="{00000000-0005-0000-0000-0000615F0000}"/>
    <cellStyle name="Normal 3 2 8 2 2 3 4" xfId="25423" xr:uid="{00000000-0005-0000-0000-0000625F0000}"/>
    <cellStyle name="Normal 3 2 8 2 2 4" xfId="25424" xr:uid="{00000000-0005-0000-0000-0000635F0000}"/>
    <cellStyle name="Normal 3 2 8 2 2 4 2" xfId="25425" xr:uid="{00000000-0005-0000-0000-0000645F0000}"/>
    <cellStyle name="Normal 3 2 8 2 2 4 2 2" xfId="25426" xr:uid="{00000000-0005-0000-0000-0000655F0000}"/>
    <cellStyle name="Normal 3 2 8 2 2 4 2 2 2" xfId="25427" xr:uid="{00000000-0005-0000-0000-0000665F0000}"/>
    <cellStyle name="Normal 3 2 8 2 2 4 2 3" xfId="25428" xr:uid="{00000000-0005-0000-0000-0000675F0000}"/>
    <cellStyle name="Normal 3 2 8 2 2 4 3" xfId="25429" xr:uid="{00000000-0005-0000-0000-0000685F0000}"/>
    <cellStyle name="Normal 3 2 8 2 2 4 3 2" xfId="25430" xr:uid="{00000000-0005-0000-0000-0000695F0000}"/>
    <cellStyle name="Normal 3 2 8 2 2 4 4" xfId="25431" xr:uid="{00000000-0005-0000-0000-00006A5F0000}"/>
    <cellStyle name="Normal 3 2 8 2 2 5" xfId="25432" xr:uid="{00000000-0005-0000-0000-00006B5F0000}"/>
    <cellStyle name="Normal 3 2 8 2 2 5 2" xfId="25433" xr:uid="{00000000-0005-0000-0000-00006C5F0000}"/>
    <cellStyle name="Normal 3 2 8 2 2 5 2 2" xfId="25434" xr:uid="{00000000-0005-0000-0000-00006D5F0000}"/>
    <cellStyle name="Normal 3 2 8 2 2 5 3" xfId="25435" xr:uid="{00000000-0005-0000-0000-00006E5F0000}"/>
    <cellStyle name="Normal 3 2 8 2 2 6" xfId="25436" xr:uid="{00000000-0005-0000-0000-00006F5F0000}"/>
    <cellStyle name="Normal 3 2 8 2 2 6 2" xfId="25437" xr:uid="{00000000-0005-0000-0000-0000705F0000}"/>
    <cellStyle name="Normal 3 2 8 2 2 7" xfId="25438" xr:uid="{00000000-0005-0000-0000-0000715F0000}"/>
    <cellStyle name="Normal 3 2 8 2 2 7 2" xfId="25439" xr:uid="{00000000-0005-0000-0000-0000725F0000}"/>
    <cellStyle name="Normal 3 2 8 2 2 8" xfId="25440" xr:uid="{00000000-0005-0000-0000-0000735F0000}"/>
    <cellStyle name="Normal 3 2 8 2 3" xfId="25441" xr:uid="{00000000-0005-0000-0000-0000745F0000}"/>
    <cellStyle name="Normal 3 2 8 2 3 2" xfId="25442" xr:uid="{00000000-0005-0000-0000-0000755F0000}"/>
    <cellStyle name="Normal 3 2 8 2 3 2 2" xfId="25443" xr:uid="{00000000-0005-0000-0000-0000765F0000}"/>
    <cellStyle name="Normal 3 2 8 2 3 2 2 2" xfId="25444" xr:uid="{00000000-0005-0000-0000-0000775F0000}"/>
    <cellStyle name="Normal 3 2 8 2 3 2 2 2 2" xfId="25445" xr:uid="{00000000-0005-0000-0000-0000785F0000}"/>
    <cellStyle name="Normal 3 2 8 2 3 2 2 3" xfId="25446" xr:uid="{00000000-0005-0000-0000-0000795F0000}"/>
    <cellStyle name="Normal 3 2 8 2 3 2 3" xfId="25447" xr:uid="{00000000-0005-0000-0000-00007A5F0000}"/>
    <cellStyle name="Normal 3 2 8 2 3 2 3 2" xfId="25448" xr:uid="{00000000-0005-0000-0000-00007B5F0000}"/>
    <cellStyle name="Normal 3 2 8 2 3 2 4" xfId="25449" xr:uid="{00000000-0005-0000-0000-00007C5F0000}"/>
    <cellStyle name="Normal 3 2 8 2 3 3" xfId="25450" xr:uid="{00000000-0005-0000-0000-00007D5F0000}"/>
    <cellStyle name="Normal 3 2 8 2 3 3 2" xfId="25451" xr:uid="{00000000-0005-0000-0000-00007E5F0000}"/>
    <cellStyle name="Normal 3 2 8 2 3 3 2 2" xfId="25452" xr:uid="{00000000-0005-0000-0000-00007F5F0000}"/>
    <cellStyle name="Normal 3 2 8 2 3 3 3" xfId="25453" xr:uid="{00000000-0005-0000-0000-0000805F0000}"/>
    <cellStyle name="Normal 3 2 8 2 3 4" xfId="25454" xr:uid="{00000000-0005-0000-0000-0000815F0000}"/>
    <cellStyle name="Normal 3 2 8 2 3 4 2" xfId="25455" xr:uid="{00000000-0005-0000-0000-0000825F0000}"/>
    <cellStyle name="Normal 3 2 8 2 3 5" xfId="25456" xr:uid="{00000000-0005-0000-0000-0000835F0000}"/>
    <cellStyle name="Normal 3 2 8 2 4" xfId="25457" xr:uid="{00000000-0005-0000-0000-0000845F0000}"/>
    <cellStyle name="Normal 3 2 8 2 4 2" xfId="25458" xr:uid="{00000000-0005-0000-0000-0000855F0000}"/>
    <cellStyle name="Normal 3 2 8 2 4 2 2" xfId="25459" xr:uid="{00000000-0005-0000-0000-0000865F0000}"/>
    <cellStyle name="Normal 3 2 8 2 4 2 2 2" xfId="25460" xr:uid="{00000000-0005-0000-0000-0000875F0000}"/>
    <cellStyle name="Normal 3 2 8 2 4 2 3" xfId="25461" xr:uid="{00000000-0005-0000-0000-0000885F0000}"/>
    <cellStyle name="Normal 3 2 8 2 4 3" xfId="25462" xr:uid="{00000000-0005-0000-0000-0000895F0000}"/>
    <cellStyle name="Normal 3 2 8 2 4 3 2" xfId="25463" xr:uid="{00000000-0005-0000-0000-00008A5F0000}"/>
    <cellStyle name="Normal 3 2 8 2 4 4" xfId="25464" xr:uid="{00000000-0005-0000-0000-00008B5F0000}"/>
    <cellStyle name="Normal 3 2 8 2 5" xfId="25465" xr:uid="{00000000-0005-0000-0000-00008C5F0000}"/>
    <cellStyle name="Normal 3 2 8 2 5 2" xfId="25466" xr:uid="{00000000-0005-0000-0000-00008D5F0000}"/>
    <cellStyle name="Normal 3 2 8 2 5 2 2" xfId="25467" xr:uid="{00000000-0005-0000-0000-00008E5F0000}"/>
    <cellStyle name="Normal 3 2 8 2 5 2 2 2" xfId="25468" xr:uid="{00000000-0005-0000-0000-00008F5F0000}"/>
    <cellStyle name="Normal 3 2 8 2 5 2 3" xfId="25469" xr:uid="{00000000-0005-0000-0000-0000905F0000}"/>
    <cellStyle name="Normal 3 2 8 2 5 3" xfId="25470" xr:uid="{00000000-0005-0000-0000-0000915F0000}"/>
    <cellStyle name="Normal 3 2 8 2 5 3 2" xfId="25471" xr:uid="{00000000-0005-0000-0000-0000925F0000}"/>
    <cellStyle name="Normal 3 2 8 2 5 4" xfId="25472" xr:uid="{00000000-0005-0000-0000-0000935F0000}"/>
    <cellStyle name="Normal 3 2 8 2 6" xfId="25473" xr:uid="{00000000-0005-0000-0000-0000945F0000}"/>
    <cellStyle name="Normal 3 2 8 2 6 2" xfId="25474" xr:uid="{00000000-0005-0000-0000-0000955F0000}"/>
    <cellStyle name="Normal 3 2 8 2 6 2 2" xfId="25475" xr:uid="{00000000-0005-0000-0000-0000965F0000}"/>
    <cellStyle name="Normal 3 2 8 2 6 3" xfId="25476" xr:uid="{00000000-0005-0000-0000-0000975F0000}"/>
    <cellStyle name="Normal 3 2 8 2 7" xfId="25477" xr:uid="{00000000-0005-0000-0000-0000985F0000}"/>
    <cellStyle name="Normal 3 2 8 2 7 2" xfId="25478" xr:uid="{00000000-0005-0000-0000-0000995F0000}"/>
    <cellStyle name="Normal 3 2 8 2 8" xfId="25479" xr:uid="{00000000-0005-0000-0000-00009A5F0000}"/>
    <cellStyle name="Normal 3 2 8 2 8 2" xfId="25480" xr:uid="{00000000-0005-0000-0000-00009B5F0000}"/>
    <cellStyle name="Normal 3 2 8 2 9" xfId="25481" xr:uid="{00000000-0005-0000-0000-00009C5F0000}"/>
    <cellStyle name="Normal 3 2 8 3" xfId="25482" xr:uid="{00000000-0005-0000-0000-00009D5F0000}"/>
    <cellStyle name="Normal 3 2 8 3 2" xfId="25483" xr:uid="{00000000-0005-0000-0000-00009E5F0000}"/>
    <cellStyle name="Normal 3 2 8 3 2 2" xfId="25484" xr:uid="{00000000-0005-0000-0000-00009F5F0000}"/>
    <cellStyle name="Normal 3 2 8 3 2 2 2" xfId="25485" xr:uid="{00000000-0005-0000-0000-0000A05F0000}"/>
    <cellStyle name="Normal 3 2 8 3 2 2 2 2" xfId="25486" xr:uid="{00000000-0005-0000-0000-0000A15F0000}"/>
    <cellStyle name="Normal 3 2 8 3 2 2 2 2 2" xfId="25487" xr:uid="{00000000-0005-0000-0000-0000A25F0000}"/>
    <cellStyle name="Normal 3 2 8 3 2 2 2 3" xfId="25488" xr:uid="{00000000-0005-0000-0000-0000A35F0000}"/>
    <cellStyle name="Normal 3 2 8 3 2 2 3" xfId="25489" xr:uid="{00000000-0005-0000-0000-0000A45F0000}"/>
    <cellStyle name="Normal 3 2 8 3 2 2 3 2" xfId="25490" xr:uid="{00000000-0005-0000-0000-0000A55F0000}"/>
    <cellStyle name="Normal 3 2 8 3 2 2 4" xfId="25491" xr:uid="{00000000-0005-0000-0000-0000A65F0000}"/>
    <cellStyle name="Normal 3 2 8 3 2 3" xfId="25492" xr:uid="{00000000-0005-0000-0000-0000A75F0000}"/>
    <cellStyle name="Normal 3 2 8 3 2 3 2" xfId="25493" xr:uid="{00000000-0005-0000-0000-0000A85F0000}"/>
    <cellStyle name="Normal 3 2 8 3 2 3 2 2" xfId="25494" xr:uid="{00000000-0005-0000-0000-0000A95F0000}"/>
    <cellStyle name="Normal 3 2 8 3 2 3 3" xfId="25495" xr:uid="{00000000-0005-0000-0000-0000AA5F0000}"/>
    <cellStyle name="Normal 3 2 8 3 2 4" xfId="25496" xr:uid="{00000000-0005-0000-0000-0000AB5F0000}"/>
    <cellStyle name="Normal 3 2 8 3 2 4 2" xfId="25497" xr:uid="{00000000-0005-0000-0000-0000AC5F0000}"/>
    <cellStyle name="Normal 3 2 8 3 2 5" xfId="25498" xr:uid="{00000000-0005-0000-0000-0000AD5F0000}"/>
    <cellStyle name="Normal 3 2 8 3 3" xfId="25499" xr:uid="{00000000-0005-0000-0000-0000AE5F0000}"/>
    <cellStyle name="Normal 3 2 8 3 3 2" xfId="25500" xr:uid="{00000000-0005-0000-0000-0000AF5F0000}"/>
    <cellStyle name="Normal 3 2 8 3 3 2 2" xfId="25501" xr:uid="{00000000-0005-0000-0000-0000B05F0000}"/>
    <cellStyle name="Normal 3 2 8 3 3 2 2 2" xfId="25502" xr:uid="{00000000-0005-0000-0000-0000B15F0000}"/>
    <cellStyle name="Normal 3 2 8 3 3 2 3" xfId="25503" xr:uid="{00000000-0005-0000-0000-0000B25F0000}"/>
    <cellStyle name="Normal 3 2 8 3 3 3" xfId="25504" xr:uid="{00000000-0005-0000-0000-0000B35F0000}"/>
    <cellStyle name="Normal 3 2 8 3 3 3 2" xfId="25505" xr:uid="{00000000-0005-0000-0000-0000B45F0000}"/>
    <cellStyle name="Normal 3 2 8 3 3 4" xfId="25506" xr:uid="{00000000-0005-0000-0000-0000B55F0000}"/>
    <cellStyle name="Normal 3 2 8 3 4" xfId="25507" xr:uid="{00000000-0005-0000-0000-0000B65F0000}"/>
    <cellStyle name="Normal 3 2 8 3 4 2" xfId="25508" xr:uid="{00000000-0005-0000-0000-0000B75F0000}"/>
    <cellStyle name="Normal 3 2 8 3 4 2 2" xfId="25509" xr:uid="{00000000-0005-0000-0000-0000B85F0000}"/>
    <cellStyle name="Normal 3 2 8 3 4 2 2 2" xfId="25510" xr:uid="{00000000-0005-0000-0000-0000B95F0000}"/>
    <cellStyle name="Normal 3 2 8 3 4 2 3" xfId="25511" xr:uid="{00000000-0005-0000-0000-0000BA5F0000}"/>
    <cellStyle name="Normal 3 2 8 3 4 3" xfId="25512" xr:uid="{00000000-0005-0000-0000-0000BB5F0000}"/>
    <cellStyle name="Normal 3 2 8 3 4 3 2" xfId="25513" xr:uid="{00000000-0005-0000-0000-0000BC5F0000}"/>
    <cellStyle name="Normal 3 2 8 3 4 4" xfId="25514" xr:uid="{00000000-0005-0000-0000-0000BD5F0000}"/>
    <cellStyle name="Normal 3 2 8 3 5" xfId="25515" xr:uid="{00000000-0005-0000-0000-0000BE5F0000}"/>
    <cellStyle name="Normal 3 2 8 3 5 2" xfId="25516" xr:uid="{00000000-0005-0000-0000-0000BF5F0000}"/>
    <cellStyle name="Normal 3 2 8 3 5 2 2" xfId="25517" xr:uid="{00000000-0005-0000-0000-0000C05F0000}"/>
    <cellStyle name="Normal 3 2 8 3 5 3" xfId="25518" xr:uid="{00000000-0005-0000-0000-0000C15F0000}"/>
    <cellStyle name="Normal 3 2 8 3 6" xfId="25519" xr:uid="{00000000-0005-0000-0000-0000C25F0000}"/>
    <cellStyle name="Normal 3 2 8 3 6 2" xfId="25520" xr:uid="{00000000-0005-0000-0000-0000C35F0000}"/>
    <cellStyle name="Normal 3 2 8 3 7" xfId="25521" xr:uid="{00000000-0005-0000-0000-0000C45F0000}"/>
    <cellStyle name="Normal 3 2 8 3 7 2" xfId="25522" xr:uid="{00000000-0005-0000-0000-0000C55F0000}"/>
    <cellStyle name="Normal 3 2 8 3 8" xfId="25523" xr:uid="{00000000-0005-0000-0000-0000C65F0000}"/>
    <cellStyle name="Normal 3 2 8 4" xfId="25524" xr:uid="{00000000-0005-0000-0000-0000C75F0000}"/>
    <cellStyle name="Normal 3 2 8 4 2" xfId="25525" xr:uid="{00000000-0005-0000-0000-0000C85F0000}"/>
    <cellStyle name="Normal 3 2 8 4 2 2" xfId="25526" xr:uid="{00000000-0005-0000-0000-0000C95F0000}"/>
    <cellStyle name="Normal 3 2 8 4 2 2 2" xfId="25527" xr:uid="{00000000-0005-0000-0000-0000CA5F0000}"/>
    <cellStyle name="Normal 3 2 8 4 2 2 2 2" xfId="25528" xr:uid="{00000000-0005-0000-0000-0000CB5F0000}"/>
    <cellStyle name="Normal 3 2 8 4 2 2 3" xfId="25529" xr:uid="{00000000-0005-0000-0000-0000CC5F0000}"/>
    <cellStyle name="Normal 3 2 8 4 2 3" xfId="25530" xr:uid="{00000000-0005-0000-0000-0000CD5F0000}"/>
    <cellStyle name="Normal 3 2 8 4 2 3 2" xfId="25531" xr:uid="{00000000-0005-0000-0000-0000CE5F0000}"/>
    <cellStyle name="Normal 3 2 8 4 2 4" xfId="25532" xr:uid="{00000000-0005-0000-0000-0000CF5F0000}"/>
    <cellStyle name="Normal 3 2 8 4 3" xfId="25533" xr:uid="{00000000-0005-0000-0000-0000D05F0000}"/>
    <cellStyle name="Normal 3 2 8 4 3 2" xfId="25534" xr:uid="{00000000-0005-0000-0000-0000D15F0000}"/>
    <cellStyle name="Normal 3 2 8 4 3 2 2" xfId="25535" xr:uid="{00000000-0005-0000-0000-0000D25F0000}"/>
    <cellStyle name="Normal 3 2 8 4 3 3" xfId="25536" xr:uid="{00000000-0005-0000-0000-0000D35F0000}"/>
    <cellStyle name="Normal 3 2 8 4 4" xfId="25537" xr:uid="{00000000-0005-0000-0000-0000D45F0000}"/>
    <cellStyle name="Normal 3 2 8 4 4 2" xfId="25538" xr:uid="{00000000-0005-0000-0000-0000D55F0000}"/>
    <cellStyle name="Normal 3 2 8 4 5" xfId="25539" xr:uid="{00000000-0005-0000-0000-0000D65F0000}"/>
    <cellStyle name="Normal 3 2 8 5" xfId="25540" xr:uid="{00000000-0005-0000-0000-0000D75F0000}"/>
    <cellStyle name="Normal 3 2 8 5 2" xfId="25541" xr:uid="{00000000-0005-0000-0000-0000D85F0000}"/>
    <cellStyle name="Normal 3 2 8 5 2 2" xfId="25542" xr:uid="{00000000-0005-0000-0000-0000D95F0000}"/>
    <cellStyle name="Normal 3 2 8 5 2 2 2" xfId="25543" xr:uid="{00000000-0005-0000-0000-0000DA5F0000}"/>
    <cellStyle name="Normal 3 2 8 5 2 3" xfId="25544" xr:uid="{00000000-0005-0000-0000-0000DB5F0000}"/>
    <cellStyle name="Normal 3 2 8 5 3" xfId="25545" xr:uid="{00000000-0005-0000-0000-0000DC5F0000}"/>
    <cellStyle name="Normal 3 2 8 5 3 2" xfId="25546" xr:uid="{00000000-0005-0000-0000-0000DD5F0000}"/>
    <cellStyle name="Normal 3 2 8 5 4" xfId="25547" xr:uid="{00000000-0005-0000-0000-0000DE5F0000}"/>
    <cellStyle name="Normal 3 2 8 6" xfId="25548" xr:uid="{00000000-0005-0000-0000-0000DF5F0000}"/>
    <cellStyle name="Normal 3 2 8 6 2" xfId="25549" xr:uid="{00000000-0005-0000-0000-0000E05F0000}"/>
    <cellStyle name="Normal 3 2 8 6 2 2" xfId="25550" xr:uid="{00000000-0005-0000-0000-0000E15F0000}"/>
    <cellStyle name="Normal 3 2 8 6 2 2 2" xfId="25551" xr:uid="{00000000-0005-0000-0000-0000E25F0000}"/>
    <cellStyle name="Normal 3 2 8 6 2 3" xfId="25552" xr:uid="{00000000-0005-0000-0000-0000E35F0000}"/>
    <cellStyle name="Normal 3 2 8 6 3" xfId="25553" xr:uid="{00000000-0005-0000-0000-0000E45F0000}"/>
    <cellStyle name="Normal 3 2 8 6 3 2" xfId="25554" xr:uid="{00000000-0005-0000-0000-0000E55F0000}"/>
    <cellStyle name="Normal 3 2 8 6 4" xfId="25555" xr:uid="{00000000-0005-0000-0000-0000E65F0000}"/>
    <cellStyle name="Normal 3 2 8 7" xfId="25556" xr:uid="{00000000-0005-0000-0000-0000E75F0000}"/>
    <cellStyle name="Normal 3 2 8 7 2" xfId="25557" xr:uid="{00000000-0005-0000-0000-0000E85F0000}"/>
    <cellStyle name="Normal 3 2 8 7 2 2" xfId="25558" xr:uid="{00000000-0005-0000-0000-0000E95F0000}"/>
    <cellStyle name="Normal 3 2 8 7 3" xfId="25559" xr:uid="{00000000-0005-0000-0000-0000EA5F0000}"/>
    <cellStyle name="Normal 3 2 8 8" xfId="25560" xr:uid="{00000000-0005-0000-0000-0000EB5F0000}"/>
    <cellStyle name="Normal 3 2 8 8 2" xfId="25561" xr:uid="{00000000-0005-0000-0000-0000EC5F0000}"/>
    <cellStyle name="Normal 3 2 8 9" xfId="25562" xr:uid="{00000000-0005-0000-0000-0000ED5F0000}"/>
    <cellStyle name="Normal 3 2 8 9 2" xfId="25563" xr:uid="{00000000-0005-0000-0000-0000EE5F0000}"/>
    <cellStyle name="Normal 3 2 9" xfId="25564" xr:uid="{00000000-0005-0000-0000-0000EF5F0000}"/>
    <cellStyle name="Normal 3 2 9 2" xfId="25565" xr:uid="{00000000-0005-0000-0000-0000F05F0000}"/>
    <cellStyle name="Normal 3 2 9 2 2" xfId="25566" xr:uid="{00000000-0005-0000-0000-0000F15F0000}"/>
    <cellStyle name="Normal 3 2 9 2 2 2" xfId="25567" xr:uid="{00000000-0005-0000-0000-0000F25F0000}"/>
    <cellStyle name="Normal 3 2 9 2 2 2 2" xfId="25568" xr:uid="{00000000-0005-0000-0000-0000F35F0000}"/>
    <cellStyle name="Normal 3 2 9 2 2 2 2 2" xfId="25569" xr:uid="{00000000-0005-0000-0000-0000F45F0000}"/>
    <cellStyle name="Normal 3 2 9 2 2 2 2 2 2" xfId="25570" xr:uid="{00000000-0005-0000-0000-0000F55F0000}"/>
    <cellStyle name="Normal 3 2 9 2 2 2 2 3" xfId="25571" xr:uid="{00000000-0005-0000-0000-0000F65F0000}"/>
    <cellStyle name="Normal 3 2 9 2 2 2 3" xfId="25572" xr:uid="{00000000-0005-0000-0000-0000F75F0000}"/>
    <cellStyle name="Normal 3 2 9 2 2 2 3 2" xfId="25573" xr:uid="{00000000-0005-0000-0000-0000F85F0000}"/>
    <cellStyle name="Normal 3 2 9 2 2 2 4" xfId="25574" xr:uid="{00000000-0005-0000-0000-0000F95F0000}"/>
    <cellStyle name="Normal 3 2 9 2 2 3" xfId="25575" xr:uid="{00000000-0005-0000-0000-0000FA5F0000}"/>
    <cellStyle name="Normal 3 2 9 2 2 3 2" xfId="25576" xr:uid="{00000000-0005-0000-0000-0000FB5F0000}"/>
    <cellStyle name="Normal 3 2 9 2 2 3 2 2" xfId="25577" xr:uid="{00000000-0005-0000-0000-0000FC5F0000}"/>
    <cellStyle name="Normal 3 2 9 2 2 3 3" xfId="25578" xr:uid="{00000000-0005-0000-0000-0000FD5F0000}"/>
    <cellStyle name="Normal 3 2 9 2 2 4" xfId="25579" xr:uid="{00000000-0005-0000-0000-0000FE5F0000}"/>
    <cellStyle name="Normal 3 2 9 2 2 4 2" xfId="25580" xr:uid="{00000000-0005-0000-0000-0000FF5F0000}"/>
    <cellStyle name="Normal 3 2 9 2 2 5" xfId="25581" xr:uid="{00000000-0005-0000-0000-000000600000}"/>
    <cellStyle name="Normal 3 2 9 2 3" xfId="25582" xr:uid="{00000000-0005-0000-0000-000001600000}"/>
    <cellStyle name="Normal 3 2 9 2 3 2" xfId="25583" xr:uid="{00000000-0005-0000-0000-000002600000}"/>
    <cellStyle name="Normal 3 2 9 2 3 2 2" xfId="25584" xr:uid="{00000000-0005-0000-0000-000003600000}"/>
    <cellStyle name="Normal 3 2 9 2 3 2 2 2" xfId="25585" xr:uid="{00000000-0005-0000-0000-000004600000}"/>
    <cellStyle name="Normal 3 2 9 2 3 2 3" xfId="25586" xr:uid="{00000000-0005-0000-0000-000005600000}"/>
    <cellStyle name="Normal 3 2 9 2 3 3" xfId="25587" xr:uid="{00000000-0005-0000-0000-000006600000}"/>
    <cellStyle name="Normal 3 2 9 2 3 3 2" xfId="25588" xr:uid="{00000000-0005-0000-0000-000007600000}"/>
    <cellStyle name="Normal 3 2 9 2 3 4" xfId="25589" xr:uid="{00000000-0005-0000-0000-000008600000}"/>
    <cellStyle name="Normal 3 2 9 2 4" xfId="25590" xr:uid="{00000000-0005-0000-0000-000009600000}"/>
    <cellStyle name="Normal 3 2 9 2 4 2" xfId="25591" xr:uid="{00000000-0005-0000-0000-00000A600000}"/>
    <cellStyle name="Normal 3 2 9 2 4 2 2" xfId="25592" xr:uid="{00000000-0005-0000-0000-00000B600000}"/>
    <cellStyle name="Normal 3 2 9 2 4 2 2 2" xfId="25593" xr:uid="{00000000-0005-0000-0000-00000C600000}"/>
    <cellStyle name="Normal 3 2 9 2 4 2 3" xfId="25594" xr:uid="{00000000-0005-0000-0000-00000D600000}"/>
    <cellStyle name="Normal 3 2 9 2 4 3" xfId="25595" xr:uid="{00000000-0005-0000-0000-00000E600000}"/>
    <cellStyle name="Normal 3 2 9 2 4 3 2" xfId="25596" xr:uid="{00000000-0005-0000-0000-00000F600000}"/>
    <cellStyle name="Normal 3 2 9 2 4 4" xfId="25597" xr:uid="{00000000-0005-0000-0000-000010600000}"/>
    <cellStyle name="Normal 3 2 9 2 5" xfId="25598" xr:uid="{00000000-0005-0000-0000-000011600000}"/>
    <cellStyle name="Normal 3 2 9 2 5 2" xfId="25599" xr:uid="{00000000-0005-0000-0000-000012600000}"/>
    <cellStyle name="Normal 3 2 9 2 5 2 2" xfId="25600" xr:uid="{00000000-0005-0000-0000-000013600000}"/>
    <cellStyle name="Normal 3 2 9 2 5 3" xfId="25601" xr:uid="{00000000-0005-0000-0000-000014600000}"/>
    <cellStyle name="Normal 3 2 9 2 6" xfId="25602" xr:uid="{00000000-0005-0000-0000-000015600000}"/>
    <cellStyle name="Normal 3 2 9 2 6 2" xfId="25603" xr:uid="{00000000-0005-0000-0000-000016600000}"/>
    <cellStyle name="Normal 3 2 9 2 7" xfId="25604" xr:uid="{00000000-0005-0000-0000-000017600000}"/>
    <cellStyle name="Normal 3 2 9 2 7 2" xfId="25605" xr:uid="{00000000-0005-0000-0000-000018600000}"/>
    <cellStyle name="Normal 3 2 9 2 8" xfId="25606" xr:uid="{00000000-0005-0000-0000-000019600000}"/>
    <cellStyle name="Normal 3 2 9 3" xfId="25607" xr:uid="{00000000-0005-0000-0000-00001A600000}"/>
    <cellStyle name="Normal 3 2 9 3 2" xfId="25608" xr:uid="{00000000-0005-0000-0000-00001B600000}"/>
    <cellStyle name="Normal 3 2 9 3 2 2" xfId="25609" xr:uid="{00000000-0005-0000-0000-00001C600000}"/>
    <cellStyle name="Normal 3 2 9 3 2 2 2" xfId="25610" xr:uid="{00000000-0005-0000-0000-00001D600000}"/>
    <cellStyle name="Normal 3 2 9 3 2 2 2 2" xfId="25611" xr:uid="{00000000-0005-0000-0000-00001E600000}"/>
    <cellStyle name="Normal 3 2 9 3 2 2 3" xfId="25612" xr:uid="{00000000-0005-0000-0000-00001F600000}"/>
    <cellStyle name="Normal 3 2 9 3 2 3" xfId="25613" xr:uid="{00000000-0005-0000-0000-000020600000}"/>
    <cellStyle name="Normal 3 2 9 3 2 3 2" xfId="25614" xr:uid="{00000000-0005-0000-0000-000021600000}"/>
    <cellStyle name="Normal 3 2 9 3 2 4" xfId="25615" xr:uid="{00000000-0005-0000-0000-000022600000}"/>
    <cellStyle name="Normal 3 2 9 3 3" xfId="25616" xr:uid="{00000000-0005-0000-0000-000023600000}"/>
    <cellStyle name="Normal 3 2 9 3 3 2" xfId="25617" xr:uid="{00000000-0005-0000-0000-000024600000}"/>
    <cellStyle name="Normal 3 2 9 3 3 2 2" xfId="25618" xr:uid="{00000000-0005-0000-0000-000025600000}"/>
    <cellStyle name="Normal 3 2 9 3 3 3" xfId="25619" xr:uid="{00000000-0005-0000-0000-000026600000}"/>
    <cellStyle name="Normal 3 2 9 3 4" xfId="25620" xr:uid="{00000000-0005-0000-0000-000027600000}"/>
    <cellStyle name="Normal 3 2 9 3 4 2" xfId="25621" xr:uid="{00000000-0005-0000-0000-000028600000}"/>
    <cellStyle name="Normal 3 2 9 3 5" xfId="25622" xr:uid="{00000000-0005-0000-0000-000029600000}"/>
    <cellStyle name="Normal 3 2 9 4" xfId="25623" xr:uid="{00000000-0005-0000-0000-00002A600000}"/>
    <cellStyle name="Normal 3 2 9 4 2" xfId="25624" xr:uid="{00000000-0005-0000-0000-00002B600000}"/>
    <cellStyle name="Normal 3 2 9 4 2 2" xfId="25625" xr:uid="{00000000-0005-0000-0000-00002C600000}"/>
    <cellStyle name="Normal 3 2 9 4 2 2 2" xfId="25626" xr:uid="{00000000-0005-0000-0000-00002D600000}"/>
    <cellStyle name="Normal 3 2 9 4 2 3" xfId="25627" xr:uid="{00000000-0005-0000-0000-00002E600000}"/>
    <cellStyle name="Normal 3 2 9 4 3" xfId="25628" xr:uid="{00000000-0005-0000-0000-00002F600000}"/>
    <cellStyle name="Normal 3 2 9 4 3 2" xfId="25629" xr:uid="{00000000-0005-0000-0000-000030600000}"/>
    <cellStyle name="Normal 3 2 9 4 4" xfId="25630" xr:uid="{00000000-0005-0000-0000-000031600000}"/>
    <cellStyle name="Normal 3 2 9 5" xfId="25631" xr:uid="{00000000-0005-0000-0000-000032600000}"/>
    <cellStyle name="Normal 3 2 9 5 2" xfId="25632" xr:uid="{00000000-0005-0000-0000-000033600000}"/>
    <cellStyle name="Normal 3 2 9 5 2 2" xfId="25633" xr:uid="{00000000-0005-0000-0000-000034600000}"/>
    <cellStyle name="Normal 3 2 9 5 2 2 2" xfId="25634" xr:uid="{00000000-0005-0000-0000-000035600000}"/>
    <cellStyle name="Normal 3 2 9 5 2 3" xfId="25635" xr:uid="{00000000-0005-0000-0000-000036600000}"/>
    <cellStyle name="Normal 3 2 9 5 3" xfId="25636" xr:uid="{00000000-0005-0000-0000-000037600000}"/>
    <cellStyle name="Normal 3 2 9 5 3 2" xfId="25637" xr:uid="{00000000-0005-0000-0000-000038600000}"/>
    <cellStyle name="Normal 3 2 9 5 4" xfId="25638" xr:uid="{00000000-0005-0000-0000-000039600000}"/>
    <cellStyle name="Normal 3 2 9 6" xfId="25639" xr:uid="{00000000-0005-0000-0000-00003A600000}"/>
    <cellStyle name="Normal 3 2 9 6 2" xfId="25640" xr:uid="{00000000-0005-0000-0000-00003B600000}"/>
    <cellStyle name="Normal 3 2 9 6 2 2" xfId="25641" xr:uid="{00000000-0005-0000-0000-00003C600000}"/>
    <cellStyle name="Normal 3 2 9 6 3" xfId="25642" xr:uid="{00000000-0005-0000-0000-00003D600000}"/>
    <cellStyle name="Normal 3 2 9 7" xfId="25643" xr:uid="{00000000-0005-0000-0000-00003E600000}"/>
    <cellStyle name="Normal 3 2 9 7 2" xfId="25644" xr:uid="{00000000-0005-0000-0000-00003F600000}"/>
    <cellStyle name="Normal 3 2 9 8" xfId="25645" xr:uid="{00000000-0005-0000-0000-000040600000}"/>
    <cellStyle name="Normal 3 2 9 8 2" xfId="25646" xr:uid="{00000000-0005-0000-0000-000041600000}"/>
    <cellStyle name="Normal 3 2 9 9" xfId="25647" xr:uid="{00000000-0005-0000-0000-000042600000}"/>
    <cellStyle name="Normal 3 2_Sheet1" xfId="25648" xr:uid="{00000000-0005-0000-0000-000043600000}"/>
    <cellStyle name="Normal 3 20" xfId="25649" xr:uid="{00000000-0005-0000-0000-000044600000}"/>
    <cellStyle name="Normal 3 20 2" xfId="25650" xr:uid="{00000000-0005-0000-0000-000045600000}"/>
    <cellStyle name="Normal 3 21" xfId="25651" xr:uid="{00000000-0005-0000-0000-000046600000}"/>
    <cellStyle name="Normal 3 21 2" xfId="25652" xr:uid="{00000000-0005-0000-0000-000047600000}"/>
    <cellStyle name="Normal 3 22" xfId="25653" xr:uid="{00000000-0005-0000-0000-000048600000}"/>
    <cellStyle name="Normal 3 22 2" xfId="25654" xr:uid="{00000000-0005-0000-0000-000049600000}"/>
    <cellStyle name="Normal 3 23" xfId="25655" xr:uid="{00000000-0005-0000-0000-00004A600000}"/>
    <cellStyle name="Normal 3 23 2" xfId="25656" xr:uid="{00000000-0005-0000-0000-00004B600000}"/>
    <cellStyle name="Normal 3 24" xfId="25657" xr:uid="{00000000-0005-0000-0000-00004C600000}"/>
    <cellStyle name="Normal 3 24 2" xfId="25658" xr:uid="{00000000-0005-0000-0000-00004D600000}"/>
    <cellStyle name="Normal 3 25" xfId="25659" xr:uid="{00000000-0005-0000-0000-00004E600000}"/>
    <cellStyle name="Normal 3 25 2" xfId="25660" xr:uid="{00000000-0005-0000-0000-00004F600000}"/>
    <cellStyle name="Normal 3 26" xfId="25661" xr:uid="{00000000-0005-0000-0000-000050600000}"/>
    <cellStyle name="Normal 3 26 2" xfId="25662" xr:uid="{00000000-0005-0000-0000-000051600000}"/>
    <cellStyle name="Normal 3 27" xfId="25663" xr:uid="{00000000-0005-0000-0000-000052600000}"/>
    <cellStyle name="Normal 3 28" xfId="25664" xr:uid="{00000000-0005-0000-0000-000053600000}"/>
    <cellStyle name="Normal 3 29" xfId="25665" xr:uid="{00000000-0005-0000-0000-000054600000}"/>
    <cellStyle name="Normal 3 3" xfId="1272" xr:uid="{00000000-0005-0000-0000-000055600000}"/>
    <cellStyle name="Normal 3 3 10" xfId="25666" xr:uid="{00000000-0005-0000-0000-000056600000}"/>
    <cellStyle name="Normal 3 3 10 2" xfId="25667" xr:uid="{00000000-0005-0000-0000-000057600000}"/>
    <cellStyle name="Normal 3 3 10 2 2" xfId="25668" xr:uid="{00000000-0005-0000-0000-000058600000}"/>
    <cellStyle name="Normal 3 3 10 2 2 2" xfId="25669" xr:uid="{00000000-0005-0000-0000-000059600000}"/>
    <cellStyle name="Normal 3 3 10 2 2 2 2" xfId="25670" xr:uid="{00000000-0005-0000-0000-00005A600000}"/>
    <cellStyle name="Normal 3 3 10 2 2 2 2 2" xfId="25671" xr:uid="{00000000-0005-0000-0000-00005B600000}"/>
    <cellStyle name="Normal 3 3 10 2 2 2 3" xfId="25672" xr:uid="{00000000-0005-0000-0000-00005C600000}"/>
    <cellStyle name="Normal 3 3 10 2 2 3" xfId="25673" xr:uid="{00000000-0005-0000-0000-00005D600000}"/>
    <cellStyle name="Normal 3 3 10 2 2 3 2" xfId="25674" xr:uid="{00000000-0005-0000-0000-00005E600000}"/>
    <cellStyle name="Normal 3 3 10 2 2 4" xfId="25675" xr:uid="{00000000-0005-0000-0000-00005F600000}"/>
    <cellStyle name="Normal 3 3 10 2 3" xfId="25676" xr:uid="{00000000-0005-0000-0000-000060600000}"/>
    <cellStyle name="Normal 3 3 10 2 3 2" xfId="25677" xr:uid="{00000000-0005-0000-0000-000061600000}"/>
    <cellStyle name="Normal 3 3 10 2 3 2 2" xfId="25678" xr:uid="{00000000-0005-0000-0000-000062600000}"/>
    <cellStyle name="Normal 3 3 10 2 3 3" xfId="25679" xr:uid="{00000000-0005-0000-0000-000063600000}"/>
    <cellStyle name="Normal 3 3 10 2 4" xfId="25680" xr:uid="{00000000-0005-0000-0000-000064600000}"/>
    <cellStyle name="Normal 3 3 10 2 4 2" xfId="25681" xr:uid="{00000000-0005-0000-0000-000065600000}"/>
    <cellStyle name="Normal 3 3 10 2 5" xfId="25682" xr:uid="{00000000-0005-0000-0000-000066600000}"/>
    <cellStyle name="Normal 3 3 10 3" xfId="25683" xr:uid="{00000000-0005-0000-0000-000067600000}"/>
    <cellStyle name="Normal 3 3 10 3 2" xfId="25684" xr:uid="{00000000-0005-0000-0000-000068600000}"/>
    <cellStyle name="Normal 3 3 10 3 2 2" xfId="25685" xr:uid="{00000000-0005-0000-0000-000069600000}"/>
    <cellStyle name="Normal 3 3 10 3 2 2 2" xfId="25686" xr:uid="{00000000-0005-0000-0000-00006A600000}"/>
    <cellStyle name="Normal 3 3 10 3 2 3" xfId="25687" xr:uid="{00000000-0005-0000-0000-00006B600000}"/>
    <cellStyle name="Normal 3 3 10 3 3" xfId="25688" xr:uid="{00000000-0005-0000-0000-00006C600000}"/>
    <cellStyle name="Normal 3 3 10 3 3 2" xfId="25689" xr:uid="{00000000-0005-0000-0000-00006D600000}"/>
    <cellStyle name="Normal 3 3 10 3 4" xfId="25690" xr:uid="{00000000-0005-0000-0000-00006E600000}"/>
    <cellStyle name="Normal 3 3 10 4" xfId="25691" xr:uid="{00000000-0005-0000-0000-00006F600000}"/>
    <cellStyle name="Normal 3 3 10 4 2" xfId="25692" xr:uid="{00000000-0005-0000-0000-000070600000}"/>
    <cellStyle name="Normal 3 3 10 4 2 2" xfId="25693" xr:uid="{00000000-0005-0000-0000-000071600000}"/>
    <cellStyle name="Normal 3 3 10 4 2 2 2" xfId="25694" xr:uid="{00000000-0005-0000-0000-000072600000}"/>
    <cellStyle name="Normal 3 3 10 4 2 3" xfId="25695" xr:uid="{00000000-0005-0000-0000-000073600000}"/>
    <cellStyle name="Normal 3 3 10 4 3" xfId="25696" xr:uid="{00000000-0005-0000-0000-000074600000}"/>
    <cellStyle name="Normal 3 3 10 4 3 2" xfId="25697" xr:uid="{00000000-0005-0000-0000-000075600000}"/>
    <cellStyle name="Normal 3 3 10 4 4" xfId="25698" xr:uid="{00000000-0005-0000-0000-000076600000}"/>
    <cellStyle name="Normal 3 3 10 5" xfId="25699" xr:uid="{00000000-0005-0000-0000-000077600000}"/>
    <cellStyle name="Normal 3 3 10 5 2" xfId="25700" xr:uid="{00000000-0005-0000-0000-000078600000}"/>
    <cellStyle name="Normal 3 3 10 5 2 2" xfId="25701" xr:uid="{00000000-0005-0000-0000-000079600000}"/>
    <cellStyle name="Normal 3 3 10 5 3" xfId="25702" xr:uid="{00000000-0005-0000-0000-00007A600000}"/>
    <cellStyle name="Normal 3 3 10 6" xfId="25703" xr:uid="{00000000-0005-0000-0000-00007B600000}"/>
    <cellStyle name="Normal 3 3 10 6 2" xfId="25704" xr:uid="{00000000-0005-0000-0000-00007C600000}"/>
    <cellStyle name="Normal 3 3 10 7" xfId="25705" xr:uid="{00000000-0005-0000-0000-00007D600000}"/>
    <cellStyle name="Normal 3 3 10 7 2" xfId="25706" xr:uid="{00000000-0005-0000-0000-00007E600000}"/>
    <cellStyle name="Normal 3 3 10 8" xfId="25707" xr:uid="{00000000-0005-0000-0000-00007F600000}"/>
    <cellStyle name="Normal 3 3 11" xfId="25708" xr:uid="{00000000-0005-0000-0000-000080600000}"/>
    <cellStyle name="Normal 3 3 11 2" xfId="25709" xr:uid="{00000000-0005-0000-0000-000081600000}"/>
    <cellStyle name="Normal 3 3 11 2 2" xfId="25710" xr:uid="{00000000-0005-0000-0000-000082600000}"/>
    <cellStyle name="Normal 3 3 11 2 2 2" xfId="25711" xr:uid="{00000000-0005-0000-0000-000083600000}"/>
    <cellStyle name="Normal 3 3 11 2 2 2 2" xfId="25712" xr:uid="{00000000-0005-0000-0000-000084600000}"/>
    <cellStyle name="Normal 3 3 11 2 2 2 2 2" xfId="25713" xr:uid="{00000000-0005-0000-0000-000085600000}"/>
    <cellStyle name="Normal 3 3 11 2 2 2 3" xfId="25714" xr:uid="{00000000-0005-0000-0000-000086600000}"/>
    <cellStyle name="Normal 3 3 11 2 2 3" xfId="25715" xr:uid="{00000000-0005-0000-0000-000087600000}"/>
    <cellStyle name="Normal 3 3 11 2 2 3 2" xfId="25716" xr:uid="{00000000-0005-0000-0000-000088600000}"/>
    <cellStyle name="Normal 3 3 11 2 2 4" xfId="25717" xr:uid="{00000000-0005-0000-0000-000089600000}"/>
    <cellStyle name="Normal 3 3 11 2 3" xfId="25718" xr:uid="{00000000-0005-0000-0000-00008A600000}"/>
    <cellStyle name="Normal 3 3 11 2 3 2" xfId="25719" xr:uid="{00000000-0005-0000-0000-00008B600000}"/>
    <cellStyle name="Normal 3 3 11 2 3 2 2" xfId="25720" xr:uid="{00000000-0005-0000-0000-00008C600000}"/>
    <cellStyle name="Normal 3 3 11 2 3 3" xfId="25721" xr:uid="{00000000-0005-0000-0000-00008D600000}"/>
    <cellStyle name="Normal 3 3 11 2 4" xfId="25722" xr:uid="{00000000-0005-0000-0000-00008E600000}"/>
    <cellStyle name="Normal 3 3 11 2 4 2" xfId="25723" xr:uid="{00000000-0005-0000-0000-00008F600000}"/>
    <cellStyle name="Normal 3 3 11 2 5" xfId="25724" xr:uid="{00000000-0005-0000-0000-000090600000}"/>
    <cellStyle name="Normal 3 3 11 3" xfId="25725" xr:uid="{00000000-0005-0000-0000-000091600000}"/>
    <cellStyle name="Normal 3 3 11 3 2" xfId="25726" xr:uid="{00000000-0005-0000-0000-000092600000}"/>
    <cellStyle name="Normal 3 3 11 3 2 2" xfId="25727" xr:uid="{00000000-0005-0000-0000-000093600000}"/>
    <cellStyle name="Normal 3 3 11 3 2 2 2" xfId="25728" xr:uid="{00000000-0005-0000-0000-000094600000}"/>
    <cellStyle name="Normal 3 3 11 3 2 3" xfId="25729" xr:uid="{00000000-0005-0000-0000-000095600000}"/>
    <cellStyle name="Normal 3 3 11 3 3" xfId="25730" xr:uid="{00000000-0005-0000-0000-000096600000}"/>
    <cellStyle name="Normal 3 3 11 3 3 2" xfId="25731" xr:uid="{00000000-0005-0000-0000-000097600000}"/>
    <cellStyle name="Normal 3 3 11 3 4" xfId="25732" xr:uid="{00000000-0005-0000-0000-000098600000}"/>
    <cellStyle name="Normal 3 3 11 4" xfId="25733" xr:uid="{00000000-0005-0000-0000-000099600000}"/>
    <cellStyle name="Normal 3 3 11 4 2" xfId="25734" xr:uid="{00000000-0005-0000-0000-00009A600000}"/>
    <cellStyle name="Normal 3 3 11 4 2 2" xfId="25735" xr:uid="{00000000-0005-0000-0000-00009B600000}"/>
    <cellStyle name="Normal 3 3 11 4 3" xfId="25736" xr:uid="{00000000-0005-0000-0000-00009C600000}"/>
    <cellStyle name="Normal 3 3 11 5" xfId="25737" xr:uid="{00000000-0005-0000-0000-00009D600000}"/>
    <cellStyle name="Normal 3 3 11 5 2" xfId="25738" xr:uid="{00000000-0005-0000-0000-00009E600000}"/>
    <cellStyle name="Normal 3 3 11 6" xfId="25739" xr:uid="{00000000-0005-0000-0000-00009F600000}"/>
    <cellStyle name="Normal 3 3 12" xfId="25740" xr:uid="{00000000-0005-0000-0000-0000A0600000}"/>
    <cellStyle name="Normal 3 3 12 2" xfId="25741" xr:uid="{00000000-0005-0000-0000-0000A1600000}"/>
    <cellStyle name="Normal 3 3 12 2 2" xfId="25742" xr:uid="{00000000-0005-0000-0000-0000A2600000}"/>
    <cellStyle name="Normal 3 3 12 2 2 2" xfId="25743" xr:uid="{00000000-0005-0000-0000-0000A3600000}"/>
    <cellStyle name="Normal 3 3 12 2 2 2 2" xfId="25744" xr:uid="{00000000-0005-0000-0000-0000A4600000}"/>
    <cellStyle name="Normal 3 3 12 2 2 2 2 2" xfId="25745" xr:uid="{00000000-0005-0000-0000-0000A5600000}"/>
    <cellStyle name="Normal 3 3 12 2 2 2 3" xfId="25746" xr:uid="{00000000-0005-0000-0000-0000A6600000}"/>
    <cellStyle name="Normal 3 3 12 2 2 3" xfId="25747" xr:uid="{00000000-0005-0000-0000-0000A7600000}"/>
    <cellStyle name="Normal 3 3 12 2 2 3 2" xfId="25748" xr:uid="{00000000-0005-0000-0000-0000A8600000}"/>
    <cellStyle name="Normal 3 3 12 2 2 4" xfId="25749" xr:uid="{00000000-0005-0000-0000-0000A9600000}"/>
    <cellStyle name="Normal 3 3 12 2 3" xfId="25750" xr:uid="{00000000-0005-0000-0000-0000AA600000}"/>
    <cellStyle name="Normal 3 3 12 2 3 2" xfId="25751" xr:uid="{00000000-0005-0000-0000-0000AB600000}"/>
    <cellStyle name="Normal 3 3 12 2 3 2 2" xfId="25752" xr:uid="{00000000-0005-0000-0000-0000AC600000}"/>
    <cellStyle name="Normal 3 3 12 2 3 3" xfId="25753" xr:uid="{00000000-0005-0000-0000-0000AD600000}"/>
    <cellStyle name="Normal 3 3 12 2 4" xfId="25754" xr:uid="{00000000-0005-0000-0000-0000AE600000}"/>
    <cellStyle name="Normal 3 3 12 2 4 2" xfId="25755" xr:uid="{00000000-0005-0000-0000-0000AF600000}"/>
    <cellStyle name="Normal 3 3 12 2 5" xfId="25756" xr:uid="{00000000-0005-0000-0000-0000B0600000}"/>
    <cellStyle name="Normal 3 3 12 3" xfId="25757" xr:uid="{00000000-0005-0000-0000-0000B1600000}"/>
    <cellStyle name="Normal 3 3 12 3 2" xfId="25758" xr:uid="{00000000-0005-0000-0000-0000B2600000}"/>
    <cellStyle name="Normal 3 3 12 3 2 2" xfId="25759" xr:uid="{00000000-0005-0000-0000-0000B3600000}"/>
    <cellStyle name="Normal 3 3 12 3 2 2 2" xfId="25760" xr:uid="{00000000-0005-0000-0000-0000B4600000}"/>
    <cellStyle name="Normal 3 3 12 3 2 3" xfId="25761" xr:uid="{00000000-0005-0000-0000-0000B5600000}"/>
    <cellStyle name="Normal 3 3 12 3 3" xfId="25762" xr:uid="{00000000-0005-0000-0000-0000B6600000}"/>
    <cellStyle name="Normal 3 3 12 3 3 2" xfId="25763" xr:uid="{00000000-0005-0000-0000-0000B7600000}"/>
    <cellStyle name="Normal 3 3 12 3 4" xfId="25764" xr:uid="{00000000-0005-0000-0000-0000B8600000}"/>
    <cellStyle name="Normal 3 3 12 4" xfId="25765" xr:uid="{00000000-0005-0000-0000-0000B9600000}"/>
    <cellStyle name="Normal 3 3 12 4 2" xfId="25766" xr:uid="{00000000-0005-0000-0000-0000BA600000}"/>
    <cellStyle name="Normal 3 3 12 4 2 2" xfId="25767" xr:uid="{00000000-0005-0000-0000-0000BB600000}"/>
    <cellStyle name="Normal 3 3 12 4 3" xfId="25768" xr:uid="{00000000-0005-0000-0000-0000BC600000}"/>
    <cellStyle name="Normal 3 3 12 5" xfId="25769" xr:uid="{00000000-0005-0000-0000-0000BD600000}"/>
    <cellStyle name="Normal 3 3 12 5 2" xfId="25770" xr:uid="{00000000-0005-0000-0000-0000BE600000}"/>
    <cellStyle name="Normal 3 3 12 6" xfId="25771" xr:uid="{00000000-0005-0000-0000-0000BF600000}"/>
    <cellStyle name="Normal 3 3 13" xfId="25772" xr:uid="{00000000-0005-0000-0000-0000C0600000}"/>
    <cellStyle name="Normal 3 3 13 2" xfId="25773" xr:uid="{00000000-0005-0000-0000-0000C1600000}"/>
    <cellStyle name="Normal 3 3 13 2 2" xfId="25774" xr:uid="{00000000-0005-0000-0000-0000C2600000}"/>
    <cellStyle name="Normal 3 3 13 2 2 2" xfId="25775" xr:uid="{00000000-0005-0000-0000-0000C3600000}"/>
    <cellStyle name="Normal 3 3 13 2 2 2 2" xfId="25776" xr:uid="{00000000-0005-0000-0000-0000C4600000}"/>
    <cellStyle name="Normal 3 3 13 2 2 3" xfId="25777" xr:uid="{00000000-0005-0000-0000-0000C5600000}"/>
    <cellStyle name="Normal 3 3 13 2 3" xfId="25778" xr:uid="{00000000-0005-0000-0000-0000C6600000}"/>
    <cellStyle name="Normal 3 3 13 2 3 2" xfId="25779" xr:uid="{00000000-0005-0000-0000-0000C7600000}"/>
    <cellStyle name="Normal 3 3 13 2 4" xfId="25780" xr:uid="{00000000-0005-0000-0000-0000C8600000}"/>
    <cellStyle name="Normal 3 3 13 3" xfId="25781" xr:uid="{00000000-0005-0000-0000-0000C9600000}"/>
    <cellStyle name="Normal 3 3 13 3 2" xfId="25782" xr:uid="{00000000-0005-0000-0000-0000CA600000}"/>
    <cellStyle name="Normal 3 3 13 3 2 2" xfId="25783" xr:uid="{00000000-0005-0000-0000-0000CB600000}"/>
    <cellStyle name="Normal 3 3 13 3 3" xfId="25784" xr:uid="{00000000-0005-0000-0000-0000CC600000}"/>
    <cellStyle name="Normal 3 3 13 4" xfId="25785" xr:uid="{00000000-0005-0000-0000-0000CD600000}"/>
    <cellStyle name="Normal 3 3 13 4 2" xfId="25786" xr:uid="{00000000-0005-0000-0000-0000CE600000}"/>
    <cellStyle name="Normal 3 3 13 5" xfId="25787" xr:uid="{00000000-0005-0000-0000-0000CF600000}"/>
    <cellStyle name="Normal 3 3 14" xfId="25788" xr:uid="{00000000-0005-0000-0000-0000D0600000}"/>
    <cellStyle name="Normal 3 3 14 2" xfId="25789" xr:uid="{00000000-0005-0000-0000-0000D1600000}"/>
    <cellStyle name="Normal 3 3 14 2 2" xfId="25790" xr:uid="{00000000-0005-0000-0000-0000D2600000}"/>
    <cellStyle name="Normal 3 3 14 2 2 2" xfId="25791" xr:uid="{00000000-0005-0000-0000-0000D3600000}"/>
    <cellStyle name="Normal 3 3 14 2 3" xfId="25792" xr:uid="{00000000-0005-0000-0000-0000D4600000}"/>
    <cellStyle name="Normal 3 3 14 3" xfId="25793" xr:uid="{00000000-0005-0000-0000-0000D5600000}"/>
    <cellStyle name="Normal 3 3 14 3 2" xfId="25794" xr:uid="{00000000-0005-0000-0000-0000D6600000}"/>
    <cellStyle name="Normal 3 3 14 4" xfId="25795" xr:uid="{00000000-0005-0000-0000-0000D7600000}"/>
    <cellStyle name="Normal 3 3 15" xfId="25796" xr:uid="{00000000-0005-0000-0000-0000D8600000}"/>
    <cellStyle name="Normal 3 3 15 2" xfId="25797" xr:uid="{00000000-0005-0000-0000-0000D9600000}"/>
    <cellStyle name="Normal 3 3 15 2 2" xfId="25798" xr:uid="{00000000-0005-0000-0000-0000DA600000}"/>
    <cellStyle name="Normal 3 3 15 2 2 2" xfId="25799" xr:uid="{00000000-0005-0000-0000-0000DB600000}"/>
    <cellStyle name="Normal 3 3 15 2 3" xfId="25800" xr:uid="{00000000-0005-0000-0000-0000DC600000}"/>
    <cellStyle name="Normal 3 3 15 3" xfId="25801" xr:uid="{00000000-0005-0000-0000-0000DD600000}"/>
    <cellStyle name="Normal 3 3 15 3 2" xfId="25802" xr:uid="{00000000-0005-0000-0000-0000DE600000}"/>
    <cellStyle name="Normal 3 3 15 4" xfId="25803" xr:uid="{00000000-0005-0000-0000-0000DF600000}"/>
    <cellStyle name="Normal 3 3 16" xfId="25804" xr:uid="{00000000-0005-0000-0000-0000E0600000}"/>
    <cellStyle name="Normal 3 3 16 2" xfId="25805" xr:uid="{00000000-0005-0000-0000-0000E1600000}"/>
    <cellStyle name="Normal 3 3 16 2 2" xfId="25806" xr:uid="{00000000-0005-0000-0000-0000E2600000}"/>
    <cellStyle name="Normal 3 3 16 2 2 2" xfId="25807" xr:uid="{00000000-0005-0000-0000-0000E3600000}"/>
    <cellStyle name="Normal 3 3 16 2 3" xfId="25808" xr:uid="{00000000-0005-0000-0000-0000E4600000}"/>
    <cellStyle name="Normal 3 3 16 3" xfId="25809" xr:uid="{00000000-0005-0000-0000-0000E5600000}"/>
    <cellStyle name="Normal 3 3 16 3 2" xfId="25810" xr:uid="{00000000-0005-0000-0000-0000E6600000}"/>
    <cellStyle name="Normal 3 3 16 4" xfId="25811" xr:uid="{00000000-0005-0000-0000-0000E7600000}"/>
    <cellStyle name="Normal 3 3 17" xfId="25812" xr:uid="{00000000-0005-0000-0000-0000E8600000}"/>
    <cellStyle name="Normal 3 3 17 2" xfId="25813" xr:uid="{00000000-0005-0000-0000-0000E9600000}"/>
    <cellStyle name="Normal 3 3 17 2 2" xfId="25814" xr:uid="{00000000-0005-0000-0000-0000EA600000}"/>
    <cellStyle name="Normal 3 3 17 3" xfId="25815" xr:uid="{00000000-0005-0000-0000-0000EB600000}"/>
    <cellStyle name="Normal 3 3 18" xfId="25816" xr:uid="{00000000-0005-0000-0000-0000EC600000}"/>
    <cellStyle name="Normal 3 3 18 2" xfId="25817" xr:uid="{00000000-0005-0000-0000-0000ED600000}"/>
    <cellStyle name="Normal 3 3 19" xfId="25818" xr:uid="{00000000-0005-0000-0000-0000EE600000}"/>
    <cellStyle name="Normal 3 3 19 2" xfId="25819" xr:uid="{00000000-0005-0000-0000-0000EF600000}"/>
    <cellStyle name="Normal 3 3 2" xfId="1273" xr:uid="{00000000-0005-0000-0000-0000F0600000}"/>
    <cellStyle name="Normal 3 3 2 10" xfId="25820" xr:uid="{00000000-0005-0000-0000-0000F1600000}"/>
    <cellStyle name="Normal 3 3 2 10 2" xfId="25821" xr:uid="{00000000-0005-0000-0000-0000F2600000}"/>
    <cellStyle name="Normal 3 3 2 10 2 2" xfId="25822" xr:uid="{00000000-0005-0000-0000-0000F3600000}"/>
    <cellStyle name="Normal 3 3 2 10 2 2 2" xfId="25823" xr:uid="{00000000-0005-0000-0000-0000F4600000}"/>
    <cellStyle name="Normal 3 3 2 10 2 2 2 2" xfId="25824" xr:uid="{00000000-0005-0000-0000-0000F5600000}"/>
    <cellStyle name="Normal 3 3 2 10 2 2 2 2 2" xfId="25825" xr:uid="{00000000-0005-0000-0000-0000F6600000}"/>
    <cellStyle name="Normal 3 3 2 10 2 2 2 3" xfId="25826" xr:uid="{00000000-0005-0000-0000-0000F7600000}"/>
    <cellStyle name="Normal 3 3 2 10 2 2 3" xfId="25827" xr:uid="{00000000-0005-0000-0000-0000F8600000}"/>
    <cellStyle name="Normal 3 3 2 10 2 2 3 2" xfId="25828" xr:uid="{00000000-0005-0000-0000-0000F9600000}"/>
    <cellStyle name="Normal 3 3 2 10 2 2 4" xfId="25829" xr:uid="{00000000-0005-0000-0000-0000FA600000}"/>
    <cellStyle name="Normal 3 3 2 10 2 3" xfId="25830" xr:uid="{00000000-0005-0000-0000-0000FB600000}"/>
    <cellStyle name="Normal 3 3 2 10 2 3 2" xfId="25831" xr:uid="{00000000-0005-0000-0000-0000FC600000}"/>
    <cellStyle name="Normal 3 3 2 10 2 3 2 2" xfId="25832" xr:uid="{00000000-0005-0000-0000-0000FD600000}"/>
    <cellStyle name="Normal 3 3 2 10 2 3 3" xfId="25833" xr:uid="{00000000-0005-0000-0000-0000FE600000}"/>
    <cellStyle name="Normal 3 3 2 10 2 4" xfId="25834" xr:uid="{00000000-0005-0000-0000-0000FF600000}"/>
    <cellStyle name="Normal 3 3 2 10 2 4 2" xfId="25835" xr:uid="{00000000-0005-0000-0000-000000610000}"/>
    <cellStyle name="Normal 3 3 2 10 2 5" xfId="25836" xr:uid="{00000000-0005-0000-0000-000001610000}"/>
    <cellStyle name="Normal 3 3 2 10 3" xfId="25837" xr:uid="{00000000-0005-0000-0000-000002610000}"/>
    <cellStyle name="Normal 3 3 2 10 3 2" xfId="25838" xr:uid="{00000000-0005-0000-0000-000003610000}"/>
    <cellStyle name="Normal 3 3 2 10 3 2 2" xfId="25839" xr:uid="{00000000-0005-0000-0000-000004610000}"/>
    <cellStyle name="Normal 3 3 2 10 3 2 2 2" xfId="25840" xr:uid="{00000000-0005-0000-0000-000005610000}"/>
    <cellStyle name="Normal 3 3 2 10 3 2 3" xfId="25841" xr:uid="{00000000-0005-0000-0000-000006610000}"/>
    <cellStyle name="Normal 3 3 2 10 3 3" xfId="25842" xr:uid="{00000000-0005-0000-0000-000007610000}"/>
    <cellStyle name="Normal 3 3 2 10 3 3 2" xfId="25843" xr:uid="{00000000-0005-0000-0000-000008610000}"/>
    <cellStyle name="Normal 3 3 2 10 3 4" xfId="25844" xr:uid="{00000000-0005-0000-0000-000009610000}"/>
    <cellStyle name="Normal 3 3 2 10 4" xfId="25845" xr:uid="{00000000-0005-0000-0000-00000A610000}"/>
    <cellStyle name="Normal 3 3 2 10 4 2" xfId="25846" xr:uid="{00000000-0005-0000-0000-00000B610000}"/>
    <cellStyle name="Normal 3 3 2 10 4 2 2" xfId="25847" xr:uid="{00000000-0005-0000-0000-00000C610000}"/>
    <cellStyle name="Normal 3 3 2 10 4 3" xfId="25848" xr:uid="{00000000-0005-0000-0000-00000D610000}"/>
    <cellStyle name="Normal 3 3 2 10 5" xfId="25849" xr:uid="{00000000-0005-0000-0000-00000E610000}"/>
    <cellStyle name="Normal 3 3 2 10 5 2" xfId="25850" xr:uid="{00000000-0005-0000-0000-00000F610000}"/>
    <cellStyle name="Normal 3 3 2 10 6" xfId="25851" xr:uid="{00000000-0005-0000-0000-000010610000}"/>
    <cellStyle name="Normal 3 3 2 11" xfId="25852" xr:uid="{00000000-0005-0000-0000-000011610000}"/>
    <cellStyle name="Normal 3 3 2 11 2" xfId="25853" xr:uid="{00000000-0005-0000-0000-000012610000}"/>
    <cellStyle name="Normal 3 3 2 11 2 2" xfId="25854" xr:uid="{00000000-0005-0000-0000-000013610000}"/>
    <cellStyle name="Normal 3 3 2 11 2 2 2" xfId="25855" xr:uid="{00000000-0005-0000-0000-000014610000}"/>
    <cellStyle name="Normal 3 3 2 11 2 2 2 2" xfId="25856" xr:uid="{00000000-0005-0000-0000-000015610000}"/>
    <cellStyle name="Normal 3 3 2 11 2 2 2 2 2" xfId="25857" xr:uid="{00000000-0005-0000-0000-000016610000}"/>
    <cellStyle name="Normal 3 3 2 11 2 2 2 3" xfId="25858" xr:uid="{00000000-0005-0000-0000-000017610000}"/>
    <cellStyle name="Normal 3 3 2 11 2 2 3" xfId="25859" xr:uid="{00000000-0005-0000-0000-000018610000}"/>
    <cellStyle name="Normal 3 3 2 11 2 2 3 2" xfId="25860" xr:uid="{00000000-0005-0000-0000-000019610000}"/>
    <cellStyle name="Normal 3 3 2 11 2 2 4" xfId="25861" xr:uid="{00000000-0005-0000-0000-00001A610000}"/>
    <cellStyle name="Normal 3 3 2 11 2 3" xfId="25862" xr:uid="{00000000-0005-0000-0000-00001B610000}"/>
    <cellStyle name="Normal 3 3 2 11 2 3 2" xfId="25863" xr:uid="{00000000-0005-0000-0000-00001C610000}"/>
    <cellStyle name="Normal 3 3 2 11 2 3 2 2" xfId="25864" xr:uid="{00000000-0005-0000-0000-00001D610000}"/>
    <cellStyle name="Normal 3 3 2 11 2 3 3" xfId="25865" xr:uid="{00000000-0005-0000-0000-00001E610000}"/>
    <cellStyle name="Normal 3 3 2 11 2 4" xfId="25866" xr:uid="{00000000-0005-0000-0000-00001F610000}"/>
    <cellStyle name="Normal 3 3 2 11 2 4 2" xfId="25867" xr:uid="{00000000-0005-0000-0000-000020610000}"/>
    <cellStyle name="Normal 3 3 2 11 2 5" xfId="25868" xr:uid="{00000000-0005-0000-0000-000021610000}"/>
    <cellStyle name="Normal 3 3 2 11 3" xfId="25869" xr:uid="{00000000-0005-0000-0000-000022610000}"/>
    <cellStyle name="Normal 3 3 2 11 3 2" xfId="25870" xr:uid="{00000000-0005-0000-0000-000023610000}"/>
    <cellStyle name="Normal 3 3 2 11 3 2 2" xfId="25871" xr:uid="{00000000-0005-0000-0000-000024610000}"/>
    <cellStyle name="Normal 3 3 2 11 3 2 2 2" xfId="25872" xr:uid="{00000000-0005-0000-0000-000025610000}"/>
    <cellStyle name="Normal 3 3 2 11 3 2 3" xfId="25873" xr:uid="{00000000-0005-0000-0000-000026610000}"/>
    <cellStyle name="Normal 3 3 2 11 3 3" xfId="25874" xr:uid="{00000000-0005-0000-0000-000027610000}"/>
    <cellStyle name="Normal 3 3 2 11 3 3 2" xfId="25875" xr:uid="{00000000-0005-0000-0000-000028610000}"/>
    <cellStyle name="Normal 3 3 2 11 3 4" xfId="25876" xr:uid="{00000000-0005-0000-0000-000029610000}"/>
    <cellStyle name="Normal 3 3 2 11 4" xfId="25877" xr:uid="{00000000-0005-0000-0000-00002A610000}"/>
    <cellStyle name="Normal 3 3 2 11 4 2" xfId="25878" xr:uid="{00000000-0005-0000-0000-00002B610000}"/>
    <cellStyle name="Normal 3 3 2 11 4 2 2" xfId="25879" xr:uid="{00000000-0005-0000-0000-00002C610000}"/>
    <cellStyle name="Normal 3 3 2 11 4 3" xfId="25880" xr:uid="{00000000-0005-0000-0000-00002D610000}"/>
    <cellStyle name="Normal 3 3 2 11 5" xfId="25881" xr:uid="{00000000-0005-0000-0000-00002E610000}"/>
    <cellStyle name="Normal 3 3 2 11 5 2" xfId="25882" xr:uid="{00000000-0005-0000-0000-00002F610000}"/>
    <cellStyle name="Normal 3 3 2 11 6" xfId="25883" xr:uid="{00000000-0005-0000-0000-000030610000}"/>
    <cellStyle name="Normal 3 3 2 12" xfId="25884" xr:uid="{00000000-0005-0000-0000-000031610000}"/>
    <cellStyle name="Normal 3 3 2 12 2" xfId="25885" xr:uid="{00000000-0005-0000-0000-000032610000}"/>
    <cellStyle name="Normal 3 3 2 12 2 2" xfId="25886" xr:uid="{00000000-0005-0000-0000-000033610000}"/>
    <cellStyle name="Normal 3 3 2 12 2 2 2" xfId="25887" xr:uid="{00000000-0005-0000-0000-000034610000}"/>
    <cellStyle name="Normal 3 3 2 12 2 2 2 2" xfId="25888" xr:uid="{00000000-0005-0000-0000-000035610000}"/>
    <cellStyle name="Normal 3 3 2 12 2 2 3" xfId="25889" xr:uid="{00000000-0005-0000-0000-000036610000}"/>
    <cellStyle name="Normal 3 3 2 12 2 3" xfId="25890" xr:uid="{00000000-0005-0000-0000-000037610000}"/>
    <cellStyle name="Normal 3 3 2 12 2 3 2" xfId="25891" xr:uid="{00000000-0005-0000-0000-000038610000}"/>
    <cellStyle name="Normal 3 3 2 12 2 4" xfId="25892" xr:uid="{00000000-0005-0000-0000-000039610000}"/>
    <cellStyle name="Normal 3 3 2 12 3" xfId="25893" xr:uid="{00000000-0005-0000-0000-00003A610000}"/>
    <cellStyle name="Normal 3 3 2 12 3 2" xfId="25894" xr:uid="{00000000-0005-0000-0000-00003B610000}"/>
    <cellStyle name="Normal 3 3 2 12 3 2 2" xfId="25895" xr:uid="{00000000-0005-0000-0000-00003C610000}"/>
    <cellStyle name="Normal 3 3 2 12 3 3" xfId="25896" xr:uid="{00000000-0005-0000-0000-00003D610000}"/>
    <cellStyle name="Normal 3 3 2 12 4" xfId="25897" xr:uid="{00000000-0005-0000-0000-00003E610000}"/>
    <cellStyle name="Normal 3 3 2 12 4 2" xfId="25898" xr:uid="{00000000-0005-0000-0000-00003F610000}"/>
    <cellStyle name="Normal 3 3 2 12 5" xfId="25899" xr:uid="{00000000-0005-0000-0000-000040610000}"/>
    <cellStyle name="Normal 3 3 2 13" xfId="25900" xr:uid="{00000000-0005-0000-0000-000041610000}"/>
    <cellStyle name="Normal 3 3 2 13 2" xfId="25901" xr:uid="{00000000-0005-0000-0000-000042610000}"/>
    <cellStyle name="Normal 3 3 2 13 2 2" xfId="25902" xr:uid="{00000000-0005-0000-0000-000043610000}"/>
    <cellStyle name="Normal 3 3 2 13 2 2 2" xfId="25903" xr:uid="{00000000-0005-0000-0000-000044610000}"/>
    <cellStyle name="Normal 3 3 2 13 2 3" xfId="25904" xr:uid="{00000000-0005-0000-0000-000045610000}"/>
    <cellStyle name="Normal 3 3 2 13 3" xfId="25905" xr:uid="{00000000-0005-0000-0000-000046610000}"/>
    <cellStyle name="Normal 3 3 2 13 3 2" xfId="25906" xr:uid="{00000000-0005-0000-0000-000047610000}"/>
    <cellStyle name="Normal 3 3 2 13 4" xfId="25907" xr:uid="{00000000-0005-0000-0000-000048610000}"/>
    <cellStyle name="Normal 3 3 2 14" xfId="25908" xr:uid="{00000000-0005-0000-0000-000049610000}"/>
    <cellStyle name="Normal 3 3 2 14 2" xfId="25909" xr:uid="{00000000-0005-0000-0000-00004A610000}"/>
    <cellStyle name="Normal 3 3 2 14 2 2" xfId="25910" xr:uid="{00000000-0005-0000-0000-00004B610000}"/>
    <cellStyle name="Normal 3 3 2 14 2 2 2" xfId="25911" xr:uid="{00000000-0005-0000-0000-00004C610000}"/>
    <cellStyle name="Normal 3 3 2 14 2 3" xfId="25912" xr:uid="{00000000-0005-0000-0000-00004D610000}"/>
    <cellStyle name="Normal 3 3 2 14 3" xfId="25913" xr:uid="{00000000-0005-0000-0000-00004E610000}"/>
    <cellStyle name="Normal 3 3 2 14 3 2" xfId="25914" xr:uid="{00000000-0005-0000-0000-00004F610000}"/>
    <cellStyle name="Normal 3 3 2 14 4" xfId="25915" xr:uid="{00000000-0005-0000-0000-000050610000}"/>
    <cellStyle name="Normal 3 3 2 15" xfId="25916" xr:uid="{00000000-0005-0000-0000-000051610000}"/>
    <cellStyle name="Normal 3 3 2 15 2" xfId="25917" xr:uid="{00000000-0005-0000-0000-000052610000}"/>
    <cellStyle name="Normal 3 3 2 15 2 2" xfId="25918" xr:uid="{00000000-0005-0000-0000-000053610000}"/>
    <cellStyle name="Normal 3 3 2 15 2 2 2" xfId="25919" xr:uid="{00000000-0005-0000-0000-000054610000}"/>
    <cellStyle name="Normal 3 3 2 15 2 3" xfId="25920" xr:uid="{00000000-0005-0000-0000-000055610000}"/>
    <cellStyle name="Normal 3 3 2 15 3" xfId="25921" xr:uid="{00000000-0005-0000-0000-000056610000}"/>
    <cellStyle name="Normal 3 3 2 15 3 2" xfId="25922" xr:uid="{00000000-0005-0000-0000-000057610000}"/>
    <cellStyle name="Normal 3 3 2 15 4" xfId="25923" xr:uid="{00000000-0005-0000-0000-000058610000}"/>
    <cellStyle name="Normal 3 3 2 16" xfId="25924" xr:uid="{00000000-0005-0000-0000-000059610000}"/>
    <cellStyle name="Normal 3 3 2 16 2" xfId="25925" xr:uid="{00000000-0005-0000-0000-00005A610000}"/>
    <cellStyle name="Normal 3 3 2 16 2 2" xfId="25926" xr:uid="{00000000-0005-0000-0000-00005B610000}"/>
    <cellStyle name="Normal 3 3 2 16 3" xfId="25927" xr:uid="{00000000-0005-0000-0000-00005C610000}"/>
    <cellStyle name="Normal 3 3 2 17" xfId="25928" xr:uid="{00000000-0005-0000-0000-00005D610000}"/>
    <cellStyle name="Normal 3 3 2 17 2" xfId="25929" xr:uid="{00000000-0005-0000-0000-00005E610000}"/>
    <cellStyle name="Normal 3 3 2 18" xfId="25930" xr:uid="{00000000-0005-0000-0000-00005F610000}"/>
    <cellStyle name="Normal 3 3 2 18 2" xfId="25931" xr:uid="{00000000-0005-0000-0000-000060610000}"/>
    <cellStyle name="Normal 3 3 2 19" xfId="25932" xr:uid="{00000000-0005-0000-0000-000061610000}"/>
    <cellStyle name="Normal 3 3 2 2" xfId="1274" xr:uid="{00000000-0005-0000-0000-000062610000}"/>
    <cellStyle name="Normal 3 3 2 2 10" xfId="25933" xr:uid="{00000000-0005-0000-0000-000063610000}"/>
    <cellStyle name="Normal 3 3 2 2 10 2" xfId="25934" xr:uid="{00000000-0005-0000-0000-000064610000}"/>
    <cellStyle name="Normal 3 3 2 2 10 2 2" xfId="25935" xr:uid="{00000000-0005-0000-0000-000065610000}"/>
    <cellStyle name="Normal 3 3 2 2 10 2 2 2" xfId="25936" xr:uid="{00000000-0005-0000-0000-000066610000}"/>
    <cellStyle name="Normal 3 3 2 2 10 2 2 2 2" xfId="25937" xr:uid="{00000000-0005-0000-0000-000067610000}"/>
    <cellStyle name="Normal 3 3 2 2 10 2 2 2 2 2" xfId="25938" xr:uid="{00000000-0005-0000-0000-000068610000}"/>
    <cellStyle name="Normal 3 3 2 2 10 2 2 2 3" xfId="25939" xr:uid="{00000000-0005-0000-0000-000069610000}"/>
    <cellStyle name="Normal 3 3 2 2 10 2 2 3" xfId="25940" xr:uid="{00000000-0005-0000-0000-00006A610000}"/>
    <cellStyle name="Normal 3 3 2 2 10 2 2 3 2" xfId="25941" xr:uid="{00000000-0005-0000-0000-00006B610000}"/>
    <cellStyle name="Normal 3 3 2 2 10 2 2 4" xfId="25942" xr:uid="{00000000-0005-0000-0000-00006C610000}"/>
    <cellStyle name="Normal 3 3 2 2 10 2 3" xfId="25943" xr:uid="{00000000-0005-0000-0000-00006D610000}"/>
    <cellStyle name="Normal 3 3 2 2 10 2 3 2" xfId="25944" xr:uid="{00000000-0005-0000-0000-00006E610000}"/>
    <cellStyle name="Normal 3 3 2 2 10 2 3 2 2" xfId="25945" xr:uid="{00000000-0005-0000-0000-00006F610000}"/>
    <cellStyle name="Normal 3 3 2 2 10 2 3 3" xfId="25946" xr:uid="{00000000-0005-0000-0000-000070610000}"/>
    <cellStyle name="Normal 3 3 2 2 10 2 4" xfId="25947" xr:uid="{00000000-0005-0000-0000-000071610000}"/>
    <cellStyle name="Normal 3 3 2 2 10 2 4 2" xfId="25948" xr:uid="{00000000-0005-0000-0000-000072610000}"/>
    <cellStyle name="Normal 3 3 2 2 10 2 5" xfId="25949" xr:uid="{00000000-0005-0000-0000-000073610000}"/>
    <cellStyle name="Normal 3 3 2 2 10 3" xfId="25950" xr:uid="{00000000-0005-0000-0000-000074610000}"/>
    <cellStyle name="Normal 3 3 2 2 10 3 2" xfId="25951" xr:uid="{00000000-0005-0000-0000-000075610000}"/>
    <cellStyle name="Normal 3 3 2 2 10 3 2 2" xfId="25952" xr:uid="{00000000-0005-0000-0000-000076610000}"/>
    <cellStyle name="Normal 3 3 2 2 10 3 2 2 2" xfId="25953" xr:uid="{00000000-0005-0000-0000-000077610000}"/>
    <cellStyle name="Normal 3 3 2 2 10 3 2 3" xfId="25954" xr:uid="{00000000-0005-0000-0000-000078610000}"/>
    <cellStyle name="Normal 3 3 2 2 10 3 3" xfId="25955" xr:uid="{00000000-0005-0000-0000-000079610000}"/>
    <cellStyle name="Normal 3 3 2 2 10 3 3 2" xfId="25956" xr:uid="{00000000-0005-0000-0000-00007A610000}"/>
    <cellStyle name="Normal 3 3 2 2 10 3 4" xfId="25957" xr:uid="{00000000-0005-0000-0000-00007B610000}"/>
    <cellStyle name="Normal 3 3 2 2 10 4" xfId="25958" xr:uid="{00000000-0005-0000-0000-00007C610000}"/>
    <cellStyle name="Normal 3 3 2 2 10 4 2" xfId="25959" xr:uid="{00000000-0005-0000-0000-00007D610000}"/>
    <cellStyle name="Normal 3 3 2 2 10 4 2 2" xfId="25960" xr:uid="{00000000-0005-0000-0000-00007E610000}"/>
    <cellStyle name="Normal 3 3 2 2 10 4 3" xfId="25961" xr:uid="{00000000-0005-0000-0000-00007F610000}"/>
    <cellStyle name="Normal 3 3 2 2 10 5" xfId="25962" xr:uid="{00000000-0005-0000-0000-000080610000}"/>
    <cellStyle name="Normal 3 3 2 2 10 5 2" xfId="25963" xr:uid="{00000000-0005-0000-0000-000081610000}"/>
    <cellStyle name="Normal 3 3 2 2 10 6" xfId="25964" xr:uid="{00000000-0005-0000-0000-000082610000}"/>
    <cellStyle name="Normal 3 3 2 2 11" xfId="25965" xr:uid="{00000000-0005-0000-0000-000083610000}"/>
    <cellStyle name="Normal 3 3 2 2 11 2" xfId="25966" xr:uid="{00000000-0005-0000-0000-000084610000}"/>
    <cellStyle name="Normal 3 3 2 2 11 2 2" xfId="25967" xr:uid="{00000000-0005-0000-0000-000085610000}"/>
    <cellStyle name="Normal 3 3 2 2 11 2 2 2" xfId="25968" xr:uid="{00000000-0005-0000-0000-000086610000}"/>
    <cellStyle name="Normal 3 3 2 2 11 2 2 2 2" xfId="25969" xr:uid="{00000000-0005-0000-0000-000087610000}"/>
    <cellStyle name="Normal 3 3 2 2 11 2 2 3" xfId="25970" xr:uid="{00000000-0005-0000-0000-000088610000}"/>
    <cellStyle name="Normal 3 3 2 2 11 2 3" xfId="25971" xr:uid="{00000000-0005-0000-0000-000089610000}"/>
    <cellStyle name="Normal 3 3 2 2 11 2 3 2" xfId="25972" xr:uid="{00000000-0005-0000-0000-00008A610000}"/>
    <cellStyle name="Normal 3 3 2 2 11 2 4" xfId="25973" xr:uid="{00000000-0005-0000-0000-00008B610000}"/>
    <cellStyle name="Normal 3 3 2 2 11 3" xfId="25974" xr:uid="{00000000-0005-0000-0000-00008C610000}"/>
    <cellStyle name="Normal 3 3 2 2 11 3 2" xfId="25975" xr:uid="{00000000-0005-0000-0000-00008D610000}"/>
    <cellStyle name="Normal 3 3 2 2 11 3 2 2" xfId="25976" xr:uid="{00000000-0005-0000-0000-00008E610000}"/>
    <cellStyle name="Normal 3 3 2 2 11 3 3" xfId="25977" xr:uid="{00000000-0005-0000-0000-00008F610000}"/>
    <cellStyle name="Normal 3 3 2 2 11 4" xfId="25978" xr:uid="{00000000-0005-0000-0000-000090610000}"/>
    <cellStyle name="Normal 3 3 2 2 11 4 2" xfId="25979" xr:uid="{00000000-0005-0000-0000-000091610000}"/>
    <cellStyle name="Normal 3 3 2 2 11 5" xfId="25980" xr:uid="{00000000-0005-0000-0000-000092610000}"/>
    <cellStyle name="Normal 3 3 2 2 12" xfId="25981" xr:uid="{00000000-0005-0000-0000-000093610000}"/>
    <cellStyle name="Normal 3 3 2 2 12 2" xfId="25982" xr:uid="{00000000-0005-0000-0000-000094610000}"/>
    <cellStyle name="Normal 3 3 2 2 12 2 2" xfId="25983" xr:uid="{00000000-0005-0000-0000-000095610000}"/>
    <cellStyle name="Normal 3 3 2 2 12 2 2 2" xfId="25984" xr:uid="{00000000-0005-0000-0000-000096610000}"/>
    <cellStyle name="Normal 3 3 2 2 12 2 3" xfId="25985" xr:uid="{00000000-0005-0000-0000-000097610000}"/>
    <cellStyle name="Normal 3 3 2 2 12 3" xfId="25986" xr:uid="{00000000-0005-0000-0000-000098610000}"/>
    <cellStyle name="Normal 3 3 2 2 12 3 2" xfId="25987" xr:uid="{00000000-0005-0000-0000-000099610000}"/>
    <cellStyle name="Normal 3 3 2 2 12 4" xfId="25988" xr:uid="{00000000-0005-0000-0000-00009A610000}"/>
    <cellStyle name="Normal 3 3 2 2 13" xfId="25989" xr:uid="{00000000-0005-0000-0000-00009B610000}"/>
    <cellStyle name="Normal 3 3 2 2 13 2" xfId="25990" xr:uid="{00000000-0005-0000-0000-00009C610000}"/>
    <cellStyle name="Normal 3 3 2 2 13 2 2" xfId="25991" xr:uid="{00000000-0005-0000-0000-00009D610000}"/>
    <cellStyle name="Normal 3 3 2 2 13 2 2 2" xfId="25992" xr:uid="{00000000-0005-0000-0000-00009E610000}"/>
    <cellStyle name="Normal 3 3 2 2 13 2 3" xfId="25993" xr:uid="{00000000-0005-0000-0000-00009F610000}"/>
    <cellStyle name="Normal 3 3 2 2 13 3" xfId="25994" xr:uid="{00000000-0005-0000-0000-0000A0610000}"/>
    <cellStyle name="Normal 3 3 2 2 13 3 2" xfId="25995" xr:uid="{00000000-0005-0000-0000-0000A1610000}"/>
    <cellStyle name="Normal 3 3 2 2 13 4" xfId="25996" xr:uid="{00000000-0005-0000-0000-0000A2610000}"/>
    <cellStyle name="Normal 3 3 2 2 14" xfId="25997" xr:uid="{00000000-0005-0000-0000-0000A3610000}"/>
    <cellStyle name="Normal 3 3 2 2 14 2" xfId="25998" xr:uid="{00000000-0005-0000-0000-0000A4610000}"/>
    <cellStyle name="Normal 3 3 2 2 14 2 2" xfId="25999" xr:uid="{00000000-0005-0000-0000-0000A5610000}"/>
    <cellStyle name="Normal 3 3 2 2 14 2 2 2" xfId="26000" xr:uid="{00000000-0005-0000-0000-0000A6610000}"/>
    <cellStyle name="Normal 3 3 2 2 14 2 3" xfId="26001" xr:uid="{00000000-0005-0000-0000-0000A7610000}"/>
    <cellStyle name="Normal 3 3 2 2 14 3" xfId="26002" xr:uid="{00000000-0005-0000-0000-0000A8610000}"/>
    <cellStyle name="Normal 3 3 2 2 14 3 2" xfId="26003" xr:uid="{00000000-0005-0000-0000-0000A9610000}"/>
    <cellStyle name="Normal 3 3 2 2 14 4" xfId="26004" xr:uid="{00000000-0005-0000-0000-0000AA610000}"/>
    <cellStyle name="Normal 3 3 2 2 15" xfId="26005" xr:uid="{00000000-0005-0000-0000-0000AB610000}"/>
    <cellStyle name="Normal 3 3 2 2 15 2" xfId="26006" xr:uid="{00000000-0005-0000-0000-0000AC610000}"/>
    <cellStyle name="Normal 3 3 2 2 15 2 2" xfId="26007" xr:uid="{00000000-0005-0000-0000-0000AD610000}"/>
    <cellStyle name="Normal 3 3 2 2 15 3" xfId="26008" xr:uid="{00000000-0005-0000-0000-0000AE610000}"/>
    <cellStyle name="Normal 3 3 2 2 16" xfId="26009" xr:uid="{00000000-0005-0000-0000-0000AF610000}"/>
    <cellStyle name="Normal 3 3 2 2 16 2" xfId="26010" xr:uid="{00000000-0005-0000-0000-0000B0610000}"/>
    <cellStyle name="Normal 3 3 2 2 17" xfId="26011" xr:uid="{00000000-0005-0000-0000-0000B1610000}"/>
    <cellStyle name="Normal 3 3 2 2 17 2" xfId="26012" xr:uid="{00000000-0005-0000-0000-0000B2610000}"/>
    <cellStyle name="Normal 3 3 2 2 18" xfId="26013" xr:uid="{00000000-0005-0000-0000-0000B3610000}"/>
    <cellStyle name="Normal 3 3 2 2 19" xfId="26014" xr:uid="{00000000-0005-0000-0000-0000B4610000}"/>
    <cellStyle name="Normal 3 3 2 2 2" xfId="1275" xr:uid="{00000000-0005-0000-0000-0000B5610000}"/>
    <cellStyle name="Normal 3 3 2 2 2 10" xfId="26015" xr:uid="{00000000-0005-0000-0000-0000B6610000}"/>
    <cellStyle name="Normal 3 3 2 2 2 10 2" xfId="26016" xr:uid="{00000000-0005-0000-0000-0000B7610000}"/>
    <cellStyle name="Normal 3 3 2 2 2 10 2 2" xfId="26017" xr:uid="{00000000-0005-0000-0000-0000B8610000}"/>
    <cellStyle name="Normal 3 3 2 2 2 10 2 2 2" xfId="26018" xr:uid="{00000000-0005-0000-0000-0000B9610000}"/>
    <cellStyle name="Normal 3 3 2 2 2 10 2 3" xfId="26019" xr:uid="{00000000-0005-0000-0000-0000BA610000}"/>
    <cellStyle name="Normal 3 3 2 2 2 10 3" xfId="26020" xr:uid="{00000000-0005-0000-0000-0000BB610000}"/>
    <cellStyle name="Normal 3 3 2 2 2 10 3 2" xfId="26021" xr:uid="{00000000-0005-0000-0000-0000BC610000}"/>
    <cellStyle name="Normal 3 3 2 2 2 10 4" xfId="26022" xr:uid="{00000000-0005-0000-0000-0000BD610000}"/>
    <cellStyle name="Normal 3 3 2 2 2 11" xfId="26023" xr:uid="{00000000-0005-0000-0000-0000BE610000}"/>
    <cellStyle name="Normal 3 3 2 2 2 11 2" xfId="26024" xr:uid="{00000000-0005-0000-0000-0000BF610000}"/>
    <cellStyle name="Normal 3 3 2 2 2 11 2 2" xfId="26025" xr:uid="{00000000-0005-0000-0000-0000C0610000}"/>
    <cellStyle name="Normal 3 3 2 2 2 11 2 2 2" xfId="26026" xr:uid="{00000000-0005-0000-0000-0000C1610000}"/>
    <cellStyle name="Normal 3 3 2 2 2 11 2 3" xfId="26027" xr:uid="{00000000-0005-0000-0000-0000C2610000}"/>
    <cellStyle name="Normal 3 3 2 2 2 11 3" xfId="26028" xr:uid="{00000000-0005-0000-0000-0000C3610000}"/>
    <cellStyle name="Normal 3 3 2 2 2 11 3 2" xfId="26029" xr:uid="{00000000-0005-0000-0000-0000C4610000}"/>
    <cellStyle name="Normal 3 3 2 2 2 11 4" xfId="26030" xr:uid="{00000000-0005-0000-0000-0000C5610000}"/>
    <cellStyle name="Normal 3 3 2 2 2 12" xfId="26031" xr:uid="{00000000-0005-0000-0000-0000C6610000}"/>
    <cellStyle name="Normal 3 3 2 2 2 12 2" xfId="26032" xr:uid="{00000000-0005-0000-0000-0000C7610000}"/>
    <cellStyle name="Normal 3 3 2 2 2 12 2 2" xfId="26033" xr:uid="{00000000-0005-0000-0000-0000C8610000}"/>
    <cellStyle name="Normal 3 3 2 2 2 12 2 2 2" xfId="26034" xr:uid="{00000000-0005-0000-0000-0000C9610000}"/>
    <cellStyle name="Normal 3 3 2 2 2 12 2 3" xfId="26035" xr:uid="{00000000-0005-0000-0000-0000CA610000}"/>
    <cellStyle name="Normal 3 3 2 2 2 12 3" xfId="26036" xr:uid="{00000000-0005-0000-0000-0000CB610000}"/>
    <cellStyle name="Normal 3 3 2 2 2 12 3 2" xfId="26037" xr:uid="{00000000-0005-0000-0000-0000CC610000}"/>
    <cellStyle name="Normal 3 3 2 2 2 12 4" xfId="26038" xr:uid="{00000000-0005-0000-0000-0000CD610000}"/>
    <cellStyle name="Normal 3 3 2 2 2 13" xfId="26039" xr:uid="{00000000-0005-0000-0000-0000CE610000}"/>
    <cellStyle name="Normal 3 3 2 2 2 13 2" xfId="26040" xr:uid="{00000000-0005-0000-0000-0000CF610000}"/>
    <cellStyle name="Normal 3 3 2 2 2 13 2 2" xfId="26041" xr:uid="{00000000-0005-0000-0000-0000D0610000}"/>
    <cellStyle name="Normal 3 3 2 2 2 13 3" xfId="26042" xr:uid="{00000000-0005-0000-0000-0000D1610000}"/>
    <cellStyle name="Normal 3 3 2 2 2 14" xfId="26043" xr:uid="{00000000-0005-0000-0000-0000D2610000}"/>
    <cellStyle name="Normal 3 3 2 2 2 14 2" xfId="26044" xr:uid="{00000000-0005-0000-0000-0000D3610000}"/>
    <cellStyle name="Normal 3 3 2 2 2 15" xfId="26045" xr:uid="{00000000-0005-0000-0000-0000D4610000}"/>
    <cellStyle name="Normal 3 3 2 2 2 15 2" xfId="26046" xr:uid="{00000000-0005-0000-0000-0000D5610000}"/>
    <cellStyle name="Normal 3 3 2 2 2 16" xfId="26047" xr:uid="{00000000-0005-0000-0000-0000D6610000}"/>
    <cellStyle name="Normal 3 3 2 2 2 17" xfId="26048" xr:uid="{00000000-0005-0000-0000-0000D7610000}"/>
    <cellStyle name="Normal 3 3 2 2 2 2" xfId="1276" xr:uid="{00000000-0005-0000-0000-0000D8610000}"/>
    <cellStyle name="Normal 3 3 2 2 2 2 10" xfId="26049" xr:uid="{00000000-0005-0000-0000-0000D9610000}"/>
    <cellStyle name="Normal 3 3 2 2 2 2 11" xfId="26050" xr:uid="{00000000-0005-0000-0000-0000DA610000}"/>
    <cellStyle name="Normal 3 3 2 2 2 2 2" xfId="26051" xr:uid="{00000000-0005-0000-0000-0000DB610000}"/>
    <cellStyle name="Normal 3 3 2 2 2 2 2 10" xfId="26052" xr:uid="{00000000-0005-0000-0000-0000DC610000}"/>
    <cellStyle name="Normal 3 3 2 2 2 2 2 2" xfId="26053" xr:uid="{00000000-0005-0000-0000-0000DD610000}"/>
    <cellStyle name="Normal 3 3 2 2 2 2 2 2 2" xfId="26054" xr:uid="{00000000-0005-0000-0000-0000DE610000}"/>
    <cellStyle name="Normal 3 3 2 2 2 2 2 2 2 2" xfId="26055" xr:uid="{00000000-0005-0000-0000-0000DF610000}"/>
    <cellStyle name="Normal 3 3 2 2 2 2 2 2 2 2 2" xfId="26056" xr:uid="{00000000-0005-0000-0000-0000E0610000}"/>
    <cellStyle name="Normal 3 3 2 2 2 2 2 2 2 2 2 2" xfId="26057" xr:uid="{00000000-0005-0000-0000-0000E1610000}"/>
    <cellStyle name="Normal 3 3 2 2 2 2 2 2 2 2 2 2 2" xfId="26058" xr:uid="{00000000-0005-0000-0000-0000E2610000}"/>
    <cellStyle name="Normal 3 3 2 2 2 2 2 2 2 2 2 3" xfId="26059" xr:uid="{00000000-0005-0000-0000-0000E3610000}"/>
    <cellStyle name="Normal 3 3 2 2 2 2 2 2 2 2 3" xfId="26060" xr:uid="{00000000-0005-0000-0000-0000E4610000}"/>
    <cellStyle name="Normal 3 3 2 2 2 2 2 2 2 2 3 2" xfId="26061" xr:uid="{00000000-0005-0000-0000-0000E5610000}"/>
    <cellStyle name="Normal 3 3 2 2 2 2 2 2 2 2 4" xfId="26062" xr:uid="{00000000-0005-0000-0000-0000E6610000}"/>
    <cellStyle name="Normal 3 3 2 2 2 2 2 2 2 3" xfId="26063" xr:uid="{00000000-0005-0000-0000-0000E7610000}"/>
    <cellStyle name="Normal 3 3 2 2 2 2 2 2 2 3 2" xfId="26064" xr:uid="{00000000-0005-0000-0000-0000E8610000}"/>
    <cellStyle name="Normal 3 3 2 2 2 2 2 2 2 3 2 2" xfId="26065" xr:uid="{00000000-0005-0000-0000-0000E9610000}"/>
    <cellStyle name="Normal 3 3 2 2 2 2 2 2 2 3 3" xfId="26066" xr:uid="{00000000-0005-0000-0000-0000EA610000}"/>
    <cellStyle name="Normal 3 3 2 2 2 2 2 2 2 4" xfId="26067" xr:uid="{00000000-0005-0000-0000-0000EB610000}"/>
    <cellStyle name="Normal 3 3 2 2 2 2 2 2 2 4 2" xfId="26068" xr:uid="{00000000-0005-0000-0000-0000EC610000}"/>
    <cellStyle name="Normal 3 3 2 2 2 2 2 2 2 5" xfId="26069" xr:uid="{00000000-0005-0000-0000-0000ED610000}"/>
    <cellStyle name="Normal 3 3 2 2 2 2 2 2 3" xfId="26070" xr:uid="{00000000-0005-0000-0000-0000EE610000}"/>
    <cellStyle name="Normal 3 3 2 2 2 2 2 2 3 2" xfId="26071" xr:uid="{00000000-0005-0000-0000-0000EF610000}"/>
    <cellStyle name="Normal 3 3 2 2 2 2 2 2 3 2 2" xfId="26072" xr:uid="{00000000-0005-0000-0000-0000F0610000}"/>
    <cellStyle name="Normal 3 3 2 2 2 2 2 2 3 2 2 2" xfId="26073" xr:uid="{00000000-0005-0000-0000-0000F1610000}"/>
    <cellStyle name="Normal 3 3 2 2 2 2 2 2 3 2 3" xfId="26074" xr:uid="{00000000-0005-0000-0000-0000F2610000}"/>
    <cellStyle name="Normal 3 3 2 2 2 2 2 2 3 3" xfId="26075" xr:uid="{00000000-0005-0000-0000-0000F3610000}"/>
    <cellStyle name="Normal 3 3 2 2 2 2 2 2 3 3 2" xfId="26076" xr:uid="{00000000-0005-0000-0000-0000F4610000}"/>
    <cellStyle name="Normal 3 3 2 2 2 2 2 2 3 4" xfId="26077" xr:uid="{00000000-0005-0000-0000-0000F5610000}"/>
    <cellStyle name="Normal 3 3 2 2 2 2 2 2 4" xfId="26078" xr:uid="{00000000-0005-0000-0000-0000F6610000}"/>
    <cellStyle name="Normal 3 3 2 2 2 2 2 2 4 2" xfId="26079" xr:uid="{00000000-0005-0000-0000-0000F7610000}"/>
    <cellStyle name="Normal 3 3 2 2 2 2 2 2 4 2 2" xfId="26080" xr:uid="{00000000-0005-0000-0000-0000F8610000}"/>
    <cellStyle name="Normal 3 3 2 2 2 2 2 2 4 2 2 2" xfId="26081" xr:uid="{00000000-0005-0000-0000-0000F9610000}"/>
    <cellStyle name="Normal 3 3 2 2 2 2 2 2 4 2 3" xfId="26082" xr:uid="{00000000-0005-0000-0000-0000FA610000}"/>
    <cellStyle name="Normal 3 3 2 2 2 2 2 2 4 3" xfId="26083" xr:uid="{00000000-0005-0000-0000-0000FB610000}"/>
    <cellStyle name="Normal 3 3 2 2 2 2 2 2 4 3 2" xfId="26084" xr:uid="{00000000-0005-0000-0000-0000FC610000}"/>
    <cellStyle name="Normal 3 3 2 2 2 2 2 2 4 4" xfId="26085" xr:uid="{00000000-0005-0000-0000-0000FD610000}"/>
    <cellStyle name="Normal 3 3 2 2 2 2 2 2 5" xfId="26086" xr:uid="{00000000-0005-0000-0000-0000FE610000}"/>
    <cellStyle name="Normal 3 3 2 2 2 2 2 2 5 2" xfId="26087" xr:uid="{00000000-0005-0000-0000-0000FF610000}"/>
    <cellStyle name="Normal 3 3 2 2 2 2 2 2 5 2 2" xfId="26088" xr:uid="{00000000-0005-0000-0000-000000620000}"/>
    <cellStyle name="Normal 3 3 2 2 2 2 2 2 5 3" xfId="26089" xr:uid="{00000000-0005-0000-0000-000001620000}"/>
    <cellStyle name="Normal 3 3 2 2 2 2 2 2 6" xfId="26090" xr:uid="{00000000-0005-0000-0000-000002620000}"/>
    <cellStyle name="Normal 3 3 2 2 2 2 2 2 6 2" xfId="26091" xr:uid="{00000000-0005-0000-0000-000003620000}"/>
    <cellStyle name="Normal 3 3 2 2 2 2 2 2 7" xfId="26092" xr:uid="{00000000-0005-0000-0000-000004620000}"/>
    <cellStyle name="Normal 3 3 2 2 2 2 2 2 7 2" xfId="26093" xr:uid="{00000000-0005-0000-0000-000005620000}"/>
    <cellStyle name="Normal 3 3 2 2 2 2 2 2 8" xfId="26094" xr:uid="{00000000-0005-0000-0000-000006620000}"/>
    <cellStyle name="Normal 3 3 2 2 2 2 2 3" xfId="26095" xr:uid="{00000000-0005-0000-0000-000007620000}"/>
    <cellStyle name="Normal 3 3 2 2 2 2 2 3 2" xfId="26096" xr:uid="{00000000-0005-0000-0000-000008620000}"/>
    <cellStyle name="Normal 3 3 2 2 2 2 2 3 2 2" xfId="26097" xr:uid="{00000000-0005-0000-0000-000009620000}"/>
    <cellStyle name="Normal 3 3 2 2 2 2 2 3 2 2 2" xfId="26098" xr:uid="{00000000-0005-0000-0000-00000A620000}"/>
    <cellStyle name="Normal 3 3 2 2 2 2 2 3 2 2 2 2" xfId="26099" xr:uid="{00000000-0005-0000-0000-00000B620000}"/>
    <cellStyle name="Normal 3 3 2 2 2 2 2 3 2 2 3" xfId="26100" xr:uid="{00000000-0005-0000-0000-00000C620000}"/>
    <cellStyle name="Normal 3 3 2 2 2 2 2 3 2 3" xfId="26101" xr:uid="{00000000-0005-0000-0000-00000D620000}"/>
    <cellStyle name="Normal 3 3 2 2 2 2 2 3 2 3 2" xfId="26102" xr:uid="{00000000-0005-0000-0000-00000E620000}"/>
    <cellStyle name="Normal 3 3 2 2 2 2 2 3 2 4" xfId="26103" xr:uid="{00000000-0005-0000-0000-00000F620000}"/>
    <cellStyle name="Normal 3 3 2 2 2 2 2 3 3" xfId="26104" xr:uid="{00000000-0005-0000-0000-000010620000}"/>
    <cellStyle name="Normal 3 3 2 2 2 2 2 3 3 2" xfId="26105" xr:uid="{00000000-0005-0000-0000-000011620000}"/>
    <cellStyle name="Normal 3 3 2 2 2 2 2 3 3 2 2" xfId="26106" xr:uid="{00000000-0005-0000-0000-000012620000}"/>
    <cellStyle name="Normal 3 3 2 2 2 2 2 3 3 3" xfId="26107" xr:uid="{00000000-0005-0000-0000-000013620000}"/>
    <cellStyle name="Normal 3 3 2 2 2 2 2 3 4" xfId="26108" xr:uid="{00000000-0005-0000-0000-000014620000}"/>
    <cellStyle name="Normal 3 3 2 2 2 2 2 3 4 2" xfId="26109" xr:uid="{00000000-0005-0000-0000-000015620000}"/>
    <cellStyle name="Normal 3 3 2 2 2 2 2 3 5" xfId="26110" xr:uid="{00000000-0005-0000-0000-000016620000}"/>
    <cellStyle name="Normal 3 3 2 2 2 2 2 4" xfId="26111" xr:uid="{00000000-0005-0000-0000-000017620000}"/>
    <cellStyle name="Normal 3 3 2 2 2 2 2 4 2" xfId="26112" xr:uid="{00000000-0005-0000-0000-000018620000}"/>
    <cellStyle name="Normal 3 3 2 2 2 2 2 4 2 2" xfId="26113" xr:uid="{00000000-0005-0000-0000-000019620000}"/>
    <cellStyle name="Normal 3 3 2 2 2 2 2 4 2 2 2" xfId="26114" xr:uid="{00000000-0005-0000-0000-00001A620000}"/>
    <cellStyle name="Normal 3 3 2 2 2 2 2 4 2 3" xfId="26115" xr:uid="{00000000-0005-0000-0000-00001B620000}"/>
    <cellStyle name="Normal 3 3 2 2 2 2 2 4 3" xfId="26116" xr:uid="{00000000-0005-0000-0000-00001C620000}"/>
    <cellStyle name="Normal 3 3 2 2 2 2 2 4 3 2" xfId="26117" xr:uid="{00000000-0005-0000-0000-00001D620000}"/>
    <cellStyle name="Normal 3 3 2 2 2 2 2 4 4" xfId="26118" xr:uid="{00000000-0005-0000-0000-00001E620000}"/>
    <cellStyle name="Normal 3 3 2 2 2 2 2 5" xfId="26119" xr:uid="{00000000-0005-0000-0000-00001F620000}"/>
    <cellStyle name="Normal 3 3 2 2 2 2 2 5 2" xfId="26120" xr:uid="{00000000-0005-0000-0000-000020620000}"/>
    <cellStyle name="Normal 3 3 2 2 2 2 2 5 2 2" xfId="26121" xr:uid="{00000000-0005-0000-0000-000021620000}"/>
    <cellStyle name="Normal 3 3 2 2 2 2 2 5 2 2 2" xfId="26122" xr:uid="{00000000-0005-0000-0000-000022620000}"/>
    <cellStyle name="Normal 3 3 2 2 2 2 2 5 2 3" xfId="26123" xr:uid="{00000000-0005-0000-0000-000023620000}"/>
    <cellStyle name="Normal 3 3 2 2 2 2 2 5 3" xfId="26124" xr:uid="{00000000-0005-0000-0000-000024620000}"/>
    <cellStyle name="Normal 3 3 2 2 2 2 2 5 3 2" xfId="26125" xr:uid="{00000000-0005-0000-0000-000025620000}"/>
    <cellStyle name="Normal 3 3 2 2 2 2 2 5 4" xfId="26126" xr:uid="{00000000-0005-0000-0000-000026620000}"/>
    <cellStyle name="Normal 3 3 2 2 2 2 2 6" xfId="26127" xr:uid="{00000000-0005-0000-0000-000027620000}"/>
    <cellStyle name="Normal 3 3 2 2 2 2 2 6 2" xfId="26128" xr:uid="{00000000-0005-0000-0000-000028620000}"/>
    <cellStyle name="Normal 3 3 2 2 2 2 2 6 2 2" xfId="26129" xr:uid="{00000000-0005-0000-0000-000029620000}"/>
    <cellStyle name="Normal 3 3 2 2 2 2 2 6 3" xfId="26130" xr:uid="{00000000-0005-0000-0000-00002A620000}"/>
    <cellStyle name="Normal 3 3 2 2 2 2 2 7" xfId="26131" xr:uid="{00000000-0005-0000-0000-00002B620000}"/>
    <cellStyle name="Normal 3 3 2 2 2 2 2 7 2" xfId="26132" xr:uid="{00000000-0005-0000-0000-00002C620000}"/>
    <cellStyle name="Normal 3 3 2 2 2 2 2 8" xfId="26133" xr:uid="{00000000-0005-0000-0000-00002D620000}"/>
    <cellStyle name="Normal 3 3 2 2 2 2 2 8 2" xfId="26134" xr:uid="{00000000-0005-0000-0000-00002E620000}"/>
    <cellStyle name="Normal 3 3 2 2 2 2 2 9" xfId="26135" xr:uid="{00000000-0005-0000-0000-00002F620000}"/>
    <cellStyle name="Normal 3 3 2 2 2 2 3" xfId="26136" xr:uid="{00000000-0005-0000-0000-000030620000}"/>
    <cellStyle name="Normal 3 3 2 2 2 2 3 2" xfId="26137" xr:uid="{00000000-0005-0000-0000-000031620000}"/>
    <cellStyle name="Normal 3 3 2 2 2 2 3 2 2" xfId="26138" xr:uid="{00000000-0005-0000-0000-000032620000}"/>
    <cellStyle name="Normal 3 3 2 2 2 2 3 2 2 2" xfId="26139" xr:uid="{00000000-0005-0000-0000-000033620000}"/>
    <cellStyle name="Normal 3 3 2 2 2 2 3 2 2 2 2" xfId="26140" xr:uid="{00000000-0005-0000-0000-000034620000}"/>
    <cellStyle name="Normal 3 3 2 2 2 2 3 2 2 2 2 2" xfId="26141" xr:uid="{00000000-0005-0000-0000-000035620000}"/>
    <cellStyle name="Normal 3 3 2 2 2 2 3 2 2 2 3" xfId="26142" xr:uid="{00000000-0005-0000-0000-000036620000}"/>
    <cellStyle name="Normal 3 3 2 2 2 2 3 2 2 3" xfId="26143" xr:uid="{00000000-0005-0000-0000-000037620000}"/>
    <cellStyle name="Normal 3 3 2 2 2 2 3 2 2 3 2" xfId="26144" xr:uid="{00000000-0005-0000-0000-000038620000}"/>
    <cellStyle name="Normal 3 3 2 2 2 2 3 2 2 4" xfId="26145" xr:uid="{00000000-0005-0000-0000-000039620000}"/>
    <cellStyle name="Normal 3 3 2 2 2 2 3 2 3" xfId="26146" xr:uid="{00000000-0005-0000-0000-00003A620000}"/>
    <cellStyle name="Normal 3 3 2 2 2 2 3 2 3 2" xfId="26147" xr:uid="{00000000-0005-0000-0000-00003B620000}"/>
    <cellStyle name="Normal 3 3 2 2 2 2 3 2 3 2 2" xfId="26148" xr:uid="{00000000-0005-0000-0000-00003C620000}"/>
    <cellStyle name="Normal 3 3 2 2 2 2 3 2 3 3" xfId="26149" xr:uid="{00000000-0005-0000-0000-00003D620000}"/>
    <cellStyle name="Normal 3 3 2 2 2 2 3 2 4" xfId="26150" xr:uid="{00000000-0005-0000-0000-00003E620000}"/>
    <cellStyle name="Normal 3 3 2 2 2 2 3 2 4 2" xfId="26151" xr:uid="{00000000-0005-0000-0000-00003F620000}"/>
    <cellStyle name="Normal 3 3 2 2 2 2 3 2 5" xfId="26152" xr:uid="{00000000-0005-0000-0000-000040620000}"/>
    <cellStyle name="Normal 3 3 2 2 2 2 3 3" xfId="26153" xr:uid="{00000000-0005-0000-0000-000041620000}"/>
    <cellStyle name="Normal 3 3 2 2 2 2 3 3 2" xfId="26154" xr:uid="{00000000-0005-0000-0000-000042620000}"/>
    <cellStyle name="Normal 3 3 2 2 2 2 3 3 2 2" xfId="26155" xr:uid="{00000000-0005-0000-0000-000043620000}"/>
    <cellStyle name="Normal 3 3 2 2 2 2 3 3 2 2 2" xfId="26156" xr:uid="{00000000-0005-0000-0000-000044620000}"/>
    <cellStyle name="Normal 3 3 2 2 2 2 3 3 2 3" xfId="26157" xr:uid="{00000000-0005-0000-0000-000045620000}"/>
    <cellStyle name="Normal 3 3 2 2 2 2 3 3 3" xfId="26158" xr:uid="{00000000-0005-0000-0000-000046620000}"/>
    <cellStyle name="Normal 3 3 2 2 2 2 3 3 3 2" xfId="26159" xr:uid="{00000000-0005-0000-0000-000047620000}"/>
    <cellStyle name="Normal 3 3 2 2 2 2 3 3 4" xfId="26160" xr:uid="{00000000-0005-0000-0000-000048620000}"/>
    <cellStyle name="Normal 3 3 2 2 2 2 3 4" xfId="26161" xr:uid="{00000000-0005-0000-0000-000049620000}"/>
    <cellStyle name="Normal 3 3 2 2 2 2 3 4 2" xfId="26162" xr:uid="{00000000-0005-0000-0000-00004A620000}"/>
    <cellStyle name="Normal 3 3 2 2 2 2 3 4 2 2" xfId="26163" xr:uid="{00000000-0005-0000-0000-00004B620000}"/>
    <cellStyle name="Normal 3 3 2 2 2 2 3 4 2 2 2" xfId="26164" xr:uid="{00000000-0005-0000-0000-00004C620000}"/>
    <cellStyle name="Normal 3 3 2 2 2 2 3 4 2 3" xfId="26165" xr:uid="{00000000-0005-0000-0000-00004D620000}"/>
    <cellStyle name="Normal 3 3 2 2 2 2 3 4 3" xfId="26166" xr:uid="{00000000-0005-0000-0000-00004E620000}"/>
    <cellStyle name="Normal 3 3 2 2 2 2 3 4 3 2" xfId="26167" xr:uid="{00000000-0005-0000-0000-00004F620000}"/>
    <cellStyle name="Normal 3 3 2 2 2 2 3 4 4" xfId="26168" xr:uid="{00000000-0005-0000-0000-000050620000}"/>
    <cellStyle name="Normal 3 3 2 2 2 2 3 5" xfId="26169" xr:uid="{00000000-0005-0000-0000-000051620000}"/>
    <cellStyle name="Normal 3 3 2 2 2 2 3 5 2" xfId="26170" xr:uid="{00000000-0005-0000-0000-000052620000}"/>
    <cellStyle name="Normal 3 3 2 2 2 2 3 5 2 2" xfId="26171" xr:uid="{00000000-0005-0000-0000-000053620000}"/>
    <cellStyle name="Normal 3 3 2 2 2 2 3 5 3" xfId="26172" xr:uid="{00000000-0005-0000-0000-000054620000}"/>
    <cellStyle name="Normal 3 3 2 2 2 2 3 6" xfId="26173" xr:uid="{00000000-0005-0000-0000-000055620000}"/>
    <cellStyle name="Normal 3 3 2 2 2 2 3 6 2" xfId="26174" xr:uid="{00000000-0005-0000-0000-000056620000}"/>
    <cellStyle name="Normal 3 3 2 2 2 2 3 7" xfId="26175" xr:uid="{00000000-0005-0000-0000-000057620000}"/>
    <cellStyle name="Normal 3 3 2 2 2 2 3 7 2" xfId="26176" xr:uid="{00000000-0005-0000-0000-000058620000}"/>
    <cellStyle name="Normal 3 3 2 2 2 2 3 8" xfId="26177" xr:uid="{00000000-0005-0000-0000-000059620000}"/>
    <cellStyle name="Normal 3 3 2 2 2 2 4" xfId="26178" xr:uid="{00000000-0005-0000-0000-00005A620000}"/>
    <cellStyle name="Normal 3 3 2 2 2 2 4 2" xfId="26179" xr:uid="{00000000-0005-0000-0000-00005B620000}"/>
    <cellStyle name="Normal 3 3 2 2 2 2 4 2 2" xfId="26180" xr:uid="{00000000-0005-0000-0000-00005C620000}"/>
    <cellStyle name="Normal 3 3 2 2 2 2 4 2 2 2" xfId="26181" xr:uid="{00000000-0005-0000-0000-00005D620000}"/>
    <cellStyle name="Normal 3 3 2 2 2 2 4 2 2 2 2" xfId="26182" xr:uid="{00000000-0005-0000-0000-00005E620000}"/>
    <cellStyle name="Normal 3 3 2 2 2 2 4 2 2 3" xfId="26183" xr:uid="{00000000-0005-0000-0000-00005F620000}"/>
    <cellStyle name="Normal 3 3 2 2 2 2 4 2 3" xfId="26184" xr:uid="{00000000-0005-0000-0000-000060620000}"/>
    <cellStyle name="Normal 3 3 2 2 2 2 4 2 3 2" xfId="26185" xr:uid="{00000000-0005-0000-0000-000061620000}"/>
    <cellStyle name="Normal 3 3 2 2 2 2 4 2 4" xfId="26186" xr:uid="{00000000-0005-0000-0000-000062620000}"/>
    <cellStyle name="Normal 3 3 2 2 2 2 4 3" xfId="26187" xr:uid="{00000000-0005-0000-0000-000063620000}"/>
    <cellStyle name="Normal 3 3 2 2 2 2 4 3 2" xfId="26188" xr:uid="{00000000-0005-0000-0000-000064620000}"/>
    <cellStyle name="Normal 3 3 2 2 2 2 4 3 2 2" xfId="26189" xr:uid="{00000000-0005-0000-0000-000065620000}"/>
    <cellStyle name="Normal 3 3 2 2 2 2 4 3 3" xfId="26190" xr:uid="{00000000-0005-0000-0000-000066620000}"/>
    <cellStyle name="Normal 3 3 2 2 2 2 4 4" xfId="26191" xr:uid="{00000000-0005-0000-0000-000067620000}"/>
    <cellStyle name="Normal 3 3 2 2 2 2 4 4 2" xfId="26192" xr:uid="{00000000-0005-0000-0000-000068620000}"/>
    <cellStyle name="Normal 3 3 2 2 2 2 4 5" xfId="26193" xr:uid="{00000000-0005-0000-0000-000069620000}"/>
    <cellStyle name="Normal 3 3 2 2 2 2 5" xfId="26194" xr:uid="{00000000-0005-0000-0000-00006A620000}"/>
    <cellStyle name="Normal 3 3 2 2 2 2 5 2" xfId="26195" xr:uid="{00000000-0005-0000-0000-00006B620000}"/>
    <cellStyle name="Normal 3 3 2 2 2 2 5 2 2" xfId="26196" xr:uid="{00000000-0005-0000-0000-00006C620000}"/>
    <cellStyle name="Normal 3 3 2 2 2 2 5 2 2 2" xfId="26197" xr:uid="{00000000-0005-0000-0000-00006D620000}"/>
    <cellStyle name="Normal 3 3 2 2 2 2 5 2 3" xfId="26198" xr:uid="{00000000-0005-0000-0000-00006E620000}"/>
    <cellStyle name="Normal 3 3 2 2 2 2 5 3" xfId="26199" xr:uid="{00000000-0005-0000-0000-00006F620000}"/>
    <cellStyle name="Normal 3 3 2 2 2 2 5 3 2" xfId="26200" xr:uid="{00000000-0005-0000-0000-000070620000}"/>
    <cellStyle name="Normal 3 3 2 2 2 2 5 4" xfId="26201" xr:uid="{00000000-0005-0000-0000-000071620000}"/>
    <cellStyle name="Normal 3 3 2 2 2 2 6" xfId="26202" xr:uid="{00000000-0005-0000-0000-000072620000}"/>
    <cellStyle name="Normal 3 3 2 2 2 2 6 2" xfId="26203" xr:uid="{00000000-0005-0000-0000-000073620000}"/>
    <cellStyle name="Normal 3 3 2 2 2 2 6 2 2" xfId="26204" xr:uid="{00000000-0005-0000-0000-000074620000}"/>
    <cellStyle name="Normal 3 3 2 2 2 2 6 2 2 2" xfId="26205" xr:uid="{00000000-0005-0000-0000-000075620000}"/>
    <cellStyle name="Normal 3 3 2 2 2 2 6 2 3" xfId="26206" xr:uid="{00000000-0005-0000-0000-000076620000}"/>
    <cellStyle name="Normal 3 3 2 2 2 2 6 3" xfId="26207" xr:uid="{00000000-0005-0000-0000-000077620000}"/>
    <cellStyle name="Normal 3 3 2 2 2 2 6 3 2" xfId="26208" xr:uid="{00000000-0005-0000-0000-000078620000}"/>
    <cellStyle name="Normal 3 3 2 2 2 2 6 4" xfId="26209" xr:uid="{00000000-0005-0000-0000-000079620000}"/>
    <cellStyle name="Normal 3 3 2 2 2 2 7" xfId="26210" xr:uid="{00000000-0005-0000-0000-00007A620000}"/>
    <cellStyle name="Normal 3 3 2 2 2 2 7 2" xfId="26211" xr:uid="{00000000-0005-0000-0000-00007B620000}"/>
    <cellStyle name="Normal 3 3 2 2 2 2 7 2 2" xfId="26212" xr:uid="{00000000-0005-0000-0000-00007C620000}"/>
    <cellStyle name="Normal 3 3 2 2 2 2 7 3" xfId="26213" xr:uid="{00000000-0005-0000-0000-00007D620000}"/>
    <cellStyle name="Normal 3 3 2 2 2 2 8" xfId="26214" xr:uid="{00000000-0005-0000-0000-00007E620000}"/>
    <cellStyle name="Normal 3 3 2 2 2 2 8 2" xfId="26215" xr:uid="{00000000-0005-0000-0000-00007F620000}"/>
    <cellStyle name="Normal 3 3 2 2 2 2 9" xfId="26216" xr:uid="{00000000-0005-0000-0000-000080620000}"/>
    <cellStyle name="Normal 3 3 2 2 2 2 9 2" xfId="26217" xr:uid="{00000000-0005-0000-0000-000081620000}"/>
    <cellStyle name="Normal 3 3 2 2 2 3" xfId="26218" xr:uid="{00000000-0005-0000-0000-000082620000}"/>
    <cellStyle name="Normal 3 3 2 2 2 3 10" xfId="26219" xr:uid="{00000000-0005-0000-0000-000083620000}"/>
    <cellStyle name="Normal 3 3 2 2 2 3 11" xfId="26220" xr:uid="{00000000-0005-0000-0000-000084620000}"/>
    <cellStyle name="Normal 3 3 2 2 2 3 2" xfId="26221" xr:uid="{00000000-0005-0000-0000-000085620000}"/>
    <cellStyle name="Normal 3 3 2 2 2 3 2 10" xfId="26222" xr:uid="{00000000-0005-0000-0000-000086620000}"/>
    <cellStyle name="Normal 3 3 2 2 2 3 2 2" xfId="26223" xr:uid="{00000000-0005-0000-0000-000087620000}"/>
    <cellStyle name="Normal 3 3 2 2 2 3 2 2 2" xfId="26224" xr:uid="{00000000-0005-0000-0000-000088620000}"/>
    <cellStyle name="Normal 3 3 2 2 2 3 2 2 2 2" xfId="26225" xr:uid="{00000000-0005-0000-0000-000089620000}"/>
    <cellStyle name="Normal 3 3 2 2 2 3 2 2 2 2 2" xfId="26226" xr:uid="{00000000-0005-0000-0000-00008A620000}"/>
    <cellStyle name="Normal 3 3 2 2 2 3 2 2 2 2 2 2" xfId="26227" xr:uid="{00000000-0005-0000-0000-00008B620000}"/>
    <cellStyle name="Normal 3 3 2 2 2 3 2 2 2 2 2 2 2" xfId="26228" xr:uid="{00000000-0005-0000-0000-00008C620000}"/>
    <cellStyle name="Normal 3 3 2 2 2 3 2 2 2 2 2 3" xfId="26229" xr:uid="{00000000-0005-0000-0000-00008D620000}"/>
    <cellStyle name="Normal 3 3 2 2 2 3 2 2 2 2 3" xfId="26230" xr:uid="{00000000-0005-0000-0000-00008E620000}"/>
    <cellStyle name="Normal 3 3 2 2 2 3 2 2 2 2 3 2" xfId="26231" xr:uid="{00000000-0005-0000-0000-00008F620000}"/>
    <cellStyle name="Normal 3 3 2 2 2 3 2 2 2 2 4" xfId="26232" xr:uid="{00000000-0005-0000-0000-000090620000}"/>
    <cellStyle name="Normal 3 3 2 2 2 3 2 2 2 3" xfId="26233" xr:uid="{00000000-0005-0000-0000-000091620000}"/>
    <cellStyle name="Normal 3 3 2 2 2 3 2 2 2 3 2" xfId="26234" xr:uid="{00000000-0005-0000-0000-000092620000}"/>
    <cellStyle name="Normal 3 3 2 2 2 3 2 2 2 3 2 2" xfId="26235" xr:uid="{00000000-0005-0000-0000-000093620000}"/>
    <cellStyle name="Normal 3 3 2 2 2 3 2 2 2 3 3" xfId="26236" xr:uid="{00000000-0005-0000-0000-000094620000}"/>
    <cellStyle name="Normal 3 3 2 2 2 3 2 2 2 4" xfId="26237" xr:uid="{00000000-0005-0000-0000-000095620000}"/>
    <cellStyle name="Normal 3 3 2 2 2 3 2 2 2 4 2" xfId="26238" xr:uid="{00000000-0005-0000-0000-000096620000}"/>
    <cellStyle name="Normal 3 3 2 2 2 3 2 2 2 5" xfId="26239" xr:uid="{00000000-0005-0000-0000-000097620000}"/>
    <cellStyle name="Normal 3 3 2 2 2 3 2 2 3" xfId="26240" xr:uid="{00000000-0005-0000-0000-000098620000}"/>
    <cellStyle name="Normal 3 3 2 2 2 3 2 2 3 2" xfId="26241" xr:uid="{00000000-0005-0000-0000-000099620000}"/>
    <cellStyle name="Normal 3 3 2 2 2 3 2 2 3 2 2" xfId="26242" xr:uid="{00000000-0005-0000-0000-00009A620000}"/>
    <cellStyle name="Normal 3 3 2 2 2 3 2 2 3 2 2 2" xfId="26243" xr:uid="{00000000-0005-0000-0000-00009B620000}"/>
    <cellStyle name="Normal 3 3 2 2 2 3 2 2 3 2 3" xfId="26244" xr:uid="{00000000-0005-0000-0000-00009C620000}"/>
    <cellStyle name="Normal 3 3 2 2 2 3 2 2 3 3" xfId="26245" xr:uid="{00000000-0005-0000-0000-00009D620000}"/>
    <cellStyle name="Normal 3 3 2 2 2 3 2 2 3 3 2" xfId="26246" xr:uid="{00000000-0005-0000-0000-00009E620000}"/>
    <cellStyle name="Normal 3 3 2 2 2 3 2 2 3 4" xfId="26247" xr:uid="{00000000-0005-0000-0000-00009F620000}"/>
    <cellStyle name="Normal 3 3 2 2 2 3 2 2 4" xfId="26248" xr:uid="{00000000-0005-0000-0000-0000A0620000}"/>
    <cellStyle name="Normal 3 3 2 2 2 3 2 2 4 2" xfId="26249" xr:uid="{00000000-0005-0000-0000-0000A1620000}"/>
    <cellStyle name="Normal 3 3 2 2 2 3 2 2 4 2 2" xfId="26250" xr:uid="{00000000-0005-0000-0000-0000A2620000}"/>
    <cellStyle name="Normal 3 3 2 2 2 3 2 2 4 2 2 2" xfId="26251" xr:uid="{00000000-0005-0000-0000-0000A3620000}"/>
    <cellStyle name="Normal 3 3 2 2 2 3 2 2 4 2 3" xfId="26252" xr:uid="{00000000-0005-0000-0000-0000A4620000}"/>
    <cellStyle name="Normal 3 3 2 2 2 3 2 2 4 3" xfId="26253" xr:uid="{00000000-0005-0000-0000-0000A5620000}"/>
    <cellStyle name="Normal 3 3 2 2 2 3 2 2 4 3 2" xfId="26254" xr:uid="{00000000-0005-0000-0000-0000A6620000}"/>
    <cellStyle name="Normal 3 3 2 2 2 3 2 2 4 4" xfId="26255" xr:uid="{00000000-0005-0000-0000-0000A7620000}"/>
    <cellStyle name="Normal 3 3 2 2 2 3 2 2 5" xfId="26256" xr:uid="{00000000-0005-0000-0000-0000A8620000}"/>
    <cellStyle name="Normal 3 3 2 2 2 3 2 2 5 2" xfId="26257" xr:uid="{00000000-0005-0000-0000-0000A9620000}"/>
    <cellStyle name="Normal 3 3 2 2 2 3 2 2 5 2 2" xfId="26258" xr:uid="{00000000-0005-0000-0000-0000AA620000}"/>
    <cellStyle name="Normal 3 3 2 2 2 3 2 2 5 3" xfId="26259" xr:uid="{00000000-0005-0000-0000-0000AB620000}"/>
    <cellStyle name="Normal 3 3 2 2 2 3 2 2 6" xfId="26260" xr:uid="{00000000-0005-0000-0000-0000AC620000}"/>
    <cellStyle name="Normal 3 3 2 2 2 3 2 2 6 2" xfId="26261" xr:uid="{00000000-0005-0000-0000-0000AD620000}"/>
    <cellStyle name="Normal 3 3 2 2 2 3 2 2 7" xfId="26262" xr:uid="{00000000-0005-0000-0000-0000AE620000}"/>
    <cellStyle name="Normal 3 3 2 2 2 3 2 2 7 2" xfId="26263" xr:uid="{00000000-0005-0000-0000-0000AF620000}"/>
    <cellStyle name="Normal 3 3 2 2 2 3 2 2 8" xfId="26264" xr:uid="{00000000-0005-0000-0000-0000B0620000}"/>
    <cellStyle name="Normal 3 3 2 2 2 3 2 3" xfId="26265" xr:uid="{00000000-0005-0000-0000-0000B1620000}"/>
    <cellStyle name="Normal 3 3 2 2 2 3 2 3 2" xfId="26266" xr:uid="{00000000-0005-0000-0000-0000B2620000}"/>
    <cellStyle name="Normal 3 3 2 2 2 3 2 3 2 2" xfId="26267" xr:uid="{00000000-0005-0000-0000-0000B3620000}"/>
    <cellStyle name="Normal 3 3 2 2 2 3 2 3 2 2 2" xfId="26268" xr:uid="{00000000-0005-0000-0000-0000B4620000}"/>
    <cellStyle name="Normal 3 3 2 2 2 3 2 3 2 2 2 2" xfId="26269" xr:uid="{00000000-0005-0000-0000-0000B5620000}"/>
    <cellStyle name="Normal 3 3 2 2 2 3 2 3 2 2 3" xfId="26270" xr:uid="{00000000-0005-0000-0000-0000B6620000}"/>
    <cellStyle name="Normal 3 3 2 2 2 3 2 3 2 3" xfId="26271" xr:uid="{00000000-0005-0000-0000-0000B7620000}"/>
    <cellStyle name="Normal 3 3 2 2 2 3 2 3 2 3 2" xfId="26272" xr:uid="{00000000-0005-0000-0000-0000B8620000}"/>
    <cellStyle name="Normal 3 3 2 2 2 3 2 3 2 4" xfId="26273" xr:uid="{00000000-0005-0000-0000-0000B9620000}"/>
    <cellStyle name="Normal 3 3 2 2 2 3 2 3 3" xfId="26274" xr:uid="{00000000-0005-0000-0000-0000BA620000}"/>
    <cellStyle name="Normal 3 3 2 2 2 3 2 3 3 2" xfId="26275" xr:uid="{00000000-0005-0000-0000-0000BB620000}"/>
    <cellStyle name="Normal 3 3 2 2 2 3 2 3 3 2 2" xfId="26276" xr:uid="{00000000-0005-0000-0000-0000BC620000}"/>
    <cellStyle name="Normal 3 3 2 2 2 3 2 3 3 3" xfId="26277" xr:uid="{00000000-0005-0000-0000-0000BD620000}"/>
    <cellStyle name="Normal 3 3 2 2 2 3 2 3 4" xfId="26278" xr:uid="{00000000-0005-0000-0000-0000BE620000}"/>
    <cellStyle name="Normal 3 3 2 2 2 3 2 3 4 2" xfId="26279" xr:uid="{00000000-0005-0000-0000-0000BF620000}"/>
    <cellStyle name="Normal 3 3 2 2 2 3 2 3 5" xfId="26280" xr:uid="{00000000-0005-0000-0000-0000C0620000}"/>
    <cellStyle name="Normal 3 3 2 2 2 3 2 4" xfId="26281" xr:uid="{00000000-0005-0000-0000-0000C1620000}"/>
    <cellStyle name="Normal 3 3 2 2 2 3 2 4 2" xfId="26282" xr:uid="{00000000-0005-0000-0000-0000C2620000}"/>
    <cellStyle name="Normal 3 3 2 2 2 3 2 4 2 2" xfId="26283" xr:uid="{00000000-0005-0000-0000-0000C3620000}"/>
    <cellStyle name="Normal 3 3 2 2 2 3 2 4 2 2 2" xfId="26284" xr:uid="{00000000-0005-0000-0000-0000C4620000}"/>
    <cellStyle name="Normal 3 3 2 2 2 3 2 4 2 3" xfId="26285" xr:uid="{00000000-0005-0000-0000-0000C5620000}"/>
    <cellStyle name="Normal 3 3 2 2 2 3 2 4 3" xfId="26286" xr:uid="{00000000-0005-0000-0000-0000C6620000}"/>
    <cellStyle name="Normal 3 3 2 2 2 3 2 4 3 2" xfId="26287" xr:uid="{00000000-0005-0000-0000-0000C7620000}"/>
    <cellStyle name="Normal 3 3 2 2 2 3 2 4 4" xfId="26288" xr:uid="{00000000-0005-0000-0000-0000C8620000}"/>
    <cellStyle name="Normal 3 3 2 2 2 3 2 5" xfId="26289" xr:uid="{00000000-0005-0000-0000-0000C9620000}"/>
    <cellStyle name="Normal 3 3 2 2 2 3 2 5 2" xfId="26290" xr:uid="{00000000-0005-0000-0000-0000CA620000}"/>
    <cellStyle name="Normal 3 3 2 2 2 3 2 5 2 2" xfId="26291" xr:uid="{00000000-0005-0000-0000-0000CB620000}"/>
    <cellStyle name="Normal 3 3 2 2 2 3 2 5 2 2 2" xfId="26292" xr:uid="{00000000-0005-0000-0000-0000CC620000}"/>
    <cellStyle name="Normal 3 3 2 2 2 3 2 5 2 3" xfId="26293" xr:uid="{00000000-0005-0000-0000-0000CD620000}"/>
    <cellStyle name="Normal 3 3 2 2 2 3 2 5 3" xfId="26294" xr:uid="{00000000-0005-0000-0000-0000CE620000}"/>
    <cellStyle name="Normal 3 3 2 2 2 3 2 5 3 2" xfId="26295" xr:uid="{00000000-0005-0000-0000-0000CF620000}"/>
    <cellStyle name="Normal 3 3 2 2 2 3 2 5 4" xfId="26296" xr:uid="{00000000-0005-0000-0000-0000D0620000}"/>
    <cellStyle name="Normal 3 3 2 2 2 3 2 6" xfId="26297" xr:uid="{00000000-0005-0000-0000-0000D1620000}"/>
    <cellStyle name="Normal 3 3 2 2 2 3 2 6 2" xfId="26298" xr:uid="{00000000-0005-0000-0000-0000D2620000}"/>
    <cellStyle name="Normal 3 3 2 2 2 3 2 6 2 2" xfId="26299" xr:uid="{00000000-0005-0000-0000-0000D3620000}"/>
    <cellStyle name="Normal 3 3 2 2 2 3 2 6 3" xfId="26300" xr:uid="{00000000-0005-0000-0000-0000D4620000}"/>
    <cellStyle name="Normal 3 3 2 2 2 3 2 7" xfId="26301" xr:uid="{00000000-0005-0000-0000-0000D5620000}"/>
    <cellStyle name="Normal 3 3 2 2 2 3 2 7 2" xfId="26302" xr:uid="{00000000-0005-0000-0000-0000D6620000}"/>
    <cellStyle name="Normal 3 3 2 2 2 3 2 8" xfId="26303" xr:uid="{00000000-0005-0000-0000-0000D7620000}"/>
    <cellStyle name="Normal 3 3 2 2 2 3 2 8 2" xfId="26304" xr:uid="{00000000-0005-0000-0000-0000D8620000}"/>
    <cellStyle name="Normal 3 3 2 2 2 3 2 9" xfId="26305" xr:uid="{00000000-0005-0000-0000-0000D9620000}"/>
    <cellStyle name="Normal 3 3 2 2 2 3 3" xfId="26306" xr:uid="{00000000-0005-0000-0000-0000DA620000}"/>
    <cellStyle name="Normal 3 3 2 2 2 3 3 2" xfId="26307" xr:uid="{00000000-0005-0000-0000-0000DB620000}"/>
    <cellStyle name="Normal 3 3 2 2 2 3 3 2 2" xfId="26308" xr:uid="{00000000-0005-0000-0000-0000DC620000}"/>
    <cellStyle name="Normal 3 3 2 2 2 3 3 2 2 2" xfId="26309" xr:uid="{00000000-0005-0000-0000-0000DD620000}"/>
    <cellStyle name="Normal 3 3 2 2 2 3 3 2 2 2 2" xfId="26310" xr:uid="{00000000-0005-0000-0000-0000DE620000}"/>
    <cellStyle name="Normal 3 3 2 2 2 3 3 2 2 2 2 2" xfId="26311" xr:uid="{00000000-0005-0000-0000-0000DF620000}"/>
    <cellStyle name="Normal 3 3 2 2 2 3 3 2 2 2 3" xfId="26312" xr:uid="{00000000-0005-0000-0000-0000E0620000}"/>
    <cellStyle name="Normal 3 3 2 2 2 3 3 2 2 3" xfId="26313" xr:uid="{00000000-0005-0000-0000-0000E1620000}"/>
    <cellStyle name="Normal 3 3 2 2 2 3 3 2 2 3 2" xfId="26314" xr:uid="{00000000-0005-0000-0000-0000E2620000}"/>
    <cellStyle name="Normal 3 3 2 2 2 3 3 2 2 4" xfId="26315" xr:uid="{00000000-0005-0000-0000-0000E3620000}"/>
    <cellStyle name="Normal 3 3 2 2 2 3 3 2 3" xfId="26316" xr:uid="{00000000-0005-0000-0000-0000E4620000}"/>
    <cellStyle name="Normal 3 3 2 2 2 3 3 2 3 2" xfId="26317" xr:uid="{00000000-0005-0000-0000-0000E5620000}"/>
    <cellStyle name="Normal 3 3 2 2 2 3 3 2 3 2 2" xfId="26318" xr:uid="{00000000-0005-0000-0000-0000E6620000}"/>
    <cellStyle name="Normal 3 3 2 2 2 3 3 2 3 3" xfId="26319" xr:uid="{00000000-0005-0000-0000-0000E7620000}"/>
    <cellStyle name="Normal 3 3 2 2 2 3 3 2 4" xfId="26320" xr:uid="{00000000-0005-0000-0000-0000E8620000}"/>
    <cellStyle name="Normal 3 3 2 2 2 3 3 2 4 2" xfId="26321" xr:uid="{00000000-0005-0000-0000-0000E9620000}"/>
    <cellStyle name="Normal 3 3 2 2 2 3 3 2 5" xfId="26322" xr:uid="{00000000-0005-0000-0000-0000EA620000}"/>
    <cellStyle name="Normal 3 3 2 2 2 3 3 3" xfId="26323" xr:uid="{00000000-0005-0000-0000-0000EB620000}"/>
    <cellStyle name="Normal 3 3 2 2 2 3 3 3 2" xfId="26324" xr:uid="{00000000-0005-0000-0000-0000EC620000}"/>
    <cellStyle name="Normal 3 3 2 2 2 3 3 3 2 2" xfId="26325" xr:uid="{00000000-0005-0000-0000-0000ED620000}"/>
    <cellStyle name="Normal 3 3 2 2 2 3 3 3 2 2 2" xfId="26326" xr:uid="{00000000-0005-0000-0000-0000EE620000}"/>
    <cellStyle name="Normal 3 3 2 2 2 3 3 3 2 3" xfId="26327" xr:uid="{00000000-0005-0000-0000-0000EF620000}"/>
    <cellStyle name="Normal 3 3 2 2 2 3 3 3 3" xfId="26328" xr:uid="{00000000-0005-0000-0000-0000F0620000}"/>
    <cellStyle name="Normal 3 3 2 2 2 3 3 3 3 2" xfId="26329" xr:uid="{00000000-0005-0000-0000-0000F1620000}"/>
    <cellStyle name="Normal 3 3 2 2 2 3 3 3 4" xfId="26330" xr:uid="{00000000-0005-0000-0000-0000F2620000}"/>
    <cellStyle name="Normal 3 3 2 2 2 3 3 4" xfId="26331" xr:uid="{00000000-0005-0000-0000-0000F3620000}"/>
    <cellStyle name="Normal 3 3 2 2 2 3 3 4 2" xfId="26332" xr:uid="{00000000-0005-0000-0000-0000F4620000}"/>
    <cellStyle name="Normal 3 3 2 2 2 3 3 4 2 2" xfId="26333" xr:uid="{00000000-0005-0000-0000-0000F5620000}"/>
    <cellStyle name="Normal 3 3 2 2 2 3 3 4 2 2 2" xfId="26334" xr:uid="{00000000-0005-0000-0000-0000F6620000}"/>
    <cellStyle name="Normal 3 3 2 2 2 3 3 4 2 3" xfId="26335" xr:uid="{00000000-0005-0000-0000-0000F7620000}"/>
    <cellStyle name="Normal 3 3 2 2 2 3 3 4 3" xfId="26336" xr:uid="{00000000-0005-0000-0000-0000F8620000}"/>
    <cellStyle name="Normal 3 3 2 2 2 3 3 4 3 2" xfId="26337" xr:uid="{00000000-0005-0000-0000-0000F9620000}"/>
    <cellStyle name="Normal 3 3 2 2 2 3 3 4 4" xfId="26338" xr:uid="{00000000-0005-0000-0000-0000FA620000}"/>
    <cellStyle name="Normal 3 3 2 2 2 3 3 5" xfId="26339" xr:uid="{00000000-0005-0000-0000-0000FB620000}"/>
    <cellStyle name="Normal 3 3 2 2 2 3 3 5 2" xfId="26340" xr:uid="{00000000-0005-0000-0000-0000FC620000}"/>
    <cellStyle name="Normal 3 3 2 2 2 3 3 5 2 2" xfId="26341" xr:uid="{00000000-0005-0000-0000-0000FD620000}"/>
    <cellStyle name="Normal 3 3 2 2 2 3 3 5 3" xfId="26342" xr:uid="{00000000-0005-0000-0000-0000FE620000}"/>
    <cellStyle name="Normal 3 3 2 2 2 3 3 6" xfId="26343" xr:uid="{00000000-0005-0000-0000-0000FF620000}"/>
    <cellStyle name="Normal 3 3 2 2 2 3 3 6 2" xfId="26344" xr:uid="{00000000-0005-0000-0000-000000630000}"/>
    <cellStyle name="Normal 3 3 2 2 2 3 3 7" xfId="26345" xr:uid="{00000000-0005-0000-0000-000001630000}"/>
    <cellStyle name="Normal 3 3 2 2 2 3 3 7 2" xfId="26346" xr:uid="{00000000-0005-0000-0000-000002630000}"/>
    <cellStyle name="Normal 3 3 2 2 2 3 3 8" xfId="26347" xr:uid="{00000000-0005-0000-0000-000003630000}"/>
    <cellStyle name="Normal 3 3 2 2 2 3 4" xfId="26348" xr:uid="{00000000-0005-0000-0000-000004630000}"/>
    <cellStyle name="Normal 3 3 2 2 2 3 4 2" xfId="26349" xr:uid="{00000000-0005-0000-0000-000005630000}"/>
    <cellStyle name="Normal 3 3 2 2 2 3 4 2 2" xfId="26350" xr:uid="{00000000-0005-0000-0000-000006630000}"/>
    <cellStyle name="Normal 3 3 2 2 2 3 4 2 2 2" xfId="26351" xr:uid="{00000000-0005-0000-0000-000007630000}"/>
    <cellStyle name="Normal 3 3 2 2 2 3 4 2 2 2 2" xfId="26352" xr:uid="{00000000-0005-0000-0000-000008630000}"/>
    <cellStyle name="Normal 3 3 2 2 2 3 4 2 2 3" xfId="26353" xr:uid="{00000000-0005-0000-0000-000009630000}"/>
    <cellStyle name="Normal 3 3 2 2 2 3 4 2 3" xfId="26354" xr:uid="{00000000-0005-0000-0000-00000A630000}"/>
    <cellStyle name="Normal 3 3 2 2 2 3 4 2 3 2" xfId="26355" xr:uid="{00000000-0005-0000-0000-00000B630000}"/>
    <cellStyle name="Normal 3 3 2 2 2 3 4 2 4" xfId="26356" xr:uid="{00000000-0005-0000-0000-00000C630000}"/>
    <cellStyle name="Normal 3 3 2 2 2 3 4 3" xfId="26357" xr:uid="{00000000-0005-0000-0000-00000D630000}"/>
    <cellStyle name="Normal 3 3 2 2 2 3 4 3 2" xfId="26358" xr:uid="{00000000-0005-0000-0000-00000E630000}"/>
    <cellStyle name="Normal 3 3 2 2 2 3 4 3 2 2" xfId="26359" xr:uid="{00000000-0005-0000-0000-00000F630000}"/>
    <cellStyle name="Normal 3 3 2 2 2 3 4 3 3" xfId="26360" xr:uid="{00000000-0005-0000-0000-000010630000}"/>
    <cellStyle name="Normal 3 3 2 2 2 3 4 4" xfId="26361" xr:uid="{00000000-0005-0000-0000-000011630000}"/>
    <cellStyle name="Normal 3 3 2 2 2 3 4 4 2" xfId="26362" xr:uid="{00000000-0005-0000-0000-000012630000}"/>
    <cellStyle name="Normal 3 3 2 2 2 3 4 5" xfId="26363" xr:uid="{00000000-0005-0000-0000-000013630000}"/>
    <cellStyle name="Normal 3 3 2 2 2 3 5" xfId="26364" xr:uid="{00000000-0005-0000-0000-000014630000}"/>
    <cellStyle name="Normal 3 3 2 2 2 3 5 2" xfId="26365" xr:uid="{00000000-0005-0000-0000-000015630000}"/>
    <cellStyle name="Normal 3 3 2 2 2 3 5 2 2" xfId="26366" xr:uid="{00000000-0005-0000-0000-000016630000}"/>
    <cellStyle name="Normal 3 3 2 2 2 3 5 2 2 2" xfId="26367" xr:uid="{00000000-0005-0000-0000-000017630000}"/>
    <cellStyle name="Normal 3 3 2 2 2 3 5 2 3" xfId="26368" xr:uid="{00000000-0005-0000-0000-000018630000}"/>
    <cellStyle name="Normal 3 3 2 2 2 3 5 3" xfId="26369" xr:uid="{00000000-0005-0000-0000-000019630000}"/>
    <cellStyle name="Normal 3 3 2 2 2 3 5 3 2" xfId="26370" xr:uid="{00000000-0005-0000-0000-00001A630000}"/>
    <cellStyle name="Normal 3 3 2 2 2 3 5 4" xfId="26371" xr:uid="{00000000-0005-0000-0000-00001B630000}"/>
    <cellStyle name="Normal 3 3 2 2 2 3 6" xfId="26372" xr:uid="{00000000-0005-0000-0000-00001C630000}"/>
    <cellStyle name="Normal 3 3 2 2 2 3 6 2" xfId="26373" xr:uid="{00000000-0005-0000-0000-00001D630000}"/>
    <cellStyle name="Normal 3 3 2 2 2 3 6 2 2" xfId="26374" xr:uid="{00000000-0005-0000-0000-00001E630000}"/>
    <cellStyle name="Normal 3 3 2 2 2 3 6 2 2 2" xfId="26375" xr:uid="{00000000-0005-0000-0000-00001F630000}"/>
    <cellStyle name="Normal 3 3 2 2 2 3 6 2 3" xfId="26376" xr:uid="{00000000-0005-0000-0000-000020630000}"/>
    <cellStyle name="Normal 3 3 2 2 2 3 6 3" xfId="26377" xr:uid="{00000000-0005-0000-0000-000021630000}"/>
    <cellStyle name="Normal 3 3 2 2 2 3 6 3 2" xfId="26378" xr:uid="{00000000-0005-0000-0000-000022630000}"/>
    <cellStyle name="Normal 3 3 2 2 2 3 6 4" xfId="26379" xr:uid="{00000000-0005-0000-0000-000023630000}"/>
    <cellStyle name="Normal 3 3 2 2 2 3 7" xfId="26380" xr:uid="{00000000-0005-0000-0000-000024630000}"/>
    <cellStyle name="Normal 3 3 2 2 2 3 7 2" xfId="26381" xr:uid="{00000000-0005-0000-0000-000025630000}"/>
    <cellStyle name="Normal 3 3 2 2 2 3 7 2 2" xfId="26382" xr:uid="{00000000-0005-0000-0000-000026630000}"/>
    <cellStyle name="Normal 3 3 2 2 2 3 7 3" xfId="26383" xr:uid="{00000000-0005-0000-0000-000027630000}"/>
    <cellStyle name="Normal 3 3 2 2 2 3 8" xfId="26384" xr:uid="{00000000-0005-0000-0000-000028630000}"/>
    <cellStyle name="Normal 3 3 2 2 2 3 8 2" xfId="26385" xr:uid="{00000000-0005-0000-0000-000029630000}"/>
    <cellStyle name="Normal 3 3 2 2 2 3 9" xfId="26386" xr:uid="{00000000-0005-0000-0000-00002A630000}"/>
    <cellStyle name="Normal 3 3 2 2 2 3 9 2" xfId="26387" xr:uid="{00000000-0005-0000-0000-00002B630000}"/>
    <cellStyle name="Normal 3 3 2 2 2 4" xfId="26388" xr:uid="{00000000-0005-0000-0000-00002C630000}"/>
    <cellStyle name="Normal 3 3 2 2 2 4 10" xfId="26389" xr:uid="{00000000-0005-0000-0000-00002D630000}"/>
    <cellStyle name="Normal 3 3 2 2 2 4 11" xfId="26390" xr:uid="{00000000-0005-0000-0000-00002E630000}"/>
    <cellStyle name="Normal 3 3 2 2 2 4 2" xfId="26391" xr:uid="{00000000-0005-0000-0000-00002F630000}"/>
    <cellStyle name="Normal 3 3 2 2 2 4 2 2" xfId="26392" xr:uid="{00000000-0005-0000-0000-000030630000}"/>
    <cellStyle name="Normal 3 3 2 2 2 4 2 2 2" xfId="26393" xr:uid="{00000000-0005-0000-0000-000031630000}"/>
    <cellStyle name="Normal 3 3 2 2 2 4 2 2 2 2" xfId="26394" xr:uid="{00000000-0005-0000-0000-000032630000}"/>
    <cellStyle name="Normal 3 3 2 2 2 4 2 2 2 2 2" xfId="26395" xr:uid="{00000000-0005-0000-0000-000033630000}"/>
    <cellStyle name="Normal 3 3 2 2 2 4 2 2 2 2 2 2" xfId="26396" xr:uid="{00000000-0005-0000-0000-000034630000}"/>
    <cellStyle name="Normal 3 3 2 2 2 4 2 2 2 2 2 2 2" xfId="26397" xr:uid="{00000000-0005-0000-0000-000035630000}"/>
    <cellStyle name="Normal 3 3 2 2 2 4 2 2 2 2 2 3" xfId="26398" xr:uid="{00000000-0005-0000-0000-000036630000}"/>
    <cellStyle name="Normal 3 3 2 2 2 4 2 2 2 2 3" xfId="26399" xr:uid="{00000000-0005-0000-0000-000037630000}"/>
    <cellStyle name="Normal 3 3 2 2 2 4 2 2 2 2 3 2" xfId="26400" xr:uid="{00000000-0005-0000-0000-000038630000}"/>
    <cellStyle name="Normal 3 3 2 2 2 4 2 2 2 2 4" xfId="26401" xr:uid="{00000000-0005-0000-0000-000039630000}"/>
    <cellStyle name="Normal 3 3 2 2 2 4 2 2 2 3" xfId="26402" xr:uid="{00000000-0005-0000-0000-00003A630000}"/>
    <cellStyle name="Normal 3 3 2 2 2 4 2 2 2 3 2" xfId="26403" xr:uid="{00000000-0005-0000-0000-00003B630000}"/>
    <cellStyle name="Normal 3 3 2 2 2 4 2 2 2 3 2 2" xfId="26404" xr:uid="{00000000-0005-0000-0000-00003C630000}"/>
    <cellStyle name="Normal 3 3 2 2 2 4 2 2 2 3 3" xfId="26405" xr:uid="{00000000-0005-0000-0000-00003D630000}"/>
    <cellStyle name="Normal 3 3 2 2 2 4 2 2 2 4" xfId="26406" xr:uid="{00000000-0005-0000-0000-00003E630000}"/>
    <cellStyle name="Normal 3 3 2 2 2 4 2 2 2 4 2" xfId="26407" xr:uid="{00000000-0005-0000-0000-00003F630000}"/>
    <cellStyle name="Normal 3 3 2 2 2 4 2 2 2 5" xfId="26408" xr:uid="{00000000-0005-0000-0000-000040630000}"/>
    <cellStyle name="Normal 3 3 2 2 2 4 2 2 3" xfId="26409" xr:uid="{00000000-0005-0000-0000-000041630000}"/>
    <cellStyle name="Normal 3 3 2 2 2 4 2 2 3 2" xfId="26410" xr:uid="{00000000-0005-0000-0000-000042630000}"/>
    <cellStyle name="Normal 3 3 2 2 2 4 2 2 3 2 2" xfId="26411" xr:uid="{00000000-0005-0000-0000-000043630000}"/>
    <cellStyle name="Normal 3 3 2 2 2 4 2 2 3 2 2 2" xfId="26412" xr:uid="{00000000-0005-0000-0000-000044630000}"/>
    <cellStyle name="Normal 3 3 2 2 2 4 2 2 3 2 3" xfId="26413" xr:uid="{00000000-0005-0000-0000-000045630000}"/>
    <cellStyle name="Normal 3 3 2 2 2 4 2 2 3 3" xfId="26414" xr:uid="{00000000-0005-0000-0000-000046630000}"/>
    <cellStyle name="Normal 3 3 2 2 2 4 2 2 3 3 2" xfId="26415" xr:uid="{00000000-0005-0000-0000-000047630000}"/>
    <cellStyle name="Normal 3 3 2 2 2 4 2 2 3 4" xfId="26416" xr:uid="{00000000-0005-0000-0000-000048630000}"/>
    <cellStyle name="Normal 3 3 2 2 2 4 2 2 4" xfId="26417" xr:uid="{00000000-0005-0000-0000-000049630000}"/>
    <cellStyle name="Normal 3 3 2 2 2 4 2 2 4 2" xfId="26418" xr:uid="{00000000-0005-0000-0000-00004A630000}"/>
    <cellStyle name="Normal 3 3 2 2 2 4 2 2 4 2 2" xfId="26419" xr:uid="{00000000-0005-0000-0000-00004B630000}"/>
    <cellStyle name="Normal 3 3 2 2 2 4 2 2 4 2 2 2" xfId="26420" xr:uid="{00000000-0005-0000-0000-00004C630000}"/>
    <cellStyle name="Normal 3 3 2 2 2 4 2 2 4 2 3" xfId="26421" xr:uid="{00000000-0005-0000-0000-00004D630000}"/>
    <cellStyle name="Normal 3 3 2 2 2 4 2 2 4 3" xfId="26422" xr:uid="{00000000-0005-0000-0000-00004E630000}"/>
    <cellStyle name="Normal 3 3 2 2 2 4 2 2 4 3 2" xfId="26423" xr:uid="{00000000-0005-0000-0000-00004F630000}"/>
    <cellStyle name="Normal 3 3 2 2 2 4 2 2 4 4" xfId="26424" xr:uid="{00000000-0005-0000-0000-000050630000}"/>
    <cellStyle name="Normal 3 3 2 2 2 4 2 2 5" xfId="26425" xr:uid="{00000000-0005-0000-0000-000051630000}"/>
    <cellStyle name="Normal 3 3 2 2 2 4 2 2 5 2" xfId="26426" xr:uid="{00000000-0005-0000-0000-000052630000}"/>
    <cellStyle name="Normal 3 3 2 2 2 4 2 2 5 2 2" xfId="26427" xr:uid="{00000000-0005-0000-0000-000053630000}"/>
    <cellStyle name="Normal 3 3 2 2 2 4 2 2 5 3" xfId="26428" xr:uid="{00000000-0005-0000-0000-000054630000}"/>
    <cellStyle name="Normal 3 3 2 2 2 4 2 2 6" xfId="26429" xr:uid="{00000000-0005-0000-0000-000055630000}"/>
    <cellStyle name="Normal 3 3 2 2 2 4 2 2 6 2" xfId="26430" xr:uid="{00000000-0005-0000-0000-000056630000}"/>
    <cellStyle name="Normal 3 3 2 2 2 4 2 2 7" xfId="26431" xr:uid="{00000000-0005-0000-0000-000057630000}"/>
    <cellStyle name="Normal 3 3 2 2 2 4 2 2 7 2" xfId="26432" xr:uid="{00000000-0005-0000-0000-000058630000}"/>
    <cellStyle name="Normal 3 3 2 2 2 4 2 2 8" xfId="26433" xr:uid="{00000000-0005-0000-0000-000059630000}"/>
    <cellStyle name="Normal 3 3 2 2 2 4 2 3" xfId="26434" xr:uid="{00000000-0005-0000-0000-00005A630000}"/>
    <cellStyle name="Normal 3 3 2 2 2 4 2 3 2" xfId="26435" xr:uid="{00000000-0005-0000-0000-00005B630000}"/>
    <cellStyle name="Normal 3 3 2 2 2 4 2 3 2 2" xfId="26436" xr:uid="{00000000-0005-0000-0000-00005C630000}"/>
    <cellStyle name="Normal 3 3 2 2 2 4 2 3 2 2 2" xfId="26437" xr:uid="{00000000-0005-0000-0000-00005D630000}"/>
    <cellStyle name="Normal 3 3 2 2 2 4 2 3 2 2 2 2" xfId="26438" xr:uid="{00000000-0005-0000-0000-00005E630000}"/>
    <cellStyle name="Normal 3 3 2 2 2 4 2 3 2 2 3" xfId="26439" xr:uid="{00000000-0005-0000-0000-00005F630000}"/>
    <cellStyle name="Normal 3 3 2 2 2 4 2 3 2 3" xfId="26440" xr:uid="{00000000-0005-0000-0000-000060630000}"/>
    <cellStyle name="Normal 3 3 2 2 2 4 2 3 2 3 2" xfId="26441" xr:uid="{00000000-0005-0000-0000-000061630000}"/>
    <cellStyle name="Normal 3 3 2 2 2 4 2 3 2 4" xfId="26442" xr:uid="{00000000-0005-0000-0000-000062630000}"/>
    <cellStyle name="Normal 3 3 2 2 2 4 2 3 3" xfId="26443" xr:uid="{00000000-0005-0000-0000-000063630000}"/>
    <cellStyle name="Normal 3 3 2 2 2 4 2 3 3 2" xfId="26444" xr:uid="{00000000-0005-0000-0000-000064630000}"/>
    <cellStyle name="Normal 3 3 2 2 2 4 2 3 3 2 2" xfId="26445" xr:uid="{00000000-0005-0000-0000-000065630000}"/>
    <cellStyle name="Normal 3 3 2 2 2 4 2 3 3 3" xfId="26446" xr:uid="{00000000-0005-0000-0000-000066630000}"/>
    <cellStyle name="Normal 3 3 2 2 2 4 2 3 4" xfId="26447" xr:uid="{00000000-0005-0000-0000-000067630000}"/>
    <cellStyle name="Normal 3 3 2 2 2 4 2 3 4 2" xfId="26448" xr:uid="{00000000-0005-0000-0000-000068630000}"/>
    <cellStyle name="Normal 3 3 2 2 2 4 2 3 5" xfId="26449" xr:uid="{00000000-0005-0000-0000-000069630000}"/>
    <cellStyle name="Normal 3 3 2 2 2 4 2 4" xfId="26450" xr:uid="{00000000-0005-0000-0000-00006A630000}"/>
    <cellStyle name="Normal 3 3 2 2 2 4 2 4 2" xfId="26451" xr:uid="{00000000-0005-0000-0000-00006B630000}"/>
    <cellStyle name="Normal 3 3 2 2 2 4 2 4 2 2" xfId="26452" xr:uid="{00000000-0005-0000-0000-00006C630000}"/>
    <cellStyle name="Normal 3 3 2 2 2 4 2 4 2 2 2" xfId="26453" xr:uid="{00000000-0005-0000-0000-00006D630000}"/>
    <cellStyle name="Normal 3 3 2 2 2 4 2 4 2 3" xfId="26454" xr:uid="{00000000-0005-0000-0000-00006E630000}"/>
    <cellStyle name="Normal 3 3 2 2 2 4 2 4 3" xfId="26455" xr:uid="{00000000-0005-0000-0000-00006F630000}"/>
    <cellStyle name="Normal 3 3 2 2 2 4 2 4 3 2" xfId="26456" xr:uid="{00000000-0005-0000-0000-000070630000}"/>
    <cellStyle name="Normal 3 3 2 2 2 4 2 4 4" xfId="26457" xr:uid="{00000000-0005-0000-0000-000071630000}"/>
    <cellStyle name="Normal 3 3 2 2 2 4 2 5" xfId="26458" xr:uid="{00000000-0005-0000-0000-000072630000}"/>
    <cellStyle name="Normal 3 3 2 2 2 4 2 5 2" xfId="26459" xr:uid="{00000000-0005-0000-0000-000073630000}"/>
    <cellStyle name="Normal 3 3 2 2 2 4 2 5 2 2" xfId="26460" xr:uid="{00000000-0005-0000-0000-000074630000}"/>
    <cellStyle name="Normal 3 3 2 2 2 4 2 5 2 2 2" xfId="26461" xr:uid="{00000000-0005-0000-0000-000075630000}"/>
    <cellStyle name="Normal 3 3 2 2 2 4 2 5 2 3" xfId="26462" xr:uid="{00000000-0005-0000-0000-000076630000}"/>
    <cellStyle name="Normal 3 3 2 2 2 4 2 5 3" xfId="26463" xr:uid="{00000000-0005-0000-0000-000077630000}"/>
    <cellStyle name="Normal 3 3 2 2 2 4 2 5 3 2" xfId="26464" xr:uid="{00000000-0005-0000-0000-000078630000}"/>
    <cellStyle name="Normal 3 3 2 2 2 4 2 5 4" xfId="26465" xr:uid="{00000000-0005-0000-0000-000079630000}"/>
    <cellStyle name="Normal 3 3 2 2 2 4 2 6" xfId="26466" xr:uid="{00000000-0005-0000-0000-00007A630000}"/>
    <cellStyle name="Normal 3 3 2 2 2 4 2 6 2" xfId="26467" xr:uid="{00000000-0005-0000-0000-00007B630000}"/>
    <cellStyle name="Normal 3 3 2 2 2 4 2 6 2 2" xfId="26468" xr:uid="{00000000-0005-0000-0000-00007C630000}"/>
    <cellStyle name="Normal 3 3 2 2 2 4 2 6 3" xfId="26469" xr:uid="{00000000-0005-0000-0000-00007D630000}"/>
    <cellStyle name="Normal 3 3 2 2 2 4 2 7" xfId="26470" xr:uid="{00000000-0005-0000-0000-00007E630000}"/>
    <cellStyle name="Normal 3 3 2 2 2 4 2 7 2" xfId="26471" xr:uid="{00000000-0005-0000-0000-00007F630000}"/>
    <cellStyle name="Normal 3 3 2 2 2 4 2 8" xfId="26472" xr:uid="{00000000-0005-0000-0000-000080630000}"/>
    <cellStyle name="Normal 3 3 2 2 2 4 2 8 2" xfId="26473" xr:uid="{00000000-0005-0000-0000-000081630000}"/>
    <cellStyle name="Normal 3 3 2 2 2 4 2 9" xfId="26474" xr:uid="{00000000-0005-0000-0000-000082630000}"/>
    <cellStyle name="Normal 3 3 2 2 2 4 3" xfId="26475" xr:uid="{00000000-0005-0000-0000-000083630000}"/>
    <cellStyle name="Normal 3 3 2 2 2 4 3 2" xfId="26476" xr:uid="{00000000-0005-0000-0000-000084630000}"/>
    <cellStyle name="Normal 3 3 2 2 2 4 3 2 2" xfId="26477" xr:uid="{00000000-0005-0000-0000-000085630000}"/>
    <cellStyle name="Normal 3 3 2 2 2 4 3 2 2 2" xfId="26478" xr:uid="{00000000-0005-0000-0000-000086630000}"/>
    <cellStyle name="Normal 3 3 2 2 2 4 3 2 2 2 2" xfId="26479" xr:uid="{00000000-0005-0000-0000-000087630000}"/>
    <cellStyle name="Normal 3 3 2 2 2 4 3 2 2 2 2 2" xfId="26480" xr:uid="{00000000-0005-0000-0000-000088630000}"/>
    <cellStyle name="Normal 3 3 2 2 2 4 3 2 2 2 3" xfId="26481" xr:uid="{00000000-0005-0000-0000-000089630000}"/>
    <cellStyle name="Normal 3 3 2 2 2 4 3 2 2 3" xfId="26482" xr:uid="{00000000-0005-0000-0000-00008A630000}"/>
    <cellStyle name="Normal 3 3 2 2 2 4 3 2 2 3 2" xfId="26483" xr:uid="{00000000-0005-0000-0000-00008B630000}"/>
    <cellStyle name="Normal 3 3 2 2 2 4 3 2 2 4" xfId="26484" xr:uid="{00000000-0005-0000-0000-00008C630000}"/>
    <cellStyle name="Normal 3 3 2 2 2 4 3 2 3" xfId="26485" xr:uid="{00000000-0005-0000-0000-00008D630000}"/>
    <cellStyle name="Normal 3 3 2 2 2 4 3 2 3 2" xfId="26486" xr:uid="{00000000-0005-0000-0000-00008E630000}"/>
    <cellStyle name="Normal 3 3 2 2 2 4 3 2 3 2 2" xfId="26487" xr:uid="{00000000-0005-0000-0000-00008F630000}"/>
    <cellStyle name="Normal 3 3 2 2 2 4 3 2 3 3" xfId="26488" xr:uid="{00000000-0005-0000-0000-000090630000}"/>
    <cellStyle name="Normal 3 3 2 2 2 4 3 2 4" xfId="26489" xr:uid="{00000000-0005-0000-0000-000091630000}"/>
    <cellStyle name="Normal 3 3 2 2 2 4 3 2 4 2" xfId="26490" xr:uid="{00000000-0005-0000-0000-000092630000}"/>
    <cellStyle name="Normal 3 3 2 2 2 4 3 2 5" xfId="26491" xr:uid="{00000000-0005-0000-0000-000093630000}"/>
    <cellStyle name="Normal 3 3 2 2 2 4 3 3" xfId="26492" xr:uid="{00000000-0005-0000-0000-000094630000}"/>
    <cellStyle name="Normal 3 3 2 2 2 4 3 3 2" xfId="26493" xr:uid="{00000000-0005-0000-0000-000095630000}"/>
    <cellStyle name="Normal 3 3 2 2 2 4 3 3 2 2" xfId="26494" xr:uid="{00000000-0005-0000-0000-000096630000}"/>
    <cellStyle name="Normal 3 3 2 2 2 4 3 3 2 2 2" xfId="26495" xr:uid="{00000000-0005-0000-0000-000097630000}"/>
    <cellStyle name="Normal 3 3 2 2 2 4 3 3 2 3" xfId="26496" xr:uid="{00000000-0005-0000-0000-000098630000}"/>
    <cellStyle name="Normal 3 3 2 2 2 4 3 3 3" xfId="26497" xr:uid="{00000000-0005-0000-0000-000099630000}"/>
    <cellStyle name="Normal 3 3 2 2 2 4 3 3 3 2" xfId="26498" xr:uid="{00000000-0005-0000-0000-00009A630000}"/>
    <cellStyle name="Normal 3 3 2 2 2 4 3 3 4" xfId="26499" xr:uid="{00000000-0005-0000-0000-00009B630000}"/>
    <cellStyle name="Normal 3 3 2 2 2 4 3 4" xfId="26500" xr:uid="{00000000-0005-0000-0000-00009C630000}"/>
    <cellStyle name="Normal 3 3 2 2 2 4 3 4 2" xfId="26501" xr:uid="{00000000-0005-0000-0000-00009D630000}"/>
    <cellStyle name="Normal 3 3 2 2 2 4 3 4 2 2" xfId="26502" xr:uid="{00000000-0005-0000-0000-00009E630000}"/>
    <cellStyle name="Normal 3 3 2 2 2 4 3 4 2 2 2" xfId="26503" xr:uid="{00000000-0005-0000-0000-00009F630000}"/>
    <cellStyle name="Normal 3 3 2 2 2 4 3 4 2 3" xfId="26504" xr:uid="{00000000-0005-0000-0000-0000A0630000}"/>
    <cellStyle name="Normal 3 3 2 2 2 4 3 4 3" xfId="26505" xr:uid="{00000000-0005-0000-0000-0000A1630000}"/>
    <cellStyle name="Normal 3 3 2 2 2 4 3 4 3 2" xfId="26506" xr:uid="{00000000-0005-0000-0000-0000A2630000}"/>
    <cellStyle name="Normal 3 3 2 2 2 4 3 4 4" xfId="26507" xr:uid="{00000000-0005-0000-0000-0000A3630000}"/>
    <cellStyle name="Normal 3 3 2 2 2 4 3 5" xfId="26508" xr:uid="{00000000-0005-0000-0000-0000A4630000}"/>
    <cellStyle name="Normal 3 3 2 2 2 4 3 5 2" xfId="26509" xr:uid="{00000000-0005-0000-0000-0000A5630000}"/>
    <cellStyle name="Normal 3 3 2 2 2 4 3 5 2 2" xfId="26510" xr:uid="{00000000-0005-0000-0000-0000A6630000}"/>
    <cellStyle name="Normal 3 3 2 2 2 4 3 5 3" xfId="26511" xr:uid="{00000000-0005-0000-0000-0000A7630000}"/>
    <cellStyle name="Normal 3 3 2 2 2 4 3 6" xfId="26512" xr:uid="{00000000-0005-0000-0000-0000A8630000}"/>
    <cellStyle name="Normal 3 3 2 2 2 4 3 6 2" xfId="26513" xr:uid="{00000000-0005-0000-0000-0000A9630000}"/>
    <cellStyle name="Normal 3 3 2 2 2 4 3 7" xfId="26514" xr:uid="{00000000-0005-0000-0000-0000AA630000}"/>
    <cellStyle name="Normal 3 3 2 2 2 4 3 7 2" xfId="26515" xr:uid="{00000000-0005-0000-0000-0000AB630000}"/>
    <cellStyle name="Normal 3 3 2 2 2 4 3 8" xfId="26516" xr:uid="{00000000-0005-0000-0000-0000AC630000}"/>
    <cellStyle name="Normal 3 3 2 2 2 4 4" xfId="26517" xr:uid="{00000000-0005-0000-0000-0000AD630000}"/>
    <cellStyle name="Normal 3 3 2 2 2 4 4 2" xfId="26518" xr:uid="{00000000-0005-0000-0000-0000AE630000}"/>
    <cellStyle name="Normal 3 3 2 2 2 4 4 2 2" xfId="26519" xr:uid="{00000000-0005-0000-0000-0000AF630000}"/>
    <cellStyle name="Normal 3 3 2 2 2 4 4 2 2 2" xfId="26520" xr:uid="{00000000-0005-0000-0000-0000B0630000}"/>
    <cellStyle name="Normal 3 3 2 2 2 4 4 2 2 2 2" xfId="26521" xr:uid="{00000000-0005-0000-0000-0000B1630000}"/>
    <cellStyle name="Normal 3 3 2 2 2 4 4 2 2 3" xfId="26522" xr:uid="{00000000-0005-0000-0000-0000B2630000}"/>
    <cellStyle name="Normal 3 3 2 2 2 4 4 2 3" xfId="26523" xr:uid="{00000000-0005-0000-0000-0000B3630000}"/>
    <cellStyle name="Normal 3 3 2 2 2 4 4 2 3 2" xfId="26524" xr:uid="{00000000-0005-0000-0000-0000B4630000}"/>
    <cellStyle name="Normal 3 3 2 2 2 4 4 2 4" xfId="26525" xr:uid="{00000000-0005-0000-0000-0000B5630000}"/>
    <cellStyle name="Normal 3 3 2 2 2 4 4 3" xfId="26526" xr:uid="{00000000-0005-0000-0000-0000B6630000}"/>
    <cellStyle name="Normal 3 3 2 2 2 4 4 3 2" xfId="26527" xr:uid="{00000000-0005-0000-0000-0000B7630000}"/>
    <cellStyle name="Normal 3 3 2 2 2 4 4 3 2 2" xfId="26528" xr:uid="{00000000-0005-0000-0000-0000B8630000}"/>
    <cellStyle name="Normal 3 3 2 2 2 4 4 3 3" xfId="26529" xr:uid="{00000000-0005-0000-0000-0000B9630000}"/>
    <cellStyle name="Normal 3 3 2 2 2 4 4 4" xfId="26530" xr:uid="{00000000-0005-0000-0000-0000BA630000}"/>
    <cellStyle name="Normal 3 3 2 2 2 4 4 4 2" xfId="26531" xr:uid="{00000000-0005-0000-0000-0000BB630000}"/>
    <cellStyle name="Normal 3 3 2 2 2 4 4 5" xfId="26532" xr:uid="{00000000-0005-0000-0000-0000BC630000}"/>
    <cellStyle name="Normal 3 3 2 2 2 4 5" xfId="26533" xr:uid="{00000000-0005-0000-0000-0000BD630000}"/>
    <cellStyle name="Normal 3 3 2 2 2 4 5 2" xfId="26534" xr:uid="{00000000-0005-0000-0000-0000BE630000}"/>
    <cellStyle name="Normal 3 3 2 2 2 4 5 2 2" xfId="26535" xr:uid="{00000000-0005-0000-0000-0000BF630000}"/>
    <cellStyle name="Normal 3 3 2 2 2 4 5 2 2 2" xfId="26536" xr:uid="{00000000-0005-0000-0000-0000C0630000}"/>
    <cellStyle name="Normal 3 3 2 2 2 4 5 2 3" xfId="26537" xr:uid="{00000000-0005-0000-0000-0000C1630000}"/>
    <cellStyle name="Normal 3 3 2 2 2 4 5 3" xfId="26538" xr:uid="{00000000-0005-0000-0000-0000C2630000}"/>
    <cellStyle name="Normal 3 3 2 2 2 4 5 3 2" xfId="26539" xr:uid="{00000000-0005-0000-0000-0000C3630000}"/>
    <cellStyle name="Normal 3 3 2 2 2 4 5 4" xfId="26540" xr:uid="{00000000-0005-0000-0000-0000C4630000}"/>
    <cellStyle name="Normal 3 3 2 2 2 4 6" xfId="26541" xr:uid="{00000000-0005-0000-0000-0000C5630000}"/>
    <cellStyle name="Normal 3 3 2 2 2 4 6 2" xfId="26542" xr:uid="{00000000-0005-0000-0000-0000C6630000}"/>
    <cellStyle name="Normal 3 3 2 2 2 4 6 2 2" xfId="26543" xr:uid="{00000000-0005-0000-0000-0000C7630000}"/>
    <cellStyle name="Normal 3 3 2 2 2 4 6 2 2 2" xfId="26544" xr:uid="{00000000-0005-0000-0000-0000C8630000}"/>
    <cellStyle name="Normal 3 3 2 2 2 4 6 2 3" xfId="26545" xr:uid="{00000000-0005-0000-0000-0000C9630000}"/>
    <cellStyle name="Normal 3 3 2 2 2 4 6 3" xfId="26546" xr:uid="{00000000-0005-0000-0000-0000CA630000}"/>
    <cellStyle name="Normal 3 3 2 2 2 4 6 3 2" xfId="26547" xr:uid="{00000000-0005-0000-0000-0000CB630000}"/>
    <cellStyle name="Normal 3 3 2 2 2 4 6 4" xfId="26548" xr:uid="{00000000-0005-0000-0000-0000CC630000}"/>
    <cellStyle name="Normal 3 3 2 2 2 4 7" xfId="26549" xr:uid="{00000000-0005-0000-0000-0000CD630000}"/>
    <cellStyle name="Normal 3 3 2 2 2 4 7 2" xfId="26550" xr:uid="{00000000-0005-0000-0000-0000CE630000}"/>
    <cellStyle name="Normal 3 3 2 2 2 4 7 2 2" xfId="26551" xr:uid="{00000000-0005-0000-0000-0000CF630000}"/>
    <cellStyle name="Normal 3 3 2 2 2 4 7 3" xfId="26552" xr:uid="{00000000-0005-0000-0000-0000D0630000}"/>
    <cellStyle name="Normal 3 3 2 2 2 4 8" xfId="26553" xr:uid="{00000000-0005-0000-0000-0000D1630000}"/>
    <cellStyle name="Normal 3 3 2 2 2 4 8 2" xfId="26554" xr:uid="{00000000-0005-0000-0000-0000D2630000}"/>
    <cellStyle name="Normal 3 3 2 2 2 4 9" xfId="26555" xr:uid="{00000000-0005-0000-0000-0000D3630000}"/>
    <cellStyle name="Normal 3 3 2 2 2 4 9 2" xfId="26556" xr:uid="{00000000-0005-0000-0000-0000D4630000}"/>
    <cellStyle name="Normal 3 3 2 2 2 5" xfId="26557" xr:uid="{00000000-0005-0000-0000-0000D5630000}"/>
    <cellStyle name="Normal 3 3 2 2 2 5 2" xfId="26558" xr:uid="{00000000-0005-0000-0000-0000D6630000}"/>
    <cellStyle name="Normal 3 3 2 2 2 5 2 2" xfId="26559" xr:uid="{00000000-0005-0000-0000-0000D7630000}"/>
    <cellStyle name="Normal 3 3 2 2 2 5 2 2 2" xfId="26560" xr:uid="{00000000-0005-0000-0000-0000D8630000}"/>
    <cellStyle name="Normal 3 3 2 2 2 5 2 2 2 2" xfId="26561" xr:uid="{00000000-0005-0000-0000-0000D9630000}"/>
    <cellStyle name="Normal 3 3 2 2 2 5 2 2 2 2 2" xfId="26562" xr:uid="{00000000-0005-0000-0000-0000DA630000}"/>
    <cellStyle name="Normal 3 3 2 2 2 5 2 2 2 2 2 2" xfId="26563" xr:uid="{00000000-0005-0000-0000-0000DB630000}"/>
    <cellStyle name="Normal 3 3 2 2 2 5 2 2 2 2 3" xfId="26564" xr:uid="{00000000-0005-0000-0000-0000DC630000}"/>
    <cellStyle name="Normal 3 3 2 2 2 5 2 2 2 3" xfId="26565" xr:uid="{00000000-0005-0000-0000-0000DD630000}"/>
    <cellStyle name="Normal 3 3 2 2 2 5 2 2 2 3 2" xfId="26566" xr:uid="{00000000-0005-0000-0000-0000DE630000}"/>
    <cellStyle name="Normal 3 3 2 2 2 5 2 2 2 4" xfId="26567" xr:uid="{00000000-0005-0000-0000-0000DF630000}"/>
    <cellStyle name="Normal 3 3 2 2 2 5 2 2 3" xfId="26568" xr:uid="{00000000-0005-0000-0000-0000E0630000}"/>
    <cellStyle name="Normal 3 3 2 2 2 5 2 2 3 2" xfId="26569" xr:uid="{00000000-0005-0000-0000-0000E1630000}"/>
    <cellStyle name="Normal 3 3 2 2 2 5 2 2 3 2 2" xfId="26570" xr:uid="{00000000-0005-0000-0000-0000E2630000}"/>
    <cellStyle name="Normal 3 3 2 2 2 5 2 2 3 3" xfId="26571" xr:uid="{00000000-0005-0000-0000-0000E3630000}"/>
    <cellStyle name="Normal 3 3 2 2 2 5 2 2 4" xfId="26572" xr:uid="{00000000-0005-0000-0000-0000E4630000}"/>
    <cellStyle name="Normal 3 3 2 2 2 5 2 2 4 2" xfId="26573" xr:uid="{00000000-0005-0000-0000-0000E5630000}"/>
    <cellStyle name="Normal 3 3 2 2 2 5 2 2 5" xfId="26574" xr:uid="{00000000-0005-0000-0000-0000E6630000}"/>
    <cellStyle name="Normal 3 3 2 2 2 5 2 3" xfId="26575" xr:uid="{00000000-0005-0000-0000-0000E7630000}"/>
    <cellStyle name="Normal 3 3 2 2 2 5 2 3 2" xfId="26576" xr:uid="{00000000-0005-0000-0000-0000E8630000}"/>
    <cellStyle name="Normal 3 3 2 2 2 5 2 3 2 2" xfId="26577" xr:uid="{00000000-0005-0000-0000-0000E9630000}"/>
    <cellStyle name="Normal 3 3 2 2 2 5 2 3 2 2 2" xfId="26578" xr:uid="{00000000-0005-0000-0000-0000EA630000}"/>
    <cellStyle name="Normal 3 3 2 2 2 5 2 3 2 3" xfId="26579" xr:uid="{00000000-0005-0000-0000-0000EB630000}"/>
    <cellStyle name="Normal 3 3 2 2 2 5 2 3 3" xfId="26580" xr:uid="{00000000-0005-0000-0000-0000EC630000}"/>
    <cellStyle name="Normal 3 3 2 2 2 5 2 3 3 2" xfId="26581" xr:uid="{00000000-0005-0000-0000-0000ED630000}"/>
    <cellStyle name="Normal 3 3 2 2 2 5 2 3 4" xfId="26582" xr:uid="{00000000-0005-0000-0000-0000EE630000}"/>
    <cellStyle name="Normal 3 3 2 2 2 5 2 4" xfId="26583" xr:uid="{00000000-0005-0000-0000-0000EF630000}"/>
    <cellStyle name="Normal 3 3 2 2 2 5 2 4 2" xfId="26584" xr:uid="{00000000-0005-0000-0000-0000F0630000}"/>
    <cellStyle name="Normal 3 3 2 2 2 5 2 4 2 2" xfId="26585" xr:uid="{00000000-0005-0000-0000-0000F1630000}"/>
    <cellStyle name="Normal 3 3 2 2 2 5 2 4 2 2 2" xfId="26586" xr:uid="{00000000-0005-0000-0000-0000F2630000}"/>
    <cellStyle name="Normal 3 3 2 2 2 5 2 4 2 3" xfId="26587" xr:uid="{00000000-0005-0000-0000-0000F3630000}"/>
    <cellStyle name="Normal 3 3 2 2 2 5 2 4 3" xfId="26588" xr:uid="{00000000-0005-0000-0000-0000F4630000}"/>
    <cellStyle name="Normal 3 3 2 2 2 5 2 4 3 2" xfId="26589" xr:uid="{00000000-0005-0000-0000-0000F5630000}"/>
    <cellStyle name="Normal 3 3 2 2 2 5 2 4 4" xfId="26590" xr:uid="{00000000-0005-0000-0000-0000F6630000}"/>
    <cellStyle name="Normal 3 3 2 2 2 5 2 5" xfId="26591" xr:uid="{00000000-0005-0000-0000-0000F7630000}"/>
    <cellStyle name="Normal 3 3 2 2 2 5 2 5 2" xfId="26592" xr:uid="{00000000-0005-0000-0000-0000F8630000}"/>
    <cellStyle name="Normal 3 3 2 2 2 5 2 5 2 2" xfId="26593" xr:uid="{00000000-0005-0000-0000-0000F9630000}"/>
    <cellStyle name="Normal 3 3 2 2 2 5 2 5 3" xfId="26594" xr:uid="{00000000-0005-0000-0000-0000FA630000}"/>
    <cellStyle name="Normal 3 3 2 2 2 5 2 6" xfId="26595" xr:uid="{00000000-0005-0000-0000-0000FB630000}"/>
    <cellStyle name="Normal 3 3 2 2 2 5 2 6 2" xfId="26596" xr:uid="{00000000-0005-0000-0000-0000FC630000}"/>
    <cellStyle name="Normal 3 3 2 2 2 5 2 7" xfId="26597" xr:uid="{00000000-0005-0000-0000-0000FD630000}"/>
    <cellStyle name="Normal 3 3 2 2 2 5 2 7 2" xfId="26598" xr:uid="{00000000-0005-0000-0000-0000FE630000}"/>
    <cellStyle name="Normal 3 3 2 2 2 5 2 8" xfId="26599" xr:uid="{00000000-0005-0000-0000-0000FF630000}"/>
    <cellStyle name="Normal 3 3 2 2 2 5 3" xfId="26600" xr:uid="{00000000-0005-0000-0000-000000640000}"/>
    <cellStyle name="Normal 3 3 2 2 2 5 3 2" xfId="26601" xr:uid="{00000000-0005-0000-0000-000001640000}"/>
    <cellStyle name="Normal 3 3 2 2 2 5 3 2 2" xfId="26602" xr:uid="{00000000-0005-0000-0000-000002640000}"/>
    <cellStyle name="Normal 3 3 2 2 2 5 3 2 2 2" xfId="26603" xr:uid="{00000000-0005-0000-0000-000003640000}"/>
    <cellStyle name="Normal 3 3 2 2 2 5 3 2 2 2 2" xfId="26604" xr:uid="{00000000-0005-0000-0000-000004640000}"/>
    <cellStyle name="Normal 3 3 2 2 2 5 3 2 2 3" xfId="26605" xr:uid="{00000000-0005-0000-0000-000005640000}"/>
    <cellStyle name="Normal 3 3 2 2 2 5 3 2 3" xfId="26606" xr:uid="{00000000-0005-0000-0000-000006640000}"/>
    <cellStyle name="Normal 3 3 2 2 2 5 3 2 3 2" xfId="26607" xr:uid="{00000000-0005-0000-0000-000007640000}"/>
    <cellStyle name="Normal 3 3 2 2 2 5 3 2 4" xfId="26608" xr:uid="{00000000-0005-0000-0000-000008640000}"/>
    <cellStyle name="Normal 3 3 2 2 2 5 3 3" xfId="26609" xr:uid="{00000000-0005-0000-0000-000009640000}"/>
    <cellStyle name="Normal 3 3 2 2 2 5 3 3 2" xfId="26610" xr:uid="{00000000-0005-0000-0000-00000A640000}"/>
    <cellStyle name="Normal 3 3 2 2 2 5 3 3 2 2" xfId="26611" xr:uid="{00000000-0005-0000-0000-00000B640000}"/>
    <cellStyle name="Normal 3 3 2 2 2 5 3 3 3" xfId="26612" xr:uid="{00000000-0005-0000-0000-00000C640000}"/>
    <cellStyle name="Normal 3 3 2 2 2 5 3 4" xfId="26613" xr:uid="{00000000-0005-0000-0000-00000D640000}"/>
    <cellStyle name="Normal 3 3 2 2 2 5 3 4 2" xfId="26614" xr:uid="{00000000-0005-0000-0000-00000E640000}"/>
    <cellStyle name="Normal 3 3 2 2 2 5 3 5" xfId="26615" xr:uid="{00000000-0005-0000-0000-00000F640000}"/>
    <cellStyle name="Normal 3 3 2 2 2 5 4" xfId="26616" xr:uid="{00000000-0005-0000-0000-000010640000}"/>
    <cellStyle name="Normal 3 3 2 2 2 5 4 2" xfId="26617" xr:uid="{00000000-0005-0000-0000-000011640000}"/>
    <cellStyle name="Normal 3 3 2 2 2 5 4 2 2" xfId="26618" xr:uid="{00000000-0005-0000-0000-000012640000}"/>
    <cellStyle name="Normal 3 3 2 2 2 5 4 2 2 2" xfId="26619" xr:uid="{00000000-0005-0000-0000-000013640000}"/>
    <cellStyle name="Normal 3 3 2 2 2 5 4 2 3" xfId="26620" xr:uid="{00000000-0005-0000-0000-000014640000}"/>
    <cellStyle name="Normal 3 3 2 2 2 5 4 3" xfId="26621" xr:uid="{00000000-0005-0000-0000-000015640000}"/>
    <cellStyle name="Normal 3 3 2 2 2 5 4 3 2" xfId="26622" xr:uid="{00000000-0005-0000-0000-000016640000}"/>
    <cellStyle name="Normal 3 3 2 2 2 5 4 4" xfId="26623" xr:uid="{00000000-0005-0000-0000-000017640000}"/>
    <cellStyle name="Normal 3 3 2 2 2 5 5" xfId="26624" xr:uid="{00000000-0005-0000-0000-000018640000}"/>
    <cellStyle name="Normal 3 3 2 2 2 5 5 2" xfId="26625" xr:uid="{00000000-0005-0000-0000-000019640000}"/>
    <cellStyle name="Normal 3 3 2 2 2 5 5 2 2" xfId="26626" xr:uid="{00000000-0005-0000-0000-00001A640000}"/>
    <cellStyle name="Normal 3 3 2 2 2 5 5 2 2 2" xfId="26627" xr:uid="{00000000-0005-0000-0000-00001B640000}"/>
    <cellStyle name="Normal 3 3 2 2 2 5 5 2 3" xfId="26628" xr:uid="{00000000-0005-0000-0000-00001C640000}"/>
    <cellStyle name="Normal 3 3 2 2 2 5 5 3" xfId="26629" xr:uid="{00000000-0005-0000-0000-00001D640000}"/>
    <cellStyle name="Normal 3 3 2 2 2 5 5 3 2" xfId="26630" xr:uid="{00000000-0005-0000-0000-00001E640000}"/>
    <cellStyle name="Normal 3 3 2 2 2 5 5 4" xfId="26631" xr:uid="{00000000-0005-0000-0000-00001F640000}"/>
    <cellStyle name="Normal 3 3 2 2 2 5 6" xfId="26632" xr:uid="{00000000-0005-0000-0000-000020640000}"/>
    <cellStyle name="Normal 3 3 2 2 2 5 6 2" xfId="26633" xr:uid="{00000000-0005-0000-0000-000021640000}"/>
    <cellStyle name="Normal 3 3 2 2 2 5 6 2 2" xfId="26634" xr:uid="{00000000-0005-0000-0000-000022640000}"/>
    <cellStyle name="Normal 3 3 2 2 2 5 6 3" xfId="26635" xr:uid="{00000000-0005-0000-0000-000023640000}"/>
    <cellStyle name="Normal 3 3 2 2 2 5 7" xfId="26636" xr:uid="{00000000-0005-0000-0000-000024640000}"/>
    <cellStyle name="Normal 3 3 2 2 2 5 7 2" xfId="26637" xr:uid="{00000000-0005-0000-0000-000025640000}"/>
    <cellStyle name="Normal 3 3 2 2 2 5 8" xfId="26638" xr:uid="{00000000-0005-0000-0000-000026640000}"/>
    <cellStyle name="Normal 3 3 2 2 2 5 8 2" xfId="26639" xr:uid="{00000000-0005-0000-0000-000027640000}"/>
    <cellStyle name="Normal 3 3 2 2 2 5 9" xfId="26640" xr:uid="{00000000-0005-0000-0000-000028640000}"/>
    <cellStyle name="Normal 3 3 2 2 2 6" xfId="26641" xr:uid="{00000000-0005-0000-0000-000029640000}"/>
    <cellStyle name="Normal 3 3 2 2 2 6 2" xfId="26642" xr:uid="{00000000-0005-0000-0000-00002A640000}"/>
    <cellStyle name="Normal 3 3 2 2 2 6 2 2" xfId="26643" xr:uid="{00000000-0005-0000-0000-00002B640000}"/>
    <cellStyle name="Normal 3 3 2 2 2 6 2 2 2" xfId="26644" xr:uid="{00000000-0005-0000-0000-00002C640000}"/>
    <cellStyle name="Normal 3 3 2 2 2 6 2 2 2 2" xfId="26645" xr:uid="{00000000-0005-0000-0000-00002D640000}"/>
    <cellStyle name="Normal 3 3 2 2 2 6 2 2 2 2 2" xfId="26646" xr:uid="{00000000-0005-0000-0000-00002E640000}"/>
    <cellStyle name="Normal 3 3 2 2 2 6 2 2 2 3" xfId="26647" xr:uid="{00000000-0005-0000-0000-00002F640000}"/>
    <cellStyle name="Normal 3 3 2 2 2 6 2 2 3" xfId="26648" xr:uid="{00000000-0005-0000-0000-000030640000}"/>
    <cellStyle name="Normal 3 3 2 2 2 6 2 2 3 2" xfId="26649" xr:uid="{00000000-0005-0000-0000-000031640000}"/>
    <cellStyle name="Normal 3 3 2 2 2 6 2 2 4" xfId="26650" xr:uid="{00000000-0005-0000-0000-000032640000}"/>
    <cellStyle name="Normal 3 3 2 2 2 6 2 3" xfId="26651" xr:uid="{00000000-0005-0000-0000-000033640000}"/>
    <cellStyle name="Normal 3 3 2 2 2 6 2 3 2" xfId="26652" xr:uid="{00000000-0005-0000-0000-000034640000}"/>
    <cellStyle name="Normal 3 3 2 2 2 6 2 3 2 2" xfId="26653" xr:uid="{00000000-0005-0000-0000-000035640000}"/>
    <cellStyle name="Normal 3 3 2 2 2 6 2 3 3" xfId="26654" xr:uid="{00000000-0005-0000-0000-000036640000}"/>
    <cellStyle name="Normal 3 3 2 2 2 6 2 4" xfId="26655" xr:uid="{00000000-0005-0000-0000-000037640000}"/>
    <cellStyle name="Normal 3 3 2 2 2 6 2 4 2" xfId="26656" xr:uid="{00000000-0005-0000-0000-000038640000}"/>
    <cellStyle name="Normal 3 3 2 2 2 6 2 5" xfId="26657" xr:uid="{00000000-0005-0000-0000-000039640000}"/>
    <cellStyle name="Normal 3 3 2 2 2 6 3" xfId="26658" xr:uid="{00000000-0005-0000-0000-00003A640000}"/>
    <cellStyle name="Normal 3 3 2 2 2 6 3 2" xfId="26659" xr:uid="{00000000-0005-0000-0000-00003B640000}"/>
    <cellStyle name="Normal 3 3 2 2 2 6 3 2 2" xfId="26660" xr:uid="{00000000-0005-0000-0000-00003C640000}"/>
    <cellStyle name="Normal 3 3 2 2 2 6 3 2 2 2" xfId="26661" xr:uid="{00000000-0005-0000-0000-00003D640000}"/>
    <cellStyle name="Normal 3 3 2 2 2 6 3 2 3" xfId="26662" xr:uid="{00000000-0005-0000-0000-00003E640000}"/>
    <cellStyle name="Normal 3 3 2 2 2 6 3 3" xfId="26663" xr:uid="{00000000-0005-0000-0000-00003F640000}"/>
    <cellStyle name="Normal 3 3 2 2 2 6 3 3 2" xfId="26664" xr:uid="{00000000-0005-0000-0000-000040640000}"/>
    <cellStyle name="Normal 3 3 2 2 2 6 3 4" xfId="26665" xr:uid="{00000000-0005-0000-0000-000041640000}"/>
    <cellStyle name="Normal 3 3 2 2 2 6 4" xfId="26666" xr:uid="{00000000-0005-0000-0000-000042640000}"/>
    <cellStyle name="Normal 3 3 2 2 2 6 4 2" xfId="26667" xr:uid="{00000000-0005-0000-0000-000043640000}"/>
    <cellStyle name="Normal 3 3 2 2 2 6 4 2 2" xfId="26668" xr:uid="{00000000-0005-0000-0000-000044640000}"/>
    <cellStyle name="Normal 3 3 2 2 2 6 4 2 2 2" xfId="26669" xr:uid="{00000000-0005-0000-0000-000045640000}"/>
    <cellStyle name="Normal 3 3 2 2 2 6 4 2 3" xfId="26670" xr:uid="{00000000-0005-0000-0000-000046640000}"/>
    <cellStyle name="Normal 3 3 2 2 2 6 4 3" xfId="26671" xr:uid="{00000000-0005-0000-0000-000047640000}"/>
    <cellStyle name="Normal 3 3 2 2 2 6 4 3 2" xfId="26672" xr:uid="{00000000-0005-0000-0000-000048640000}"/>
    <cellStyle name="Normal 3 3 2 2 2 6 4 4" xfId="26673" xr:uid="{00000000-0005-0000-0000-000049640000}"/>
    <cellStyle name="Normal 3 3 2 2 2 6 5" xfId="26674" xr:uid="{00000000-0005-0000-0000-00004A640000}"/>
    <cellStyle name="Normal 3 3 2 2 2 6 5 2" xfId="26675" xr:uid="{00000000-0005-0000-0000-00004B640000}"/>
    <cellStyle name="Normal 3 3 2 2 2 6 5 2 2" xfId="26676" xr:uid="{00000000-0005-0000-0000-00004C640000}"/>
    <cellStyle name="Normal 3 3 2 2 2 6 5 3" xfId="26677" xr:uid="{00000000-0005-0000-0000-00004D640000}"/>
    <cellStyle name="Normal 3 3 2 2 2 6 6" xfId="26678" xr:uid="{00000000-0005-0000-0000-00004E640000}"/>
    <cellStyle name="Normal 3 3 2 2 2 6 6 2" xfId="26679" xr:uid="{00000000-0005-0000-0000-00004F640000}"/>
    <cellStyle name="Normal 3 3 2 2 2 6 7" xfId="26680" xr:uid="{00000000-0005-0000-0000-000050640000}"/>
    <cellStyle name="Normal 3 3 2 2 2 6 7 2" xfId="26681" xr:uid="{00000000-0005-0000-0000-000051640000}"/>
    <cellStyle name="Normal 3 3 2 2 2 6 8" xfId="26682" xr:uid="{00000000-0005-0000-0000-000052640000}"/>
    <cellStyle name="Normal 3 3 2 2 2 7" xfId="26683" xr:uid="{00000000-0005-0000-0000-000053640000}"/>
    <cellStyle name="Normal 3 3 2 2 2 7 2" xfId="26684" xr:uid="{00000000-0005-0000-0000-000054640000}"/>
    <cellStyle name="Normal 3 3 2 2 2 7 2 2" xfId="26685" xr:uid="{00000000-0005-0000-0000-000055640000}"/>
    <cellStyle name="Normal 3 3 2 2 2 7 2 2 2" xfId="26686" xr:uid="{00000000-0005-0000-0000-000056640000}"/>
    <cellStyle name="Normal 3 3 2 2 2 7 2 2 2 2" xfId="26687" xr:uid="{00000000-0005-0000-0000-000057640000}"/>
    <cellStyle name="Normal 3 3 2 2 2 7 2 2 2 2 2" xfId="26688" xr:uid="{00000000-0005-0000-0000-000058640000}"/>
    <cellStyle name="Normal 3 3 2 2 2 7 2 2 2 3" xfId="26689" xr:uid="{00000000-0005-0000-0000-000059640000}"/>
    <cellStyle name="Normal 3 3 2 2 2 7 2 2 3" xfId="26690" xr:uid="{00000000-0005-0000-0000-00005A640000}"/>
    <cellStyle name="Normal 3 3 2 2 2 7 2 2 3 2" xfId="26691" xr:uid="{00000000-0005-0000-0000-00005B640000}"/>
    <cellStyle name="Normal 3 3 2 2 2 7 2 2 4" xfId="26692" xr:uid="{00000000-0005-0000-0000-00005C640000}"/>
    <cellStyle name="Normal 3 3 2 2 2 7 2 3" xfId="26693" xr:uid="{00000000-0005-0000-0000-00005D640000}"/>
    <cellStyle name="Normal 3 3 2 2 2 7 2 3 2" xfId="26694" xr:uid="{00000000-0005-0000-0000-00005E640000}"/>
    <cellStyle name="Normal 3 3 2 2 2 7 2 3 2 2" xfId="26695" xr:uid="{00000000-0005-0000-0000-00005F640000}"/>
    <cellStyle name="Normal 3 3 2 2 2 7 2 3 3" xfId="26696" xr:uid="{00000000-0005-0000-0000-000060640000}"/>
    <cellStyle name="Normal 3 3 2 2 2 7 2 4" xfId="26697" xr:uid="{00000000-0005-0000-0000-000061640000}"/>
    <cellStyle name="Normal 3 3 2 2 2 7 2 4 2" xfId="26698" xr:uid="{00000000-0005-0000-0000-000062640000}"/>
    <cellStyle name="Normal 3 3 2 2 2 7 2 5" xfId="26699" xr:uid="{00000000-0005-0000-0000-000063640000}"/>
    <cellStyle name="Normal 3 3 2 2 2 7 3" xfId="26700" xr:uid="{00000000-0005-0000-0000-000064640000}"/>
    <cellStyle name="Normal 3 3 2 2 2 7 3 2" xfId="26701" xr:uid="{00000000-0005-0000-0000-000065640000}"/>
    <cellStyle name="Normal 3 3 2 2 2 7 3 2 2" xfId="26702" xr:uid="{00000000-0005-0000-0000-000066640000}"/>
    <cellStyle name="Normal 3 3 2 2 2 7 3 2 2 2" xfId="26703" xr:uid="{00000000-0005-0000-0000-000067640000}"/>
    <cellStyle name="Normal 3 3 2 2 2 7 3 2 3" xfId="26704" xr:uid="{00000000-0005-0000-0000-000068640000}"/>
    <cellStyle name="Normal 3 3 2 2 2 7 3 3" xfId="26705" xr:uid="{00000000-0005-0000-0000-000069640000}"/>
    <cellStyle name="Normal 3 3 2 2 2 7 3 3 2" xfId="26706" xr:uid="{00000000-0005-0000-0000-00006A640000}"/>
    <cellStyle name="Normal 3 3 2 2 2 7 3 4" xfId="26707" xr:uid="{00000000-0005-0000-0000-00006B640000}"/>
    <cellStyle name="Normal 3 3 2 2 2 7 4" xfId="26708" xr:uid="{00000000-0005-0000-0000-00006C640000}"/>
    <cellStyle name="Normal 3 3 2 2 2 7 4 2" xfId="26709" xr:uid="{00000000-0005-0000-0000-00006D640000}"/>
    <cellStyle name="Normal 3 3 2 2 2 7 4 2 2" xfId="26710" xr:uid="{00000000-0005-0000-0000-00006E640000}"/>
    <cellStyle name="Normal 3 3 2 2 2 7 4 3" xfId="26711" xr:uid="{00000000-0005-0000-0000-00006F640000}"/>
    <cellStyle name="Normal 3 3 2 2 2 7 5" xfId="26712" xr:uid="{00000000-0005-0000-0000-000070640000}"/>
    <cellStyle name="Normal 3 3 2 2 2 7 5 2" xfId="26713" xr:uid="{00000000-0005-0000-0000-000071640000}"/>
    <cellStyle name="Normal 3 3 2 2 2 7 6" xfId="26714" xr:uid="{00000000-0005-0000-0000-000072640000}"/>
    <cellStyle name="Normal 3 3 2 2 2 8" xfId="26715" xr:uid="{00000000-0005-0000-0000-000073640000}"/>
    <cellStyle name="Normal 3 3 2 2 2 8 2" xfId="26716" xr:uid="{00000000-0005-0000-0000-000074640000}"/>
    <cellStyle name="Normal 3 3 2 2 2 8 2 2" xfId="26717" xr:uid="{00000000-0005-0000-0000-000075640000}"/>
    <cellStyle name="Normal 3 3 2 2 2 8 2 2 2" xfId="26718" xr:uid="{00000000-0005-0000-0000-000076640000}"/>
    <cellStyle name="Normal 3 3 2 2 2 8 2 2 2 2" xfId="26719" xr:uid="{00000000-0005-0000-0000-000077640000}"/>
    <cellStyle name="Normal 3 3 2 2 2 8 2 2 2 2 2" xfId="26720" xr:uid="{00000000-0005-0000-0000-000078640000}"/>
    <cellStyle name="Normal 3 3 2 2 2 8 2 2 2 3" xfId="26721" xr:uid="{00000000-0005-0000-0000-000079640000}"/>
    <cellStyle name="Normal 3 3 2 2 2 8 2 2 3" xfId="26722" xr:uid="{00000000-0005-0000-0000-00007A640000}"/>
    <cellStyle name="Normal 3 3 2 2 2 8 2 2 3 2" xfId="26723" xr:uid="{00000000-0005-0000-0000-00007B640000}"/>
    <cellStyle name="Normal 3 3 2 2 2 8 2 2 4" xfId="26724" xr:uid="{00000000-0005-0000-0000-00007C640000}"/>
    <cellStyle name="Normal 3 3 2 2 2 8 2 3" xfId="26725" xr:uid="{00000000-0005-0000-0000-00007D640000}"/>
    <cellStyle name="Normal 3 3 2 2 2 8 2 3 2" xfId="26726" xr:uid="{00000000-0005-0000-0000-00007E640000}"/>
    <cellStyle name="Normal 3 3 2 2 2 8 2 3 2 2" xfId="26727" xr:uid="{00000000-0005-0000-0000-00007F640000}"/>
    <cellStyle name="Normal 3 3 2 2 2 8 2 3 3" xfId="26728" xr:uid="{00000000-0005-0000-0000-000080640000}"/>
    <cellStyle name="Normal 3 3 2 2 2 8 2 4" xfId="26729" xr:uid="{00000000-0005-0000-0000-000081640000}"/>
    <cellStyle name="Normal 3 3 2 2 2 8 2 4 2" xfId="26730" xr:uid="{00000000-0005-0000-0000-000082640000}"/>
    <cellStyle name="Normal 3 3 2 2 2 8 2 5" xfId="26731" xr:uid="{00000000-0005-0000-0000-000083640000}"/>
    <cellStyle name="Normal 3 3 2 2 2 8 3" xfId="26732" xr:uid="{00000000-0005-0000-0000-000084640000}"/>
    <cellStyle name="Normal 3 3 2 2 2 8 3 2" xfId="26733" xr:uid="{00000000-0005-0000-0000-000085640000}"/>
    <cellStyle name="Normal 3 3 2 2 2 8 3 2 2" xfId="26734" xr:uid="{00000000-0005-0000-0000-000086640000}"/>
    <cellStyle name="Normal 3 3 2 2 2 8 3 2 2 2" xfId="26735" xr:uid="{00000000-0005-0000-0000-000087640000}"/>
    <cellStyle name="Normal 3 3 2 2 2 8 3 2 3" xfId="26736" xr:uid="{00000000-0005-0000-0000-000088640000}"/>
    <cellStyle name="Normal 3 3 2 2 2 8 3 3" xfId="26737" xr:uid="{00000000-0005-0000-0000-000089640000}"/>
    <cellStyle name="Normal 3 3 2 2 2 8 3 3 2" xfId="26738" xr:uid="{00000000-0005-0000-0000-00008A640000}"/>
    <cellStyle name="Normal 3 3 2 2 2 8 3 4" xfId="26739" xr:uid="{00000000-0005-0000-0000-00008B640000}"/>
    <cellStyle name="Normal 3 3 2 2 2 8 4" xfId="26740" xr:uid="{00000000-0005-0000-0000-00008C640000}"/>
    <cellStyle name="Normal 3 3 2 2 2 8 4 2" xfId="26741" xr:uid="{00000000-0005-0000-0000-00008D640000}"/>
    <cellStyle name="Normal 3 3 2 2 2 8 4 2 2" xfId="26742" xr:uid="{00000000-0005-0000-0000-00008E640000}"/>
    <cellStyle name="Normal 3 3 2 2 2 8 4 3" xfId="26743" xr:uid="{00000000-0005-0000-0000-00008F640000}"/>
    <cellStyle name="Normal 3 3 2 2 2 8 5" xfId="26744" xr:uid="{00000000-0005-0000-0000-000090640000}"/>
    <cellStyle name="Normal 3 3 2 2 2 8 5 2" xfId="26745" xr:uid="{00000000-0005-0000-0000-000091640000}"/>
    <cellStyle name="Normal 3 3 2 2 2 8 6" xfId="26746" xr:uid="{00000000-0005-0000-0000-000092640000}"/>
    <cellStyle name="Normal 3 3 2 2 2 9" xfId="26747" xr:uid="{00000000-0005-0000-0000-000093640000}"/>
    <cellStyle name="Normal 3 3 2 2 2 9 2" xfId="26748" xr:uid="{00000000-0005-0000-0000-000094640000}"/>
    <cellStyle name="Normal 3 3 2 2 2 9 2 2" xfId="26749" xr:uid="{00000000-0005-0000-0000-000095640000}"/>
    <cellStyle name="Normal 3 3 2 2 2 9 2 2 2" xfId="26750" xr:uid="{00000000-0005-0000-0000-000096640000}"/>
    <cellStyle name="Normal 3 3 2 2 2 9 2 2 2 2" xfId="26751" xr:uid="{00000000-0005-0000-0000-000097640000}"/>
    <cellStyle name="Normal 3 3 2 2 2 9 2 2 3" xfId="26752" xr:uid="{00000000-0005-0000-0000-000098640000}"/>
    <cellStyle name="Normal 3 3 2 2 2 9 2 3" xfId="26753" xr:uid="{00000000-0005-0000-0000-000099640000}"/>
    <cellStyle name="Normal 3 3 2 2 2 9 2 3 2" xfId="26754" xr:uid="{00000000-0005-0000-0000-00009A640000}"/>
    <cellStyle name="Normal 3 3 2 2 2 9 2 4" xfId="26755" xr:uid="{00000000-0005-0000-0000-00009B640000}"/>
    <cellStyle name="Normal 3 3 2 2 2 9 3" xfId="26756" xr:uid="{00000000-0005-0000-0000-00009C640000}"/>
    <cellStyle name="Normal 3 3 2 2 2 9 3 2" xfId="26757" xr:uid="{00000000-0005-0000-0000-00009D640000}"/>
    <cellStyle name="Normal 3 3 2 2 2 9 3 2 2" xfId="26758" xr:uid="{00000000-0005-0000-0000-00009E640000}"/>
    <cellStyle name="Normal 3 3 2 2 2 9 3 3" xfId="26759" xr:uid="{00000000-0005-0000-0000-00009F640000}"/>
    <cellStyle name="Normal 3 3 2 2 2 9 4" xfId="26760" xr:uid="{00000000-0005-0000-0000-0000A0640000}"/>
    <cellStyle name="Normal 3 3 2 2 2 9 4 2" xfId="26761" xr:uid="{00000000-0005-0000-0000-0000A1640000}"/>
    <cellStyle name="Normal 3 3 2 2 2 9 5" xfId="26762" xr:uid="{00000000-0005-0000-0000-0000A2640000}"/>
    <cellStyle name="Normal 3 3 2 2 2_T-straight with PEDs adjustor" xfId="26763" xr:uid="{00000000-0005-0000-0000-0000A3640000}"/>
    <cellStyle name="Normal 3 3 2 2 3" xfId="1277" xr:uid="{00000000-0005-0000-0000-0000A4640000}"/>
    <cellStyle name="Normal 3 3 2 2 3 10" xfId="26764" xr:uid="{00000000-0005-0000-0000-0000A5640000}"/>
    <cellStyle name="Normal 3 3 2 2 3 11" xfId="26765" xr:uid="{00000000-0005-0000-0000-0000A6640000}"/>
    <cellStyle name="Normal 3 3 2 2 3 2" xfId="26766" xr:uid="{00000000-0005-0000-0000-0000A7640000}"/>
    <cellStyle name="Normal 3 3 2 2 3 2 10" xfId="26767" xr:uid="{00000000-0005-0000-0000-0000A8640000}"/>
    <cellStyle name="Normal 3 3 2 2 3 2 2" xfId="26768" xr:uid="{00000000-0005-0000-0000-0000A9640000}"/>
    <cellStyle name="Normal 3 3 2 2 3 2 2 2" xfId="26769" xr:uid="{00000000-0005-0000-0000-0000AA640000}"/>
    <cellStyle name="Normal 3 3 2 2 3 2 2 2 2" xfId="26770" xr:uid="{00000000-0005-0000-0000-0000AB640000}"/>
    <cellStyle name="Normal 3 3 2 2 3 2 2 2 2 2" xfId="26771" xr:uid="{00000000-0005-0000-0000-0000AC640000}"/>
    <cellStyle name="Normal 3 3 2 2 3 2 2 2 2 2 2" xfId="26772" xr:uid="{00000000-0005-0000-0000-0000AD640000}"/>
    <cellStyle name="Normal 3 3 2 2 3 2 2 2 2 2 2 2" xfId="26773" xr:uid="{00000000-0005-0000-0000-0000AE640000}"/>
    <cellStyle name="Normal 3 3 2 2 3 2 2 2 2 2 3" xfId="26774" xr:uid="{00000000-0005-0000-0000-0000AF640000}"/>
    <cellStyle name="Normal 3 3 2 2 3 2 2 2 2 3" xfId="26775" xr:uid="{00000000-0005-0000-0000-0000B0640000}"/>
    <cellStyle name="Normal 3 3 2 2 3 2 2 2 2 3 2" xfId="26776" xr:uid="{00000000-0005-0000-0000-0000B1640000}"/>
    <cellStyle name="Normal 3 3 2 2 3 2 2 2 2 4" xfId="26777" xr:uid="{00000000-0005-0000-0000-0000B2640000}"/>
    <cellStyle name="Normal 3 3 2 2 3 2 2 2 3" xfId="26778" xr:uid="{00000000-0005-0000-0000-0000B3640000}"/>
    <cellStyle name="Normal 3 3 2 2 3 2 2 2 3 2" xfId="26779" xr:uid="{00000000-0005-0000-0000-0000B4640000}"/>
    <cellStyle name="Normal 3 3 2 2 3 2 2 2 3 2 2" xfId="26780" xr:uid="{00000000-0005-0000-0000-0000B5640000}"/>
    <cellStyle name="Normal 3 3 2 2 3 2 2 2 3 3" xfId="26781" xr:uid="{00000000-0005-0000-0000-0000B6640000}"/>
    <cellStyle name="Normal 3 3 2 2 3 2 2 2 4" xfId="26782" xr:uid="{00000000-0005-0000-0000-0000B7640000}"/>
    <cellStyle name="Normal 3 3 2 2 3 2 2 2 4 2" xfId="26783" xr:uid="{00000000-0005-0000-0000-0000B8640000}"/>
    <cellStyle name="Normal 3 3 2 2 3 2 2 2 5" xfId="26784" xr:uid="{00000000-0005-0000-0000-0000B9640000}"/>
    <cellStyle name="Normal 3 3 2 2 3 2 2 3" xfId="26785" xr:uid="{00000000-0005-0000-0000-0000BA640000}"/>
    <cellStyle name="Normal 3 3 2 2 3 2 2 3 2" xfId="26786" xr:uid="{00000000-0005-0000-0000-0000BB640000}"/>
    <cellStyle name="Normal 3 3 2 2 3 2 2 3 2 2" xfId="26787" xr:uid="{00000000-0005-0000-0000-0000BC640000}"/>
    <cellStyle name="Normal 3 3 2 2 3 2 2 3 2 2 2" xfId="26788" xr:uid="{00000000-0005-0000-0000-0000BD640000}"/>
    <cellStyle name="Normal 3 3 2 2 3 2 2 3 2 3" xfId="26789" xr:uid="{00000000-0005-0000-0000-0000BE640000}"/>
    <cellStyle name="Normal 3 3 2 2 3 2 2 3 3" xfId="26790" xr:uid="{00000000-0005-0000-0000-0000BF640000}"/>
    <cellStyle name="Normal 3 3 2 2 3 2 2 3 3 2" xfId="26791" xr:uid="{00000000-0005-0000-0000-0000C0640000}"/>
    <cellStyle name="Normal 3 3 2 2 3 2 2 3 4" xfId="26792" xr:uid="{00000000-0005-0000-0000-0000C1640000}"/>
    <cellStyle name="Normal 3 3 2 2 3 2 2 4" xfId="26793" xr:uid="{00000000-0005-0000-0000-0000C2640000}"/>
    <cellStyle name="Normal 3 3 2 2 3 2 2 4 2" xfId="26794" xr:uid="{00000000-0005-0000-0000-0000C3640000}"/>
    <cellStyle name="Normal 3 3 2 2 3 2 2 4 2 2" xfId="26795" xr:uid="{00000000-0005-0000-0000-0000C4640000}"/>
    <cellStyle name="Normal 3 3 2 2 3 2 2 4 2 2 2" xfId="26796" xr:uid="{00000000-0005-0000-0000-0000C5640000}"/>
    <cellStyle name="Normal 3 3 2 2 3 2 2 4 2 3" xfId="26797" xr:uid="{00000000-0005-0000-0000-0000C6640000}"/>
    <cellStyle name="Normal 3 3 2 2 3 2 2 4 3" xfId="26798" xr:uid="{00000000-0005-0000-0000-0000C7640000}"/>
    <cellStyle name="Normal 3 3 2 2 3 2 2 4 3 2" xfId="26799" xr:uid="{00000000-0005-0000-0000-0000C8640000}"/>
    <cellStyle name="Normal 3 3 2 2 3 2 2 4 4" xfId="26800" xr:uid="{00000000-0005-0000-0000-0000C9640000}"/>
    <cellStyle name="Normal 3 3 2 2 3 2 2 5" xfId="26801" xr:uid="{00000000-0005-0000-0000-0000CA640000}"/>
    <cellStyle name="Normal 3 3 2 2 3 2 2 5 2" xfId="26802" xr:uid="{00000000-0005-0000-0000-0000CB640000}"/>
    <cellStyle name="Normal 3 3 2 2 3 2 2 5 2 2" xfId="26803" xr:uid="{00000000-0005-0000-0000-0000CC640000}"/>
    <cellStyle name="Normal 3 3 2 2 3 2 2 5 3" xfId="26804" xr:uid="{00000000-0005-0000-0000-0000CD640000}"/>
    <cellStyle name="Normal 3 3 2 2 3 2 2 6" xfId="26805" xr:uid="{00000000-0005-0000-0000-0000CE640000}"/>
    <cellStyle name="Normal 3 3 2 2 3 2 2 6 2" xfId="26806" xr:uid="{00000000-0005-0000-0000-0000CF640000}"/>
    <cellStyle name="Normal 3 3 2 2 3 2 2 7" xfId="26807" xr:uid="{00000000-0005-0000-0000-0000D0640000}"/>
    <cellStyle name="Normal 3 3 2 2 3 2 2 7 2" xfId="26808" xr:uid="{00000000-0005-0000-0000-0000D1640000}"/>
    <cellStyle name="Normal 3 3 2 2 3 2 2 8" xfId="26809" xr:uid="{00000000-0005-0000-0000-0000D2640000}"/>
    <cellStyle name="Normal 3 3 2 2 3 2 3" xfId="26810" xr:uid="{00000000-0005-0000-0000-0000D3640000}"/>
    <cellStyle name="Normal 3 3 2 2 3 2 3 2" xfId="26811" xr:uid="{00000000-0005-0000-0000-0000D4640000}"/>
    <cellStyle name="Normal 3 3 2 2 3 2 3 2 2" xfId="26812" xr:uid="{00000000-0005-0000-0000-0000D5640000}"/>
    <cellStyle name="Normal 3 3 2 2 3 2 3 2 2 2" xfId="26813" xr:uid="{00000000-0005-0000-0000-0000D6640000}"/>
    <cellStyle name="Normal 3 3 2 2 3 2 3 2 2 2 2" xfId="26814" xr:uid="{00000000-0005-0000-0000-0000D7640000}"/>
    <cellStyle name="Normal 3 3 2 2 3 2 3 2 2 3" xfId="26815" xr:uid="{00000000-0005-0000-0000-0000D8640000}"/>
    <cellStyle name="Normal 3 3 2 2 3 2 3 2 3" xfId="26816" xr:uid="{00000000-0005-0000-0000-0000D9640000}"/>
    <cellStyle name="Normal 3 3 2 2 3 2 3 2 3 2" xfId="26817" xr:uid="{00000000-0005-0000-0000-0000DA640000}"/>
    <cellStyle name="Normal 3 3 2 2 3 2 3 2 4" xfId="26818" xr:uid="{00000000-0005-0000-0000-0000DB640000}"/>
    <cellStyle name="Normal 3 3 2 2 3 2 3 3" xfId="26819" xr:uid="{00000000-0005-0000-0000-0000DC640000}"/>
    <cellStyle name="Normal 3 3 2 2 3 2 3 3 2" xfId="26820" xr:uid="{00000000-0005-0000-0000-0000DD640000}"/>
    <cellStyle name="Normal 3 3 2 2 3 2 3 3 2 2" xfId="26821" xr:uid="{00000000-0005-0000-0000-0000DE640000}"/>
    <cellStyle name="Normal 3 3 2 2 3 2 3 3 3" xfId="26822" xr:uid="{00000000-0005-0000-0000-0000DF640000}"/>
    <cellStyle name="Normal 3 3 2 2 3 2 3 4" xfId="26823" xr:uid="{00000000-0005-0000-0000-0000E0640000}"/>
    <cellStyle name="Normal 3 3 2 2 3 2 3 4 2" xfId="26824" xr:uid="{00000000-0005-0000-0000-0000E1640000}"/>
    <cellStyle name="Normal 3 3 2 2 3 2 3 5" xfId="26825" xr:uid="{00000000-0005-0000-0000-0000E2640000}"/>
    <cellStyle name="Normal 3 3 2 2 3 2 4" xfId="26826" xr:uid="{00000000-0005-0000-0000-0000E3640000}"/>
    <cellStyle name="Normal 3 3 2 2 3 2 4 2" xfId="26827" xr:uid="{00000000-0005-0000-0000-0000E4640000}"/>
    <cellStyle name="Normal 3 3 2 2 3 2 4 2 2" xfId="26828" xr:uid="{00000000-0005-0000-0000-0000E5640000}"/>
    <cellStyle name="Normal 3 3 2 2 3 2 4 2 2 2" xfId="26829" xr:uid="{00000000-0005-0000-0000-0000E6640000}"/>
    <cellStyle name="Normal 3 3 2 2 3 2 4 2 3" xfId="26830" xr:uid="{00000000-0005-0000-0000-0000E7640000}"/>
    <cellStyle name="Normal 3 3 2 2 3 2 4 3" xfId="26831" xr:uid="{00000000-0005-0000-0000-0000E8640000}"/>
    <cellStyle name="Normal 3 3 2 2 3 2 4 3 2" xfId="26832" xr:uid="{00000000-0005-0000-0000-0000E9640000}"/>
    <cellStyle name="Normal 3 3 2 2 3 2 4 4" xfId="26833" xr:uid="{00000000-0005-0000-0000-0000EA640000}"/>
    <cellStyle name="Normal 3 3 2 2 3 2 5" xfId="26834" xr:uid="{00000000-0005-0000-0000-0000EB640000}"/>
    <cellStyle name="Normal 3 3 2 2 3 2 5 2" xfId="26835" xr:uid="{00000000-0005-0000-0000-0000EC640000}"/>
    <cellStyle name="Normal 3 3 2 2 3 2 5 2 2" xfId="26836" xr:uid="{00000000-0005-0000-0000-0000ED640000}"/>
    <cellStyle name="Normal 3 3 2 2 3 2 5 2 2 2" xfId="26837" xr:uid="{00000000-0005-0000-0000-0000EE640000}"/>
    <cellStyle name="Normal 3 3 2 2 3 2 5 2 3" xfId="26838" xr:uid="{00000000-0005-0000-0000-0000EF640000}"/>
    <cellStyle name="Normal 3 3 2 2 3 2 5 3" xfId="26839" xr:uid="{00000000-0005-0000-0000-0000F0640000}"/>
    <cellStyle name="Normal 3 3 2 2 3 2 5 3 2" xfId="26840" xr:uid="{00000000-0005-0000-0000-0000F1640000}"/>
    <cellStyle name="Normal 3 3 2 2 3 2 5 4" xfId="26841" xr:uid="{00000000-0005-0000-0000-0000F2640000}"/>
    <cellStyle name="Normal 3 3 2 2 3 2 6" xfId="26842" xr:uid="{00000000-0005-0000-0000-0000F3640000}"/>
    <cellStyle name="Normal 3 3 2 2 3 2 6 2" xfId="26843" xr:uid="{00000000-0005-0000-0000-0000F4640000}"/>
    <cellStyle name="Normal 3 3 2 2 3 2 6 2 2" xfId="26844" xr:uid="{00000000-0005-0000-0000-0000F5640000}"/>
    <cellStyle name="Normal 3 3 2 2 3 2 6 3" xfId="26845" xr:uid="{00000000-0005-0000-0000-0000F6640000}"/>
    <cellStyle name="Normal 3 3 2 2 3 2 7" xfId="26846" xr:uid="{00000000-0005-0000-0000-0000F7640000}"/>
    <cellStyle name="Normal 3 3 2 2 3 2 7 2" xfId="26847" xr:uid="{00000000-0005-0000-0000-0000F8640000}"/>
    <cellStyle name="Normal 3 3 2 2 3 2 8" xfId="26848" xr:uid="{00000000-0005-0000-0000-0000F9640000}"/>
    <cellStyle name="Normal 3 3 2 2 3 2 8 2" xfId="26849" xr:uid="{00000000-0005-0000-0000-0000FA640000}"/>
    <cellStyle name="Normal 3 3 2 2 3 2 9" xfId="26850" xr:uid="{00000000-0005-0000-0000-0000FB640000}"/>
    <cellStyle name="Normal 3 3 2 2 3 3" xfId="26851" xr:uid="{00000000-0005-0000-0000-0000FC640000}"/>
    <cellStyle name="Normal 3 3 2 2 3 3 2" xfId="26852" xr:uid="{00000000-0005-0000-0000-0000FD640000}"/>
    <cellStyle name="Normal 3 3 2 2 3 3 2 2" xfId="26853" xr:uid="{00000000-0005-0000-0000-0000FE640000}"/>
    <cellStyle name="Normal 3 3 2 2 3 3 2 2 2" xfId="26854" xr:uid="{00000000-0005-0000-0000-0000FF640000}"/>
    <cellStyle name="Normal 3 3 2 2 3 3 2 2 2 2" xfId="26855" xr:uid="{00000000-0005-0000-0000-000000650000}"/>
    <cellStyle name="Normal 3 3 2 2 3 3 2 2 2 2 2" xfId="26856" xr:uid="{00000000-0005-0000-0000-000001650000}"/>
    <cellStyle name="Normal 3 3 2 2 3 3 2 2 2 3" xfId="26857" xr:uid="{00000000-0005-0000-0000-000002650000}"/>
    <cellStyle name="Normal 3 3 2 2 3 3 2 2 3" xfId="26858" xr:uid="{00000000-0005-0000-0000-000003650000}"/>
    <cellStyle name="Normal 3 3 2 2 3 3 2 2 3 2" xfId="26859" xr:uid="{00000000-0005-0000-0000-000004650000}"/>
    <cellStyle name="Normal 3 3 2 2 3 3 2 2 4" xfId="26860" xr:uid="{00000000-0005-0000-0000-000005650000}"/>
    <cellStyle name="Normal 3 3 2 2 3 3 2 3" xfId="26861" xr:uid="{00000000-0005-0000-0000-000006650000}"/>
    <cellStyle name="Normal 3 3 2 2 3 3 2 3 2" xfId="26862" xr:uid="{00000000-0005-0000-0000-000007650000}"/>
    <cellStyle name="Normal 3 3 2 2 3 3 2 3 2 2" xfId="26863" xr:uid="{00000000-0005-0000-0000-000008650000}"/>
    <cellStyle name="Normal 3 3 2 2 3 3 2 3 3" xfId="26864" xr:uid="{00000000-0005-0000-0000-000009650000}"/>
    <cellStyle name="Normal 3 3 2 2 3 3 2 4" xfId="26865" xr:uid="{00000000-0005-0000-0000-00000A650000}"/>
    <cellStyle name="Normal 3 3 2 2 3 3 2 4 2" xfId="26866" xr:uid="{00000000-0005-0000-0000-00000B650000}"/>
    <cellStyle name="Normal 3 3 2 2 3 3 2 5" xfId="26867" xr:uid="{00000000-0005-0000-0000-00000C650000}"/>
    <cellStyle name="Normal 3 3 2 2 3 3 3" xfId="26868" xr:uid="{00000000-0005-0000-0000-00000D650000}"/>
    <cellStyle name="Normal 3 3 2 2 3 3 3 2" xfId="26869" xr:uid="{00000000-0005-0000-0000-00000E650000}"/>
    <cellStyle name="Normal 3 3 2 2 3 3 3 2 2" xfId="26870" xr:uid="{00000000-0005-0000-0000-00000F650000}"/>
    <cellStyle name="Normal 3 3 2 2 3 3 3 2 2 2" xfId="26871" xr:uid="{00000000-0005-0000-0000-000010650000}"/>
    <cellStyle name="Normal 3 3 2 2 3 3 3 2 3" xfId="26872" xr:uid="{00000000-0005-0000-0000-000011650000}"/>
    <cellStyle name="Normal 3 3 2 2 3 3 3 3" xfId="26873" xr:uid="{00000000-0005-0000-0000-000012650000}"/>
    <cellStyle name="Normal 3 3 2 2 3 3 3 3 2" xfId="26874" xr:uid="{00000000-0005-0000-0000-000013650000}"/>
    <cellStyle name="Normal 3 3 2 2 3 3 3 4" xfId="26875" xr:uid="{00000000-0005-0000-0000-000014650000}"/>
    <cellStyle name="Normal 3 3 2 2 3 3 4" xfId="26876" xr:uid="{00000000-0005-0000-0000-000015650000}"/>
    <cellStyle name="Normal 3 3 2 2 3 3 4 2" xfId="26877" xr:uid="{00000000-0005-0000-0000-000016650000}"/>
    <cellStyle name="Normal 3 3 2 2 3 3 4 2 2" xfId="26878" xr:uid="{00000000-0005-0000-0000-000017650000}"/>
    <cellStyle name="Normal 3 3 2 2 3 3 4 2 2 2" xfId="26879" xr:uid="{00000000-0005-0000-0000-000018650000}"/>
    <cellStyle name="Normal 3 3 2 2 3 3 4 2 3" xfId="26880" xr:uid="{00000000-0005-0000-0000-000019650000}"/>
    <cellStyle name="Normal 3 3 2 2 3 3 4 3" xfId="26881" xr:uid="{00000000-0005-0000-0000-00001A650000}"/>
    <cellStyle name="Normal 3 3 2 2 3 3 4 3 2" xfId="26882" xr:uid="{00000000-0005-0000-0000-00001B650000}"/>
    <cellStyle name="Normal 3 3 2 2 3 3 4 4" xfId="26883" xr:uid="{00000000-0005-0000-0000-00001C650000}"/>
    <cellStyle name="Normal 3 3 2 2 3 3 5" xfId="26884" xr:uid="{00000000-0005-0000-0000-00001D650000}"/>
    <cellStyle name="Normal 3 3 2 2 3 3 5 2" xfId="26885" xr:uid="{00000000-0005-0000-0000-00001E650000}"/>
    <cellStyle name="Normal 3 3 2 2 3 3 5 2 2" xfId="26886" xr:uid="{00000000-0005-0000-0000-00001F650000}"/>
    <cellStyle name="Normal 3 3 2 2 3 3 5 3" xfId="26887" xr:uid="{00000000-0005-0000-0000-000020650000}"/>
    <cellStyle name="Normal 3 3 2 2 3 3 6" xfId="26888" xr:uid="{00000000-0005-0000-0000-000021650000}"/>
    <cellStyle name="Normal 3 3 2 2 3 3 6 2" xfId="26889" xr:uid="{00000000-0005-0000-0000-000022650000}"/>
    <cellStyle name="Normal 3 3 2 2 3 3 7" xfId="26890" xr:uid="{00000000-0005-0000-0000-000023650000}"/>
    <cellStyle name="Normal 3 3 2 2 3 3 7 2" xfId="26891" xr:uid="{00000000-0005-0000-0000-000024650000}"/>
    <cellStyle name="Normal 3 3 2 2 3 3 8" xfId="26892" xr:uid="{00000000-0005-0000-0000-000025650000}"/>
    <cellStyle name="Normal 3 3 2 2 3 4" xfId="26893" xr:uid="{00000000-0005-0000-0000-000026650000}"/>
    <cellStyle name="Normal 3 3 2 2 3 4 2" xfId="26894" xr:uid="{00000000-0005-0000-0000-000027650000}"/>
    <cellStyle name="Normal 3 3 2 2 3 4 2 2" xfId="26895" xr:uid="{00000000-0005-0000-0000-000028650000}"/>
    <cellStyle name="Normal 3 3 2 2 3 4 2 2 2" xfId="26896" xr:uid="{00000000-0005-0000-0000-000029650000}"/>
    <cellStyle name="Normal 3 3 2 2 3 4 2 2 2 2" xfId="26897" xr:uid="{00000000-0005-0000-0000-00002A650000}"/>
    <cellStyle name="Normal 3 3 2 2 3 4 2 2 3" xfId="26898" xr:uid="{00000000-0005-0000-0000-00002B650000}"/>
    <cellStyle name="Normal 3 3 2 2 3 4 2 3" xfId="26899" xr:uid="{00000000-0005-0000-0000-00002C650000}"/>
    <cellStyle name="Normal 3 3 2 2 3 4 2 3 2" xfId="26900" xr:uid="{00000000-0005-0000-0000-00002D650000}"/>
    <cellStyle name="Normal 3 3 2 2 3 4 2 4" xfId="26901" xr:uid="{00000000-0005-0000-0000-00002E650000}"/>
    <cellStyle name="Normal 3 3 2 2 3 4 3" xfId="26902" xr:uid="{00000000-0005-0000-0000-00002F650000}"/>
    <cellStyle name="Normal 3 3 2 2 3 4 3 2" xfId="26903" xr:uid="{00000000-0005-0000-0000-000030650000}"/>
    <cellStyle name="Normal 3 3 2 2 3 4 3 2 2" xfId="26904" xr:uid="{00000000-0005-0000-0000-000031650000}"/>
    <cellStyle name="Normal 3 3 2 2 3 4 3 3" xfId="26905" xr:uid="{00000000-0005-0000-0000-000032650000}"/>
    <cellStyle name="Normal 3 3 2 2 3 4 4" xfId="26906" xr:uid="{00000000-0005-0000-0000-000033650000}"/>
    <cellStyle name="Normal 3 3 2 2 3 4 4 2" xfId="26907" xr:uid="{00000000-0005-0000-0000-000034650000}"/>
    <cellStyle name="Normal 3 3 2 2 3 4 5" xfId="26908" xr:uid="{00000000-0005-0000-0000-000035650000}"/>
    <cellStyle name="Normal 3 3 2 2 3 5" xfId="26909" xr:uid="{00000000-0005-0000-0000-000036650000}"/>
    <cellStyle name="Normal 3 3 2 2 3 5 2" xfId="26910" xr:uid="{00000000-0005-0000-0000-000037650000}"/>
    <cellStyle name="Normal 3 3 2 2 3 5 2 2" xfId="26911" xr:uid="{00000000-0005-0000-0000-000038650000}"/>
    <cellStyle name="Normal 3 3 2 2 3 5 2 2 2" xfId="26912" xr:uid="{00000000-0005-0000-0000-000039650000}"/>
    <cellStyle name="Normal 3 3 2 2 3 5 2 3" xfId="26913" xr:uid="{00000000-0005-0000-0000-00003A650000}"/>
    <cellStyle name="Normal 3 3 2 2 3 5 3" xfId="26914" xr:uid="{00000000-0005-0000-0000-00003B650000}"/>
    <cellStyle name="Normal 3 3 2 2 3 5 3 2" xfId="26915" xr:uid="{00000000-0005-0000-0000-00003C650000}"/>
    <cellStyle name="Normal 3 3 2 2 3 5 4" xfId="26916" xr:uid="{00000000-0005-0000-0000-00003D650000}"/>
    <cellStyle name="Normal 3 3 2 2 3 6" xfId="26917" xr:uid="{00000000-0005-0000-0000-00003E650000}"/>
    <cellStyle name="Normal 3 3 2 2 3 6 2" xfId="26918" xr:uid="{00000000-0005-0000-0000-00003F650000}"/>
    <cellStyle name="Normal 3 3 2 2 3 6 2 2" xfId="26919" xr:uid="{00000000-0005-0000-0000-000040650000}"/>
    <cellStyle name="Normal 3 3 2 2 3 6 2 2 2" xfId="26920" xr:uid="{00000000-0005-0000-0000-000041650000}"/>
    <cellStyle name="Normal 3 3 2 2 3 6 2 3" xfId="26921" xr:uid="{00000000-0005-0000-0000-000042650000}"/>
    <cellStyle name="Normal 3 3 2 2 3 6 3" xfId="26922" xr:uid="{00000000-0005-0000-0000-000043650000}"/>
    <cellStyle name="Normal 3 3 2 2 3 6 3 2" xfId="26923" xr:uid="{00000000-0005-0000-0000-000044650000}"/>
    <cellStyle name="Normal 3 3 2 2 3 6 4" xfId="26924" xr:uid="{00000000-0005-0000-0000-000045650000}"/>
    <cellStyle name="Normal 3 3 2 2 3 7" xfId="26925" xr:uid="{00000000-0005-0000-0000-000046650000}"/>
    <cellStyle name="Normal 3 3 2 2 3 7 2" xfId="26926" xr:uid="{00000000-0005-0000-0000-000047650000}"/>
    <cellStyle name="Normal 3 3 2 2 3 7 2 2" xfId="26927" xr:uid="{00000000-0005-0000-0000-000048650000}"/>
    <cellStyle name="Normal 3 3 2 2 3 7 3" xfId="26928" xr:uid="{00000000-0005-0000-0000-000049650000}"/>
    <cellStyle name="Normal 3 3 2 2 3 8" xfId="26929" xr:uid="{00000000-0005-0000-0000-00004A650000}"/>
    <cellStyle name="Normal 3 3 2 2 3 8 2" xfId="26930" xr:uid="{00000000-0005-0000-0000-00004B650000}"/>
    <cellStyle name="Normal 3 3 2 2 3 9" xfId="26931" xr:uid="{00000000-0005-0000-0000-00004C650000}"/>
    <cellStyle name="Normal 3 3 2 2 3 9 2" xfId="26932" xr:uid="{00000000-0005-0000-0000-00004D650000}"/>
    <cellStyle name="Normal 3 3 2 2 4" xfId="26933" xr:uid="{00000000-0005-0000-0000-00004E650000}"/>
    <cellStyle name="Normal 3 3 2 2 4 10" xfId="26934" xr:uid="{00000000-0005-0000-0000-00004F650000}"/>
    <cellStyle name="Normal 3 3 2 2 4 11" xfId="26935" xr:uid="{00000000-0005-0000-0000-000050650000}"/>
    <cellStyle name="Normal 3 3 2 2 4 2" xfId="26936" xr:uid="{00000000-0005-0000-0000-000051650000}"/>
    <cellStyle name="Normal 3 3 2 2 4 2 10" xfId="26937" xr:uid="{00000000-0005-0000-0000-000052650000}"/>
    <cellStyle name="Normal 3 3 2 2 4 2 2" xfId="26938" xr:uid="{00000000-0005-0000-0000-000053650000}"/>
    <cellStyle name="Normal 3 3 2 2 4 2 2 2" xfId="26939" xr:uid="{00000000-0005-0000-0000-000054650000}"/>
    <cellStyle name="Normal 3 3 2 2 4 2 2 2 2" xfId="26940" xr:uid="{00000000-0005-0000-0000-000055650000}"/>
    <cellStyle name="Normal 3 3 2 2 4 2 2 2 2 2" xfId="26941" xr:uid="{00000000-0005-0000-0000-000056650000}"/>
    <cellStyle name="Normal 3 3 2 2 4 2 2 2 2 2 2" xfId="26942" xr:uid="{00000000-0005-0000-0000-000057650000}"/>
    <cellStyle name="Normal 3 3 2 2 4 2 2 2 2 2 2 2" xfId="26943" xr:uid="{00000000-0005-0000-0000-000058650000}"/>
    <cellStyle name="Normal 3 3 2 2 4 2 2 2 2 2 3" xfId="26944" xr:uid="{00000000-0005-0000-0000-000059650000}"/>
    <cellStyle name="Normal 3 3 2 2 4 2 2 2 2 3" xfId="26945" xr:uid="{00000000-0005-0000-0000-00005A650000}"/>
    <cellStyle name="Normal 3 3 2 2 4 2 2 2 2 3 2" xfId="26946" xr:uid="{00000000-0005-0000-0000-00005B650000}"/>
    <cellStyle name="Normal 3 3 2 2 4 2 2 2 2 4" xfId="26947" xr:uid="{00000000-0005-0000-0000-00005C650000}"/>
    <cellStyle name="Normal 3 3 2 2 4 2 2 2 3" xfId="26948" xr:uid="{00000000-0005-0000-0000-00005D650000}"/>
    <cellStyle name="Normal 3 3 2 2 4 2 2 2 3 2" xfId="26949" xr:uid="{00000000-0005-0000-0000-00005E650000}"/>
    <cellStyle name="Normal 3 3 2 2 4 2 2 2 3 2 2" xfId="26950" xr:uid="{00000000-0005-0000-0000-00005F650000}"/>
    <cellStyle name="Normal 3 3 2 2 4 2 2 2 3 3" xfId="26951" xr:uid="{00000000-0005-0000-0000-000060650000}"/>
    <cellStyle name="Normal 3 3 2 2 4 2 2 2 4" xfId="26952" xr:uid="{00000000-0005-0000-0000-000061650000}"/>
    <cellStyle name="Normal 3 3 2 2 4 2 2 2 4 2" xfId="26953" xr:uid="{00000000-0005-0000-0000-000062650000}"/>
    <cellStyle name="Normal 3 3 2 2 4 2 2 2 5" xfId="26954" xr:uid="{00000000-0005-0000-0000-000063650000}"/>
    <cellStyle name="Normal 3 3 2 2 4 2 2 3" xfId="26955" xr:uid="{00000000-0005-0000-0000-000064650000}"/>
    <cellStyle name="Normal 3 3 2 2 4 2 2 3 2" xfId="26956" xr:uid="{00000000-0005-0000-0000-000065650000}"/>
    <cellStyle name="Normal 3 3 2 2 4 2 2 3 2 2" xfId="26957" xr:uid="{00000000-0005-0000-0000-000066650000}"/>
    <cellStyle name="Normal 3 3 2 2 4 2 2 3 2 2 2" xfId="26958" xr:uid="{00000000-0005-0000-0000-000067650000}"/>
    <cellStyle name="Normal 3 3 2 2 4 2 2 3 2 3" xfId="26959" xr:uid="{00000000-0005-0000-0000-000068650000}"/>
    <cellStyle name="Normal 3 3 2 2 4 2 2 3 3" xfId="26960" xr:uid="{00000000-0005-0000-0000-000069650000}"/>
    <cellStyle name="Normal 3 3 2 2 4 2 2 3 3 2" xfId="26961" xr:uid="{00000000-0005-0000-0000-00006A650000}"/>
    <cellStyle name="Normal 3 3 2 2 4 2 2 3 4" xfId="26962" xr:uid="{00000000-0005-0000-0000-00006B650000}"/>
    <cellStyle name="Normal 3 3 2 2 4 2 2 4" xfId="26963" xr:uid="{00000000-0005-0000-0000-00006C650000}"/>
    <cellStyle name="Normal 3 3 2 2 4 2 2 4 2" xfId="26964" xr:uid="{00000000-0005-0000-0000-00006D650000}"/>
    <cellStyle name="Normal 3 3 2 2 4 2 2 4 2 2" xfId="26965" xr:uid="{00000000-0005-0000-0000-00006E650000}"/>
    <cellStyle name="Normal 3 3 2 2 4 2 2 4 2 2 2" xfId="26966" xr:uid="{00000000-0005-0000-0000-00006F650000}"/>
    <cellStyle name="Normal 3 3 2 2 4 2 2 4 2 3" xfId="26967" xr:uid="{00000000-0005-0000-0000-000070650000}"/>
    <cellStyle name="Normal 3 3 2 2 4 2 2 4 3" xfId="26968" xr:uid="{00000000-0005-0000-0000-000071650000}"/>
    <cellStyle name="Normal 3 3 2 2 4 2 2 4 3 2" xfId="26969" xr:uid="{00000000-0005-0000-0000-000072650000}"/>
    <cellStyle name="Normal 3 3 2 2 4 2 2 4 4" xfId="26970" xr:uid="{00000000-0005-0000-0000-000073650000}"/>
    <cellStyle name="Normal 3 3 2 2 4 2 2 5" xfId="26971" xr:uid="{00000000-0005-0000-0000-000074650000}"/>
    <cellStyle name="Normal 3 3 2 2 4 2 2 5 2" xfId="26972" xr:uid="{00000000-0005-0000-0000-000075650000}"/>
    <cellStyle name="Normal 3 3 2 2 4 2 2 5 2 2" xfId="26973" xr:uid="{00000000-0005-0000-0000-000076650000}"/>
    <cellStyle name="Normal 3 3 2 2 4 2 2 5 3" xfId="26974" xr:uid="{00000000-0005-0000-0000-000077650000}"/>
    <cellStyle name="Normal 3 3 2 2 4 2 2 6" xfId="26975" xr:uid="{00000000-0005-0000-0000-000078650000}"/>
    <cellStyle name="Normal 3 3 2 2 4 2 2 6 2" xfId="26976" xr:uid="{00000000-0005-0000-0000-000079650000}"/>
    <cellStyle name="Normal 3 3 2 2 4 2 2 7" xfId="26977" xr:uid="{00000000-0005-0000-0000-00007A650000}"/>
    <cellStyle name="Normal 3 3 2 2 4 2 2 7 2" xfId="26978" xr:uid="{00000000-0005-0000-0000-00007B650000}"/>
    <cellStyle name="Normal 3 3 2 2 4 2 2 8" xfId="26979" xr:uid="{00000000-0005-0000-0000-00007C650000}"/>
    <cellStyle name="Normal 3 3 2 2 4 2 3" xfId="26980" xr:uid="{00000000-0005-0000-0000-00007D650000}"/>
    <cellStyle name="Normal 3 3 2 2 4 2 3 2" xfId="26981" xr:uid="{00000000-0005-0000-0000-00007E650000}"/>
    <cellStyle name="Normal 3 3 2 2 4 2 3 2 2" xfId="26982" xr:uid="{00000000-0005-0000-0000-00007F650000}"/>
    <cellStyle name="Normal 3 3 2 2 4 2 3 2 2 2" xfId="26983" xr:uid="{00000000-0005-0000-0000-000080650000}"/>
    <cellStyle name="Normal 3 3 2 2 4 2 3 2 2 2 2" xfId="26984" xr:uid="{00000000-0005-0000-0000-000081650000}"/>
    <cellStyle name="Normal 3 3 2 2 4 2 3 2 2 3" xfId="26985" xr:uid="{00000000-0005-0000-0000-000082650000}"/>
    <cellStyle name="Normal 3 3 2 2 4 2 3 2 3" xfId="26986" xr:uid="{00000000-0005-0000-0000-000083650000}"/>
    <cellStyle name="Normal 3 3 2 2 4 2 3 2 3 2" xfId="26987" xr:uid="{00000000-0005-0000-0000-000084650000}"/>
    <cellStyle name="Normal 3 3 2 2 4 2 3 2 4" xfId="26988" xr:uid="{00000000-0005-0000-0000-000085650000}"/>
    <cellStyle name="Normal 3 3 2 2 4 2 3 3" xfId="26989" xr:uid="{00000000-0005-0000-0000-000086650000}"/>
    <cellStyle name="Normal 3 3 2 2 4 2 3 3 2" xfId="26990" xr:uid="{00000000-0005-0000-0000-000087650000}"/>
    <cellStyle name="Normal 3 3 2 2 4 2 3 3 2 2" xfId="26991" xr:uid="{00000000-0005-0000-0000-000088650000}"/>
    <cellStyle name="Normal 3 3 2 2 4 2 3 3 3" xfId="26992" xr:uid="{00000000-0005-0000-0000-000089650000}"/>
    <cellStyle name="Normal 3 3 2 2 4 2 3 4" xfId="26993" xr:uid="{00000000-0005-0000-0000-00008A650000}"/>
    <cellStyle name="Normal 3 3 2 2 4 2 3 4 2" xfId="26994" xr:uid="{00000000-0005-0000-0000-00008B650000}"/>
    <cellStyle name="Normal 3 3 2 2 4 2 3 5" xfId="26995" xr:uid="{00000000-0005-0000-0000-00008C650000}"/>
    <cellStyle name="Normal 3 3 2 2 4 2 4" xfId="26996" xr:uid="{00000000-0005-0000-0000-00008D650000}"/>
    <cellStyle name="Normal 3 3 2 2 4 2 4 2" xfId="26997" xr:uid="{00000000-0005-0000-0000-00008E650000}"/>
    <cellStyle name="Normal 3 3 2 2 4 2 4 2 2" xfId="26998" xr:uid="{00000000-0005-0000-0000-00008F650000}"/>
    <cellStyle name="Normal 3 3 2 2 4 2 4 2 2 2" xfId="26999" xr:uid="{00000000-0005-0000-0000-000090650000}"/>
    <cellStyle name="Normal 3 3 2 2 4 2 4 2 3" xfId="27000" xr:uid="{00000000-0005-0000-0000-000091650000}"/>
    <cellStyle name="Normal 3 3 2 2 4 2 4 3" xfId="27001" xr:uid="{00000000-0005-0000-0000-000092650000}"/>
    <cellStyle name="Normal 3 3 2 2 4 2 4 3 2" xfId="27002" xr:uid="{00000000-0005-0000-0000-000093650000}"/>
    <cellStyle name="Normal 3 3 2 2 4 2 4 4" xfId="27003" xr:uid="{00000000-0005-0000-0000-000094650000}"/>
    <cellStyle name="Normal 3 3 2 2 4 2 5" xfId="27004" xr:uid="{00000000-0005-0000-0000-000095650000}"/>
    <cellStyle name="Normal 3 3 2 2 4 2 5 2" xfId="27005" xr:uid="{00000000-0005-0000-0000-000096650000}"/>
    <cellStyle name="Normal 3 3 2 2 4 2 5 2 2" xfId="27006" xr:uid="{00000000-0005-0000-0000-000097650000}"/>
    <cellStyle name="Normal 3 3 2 2 4 2 5 2 2 2" xfId="27007" xr:uid="{00000000-0005-0000-0000-000098650000}"/>
    <cellStyle name="Normal 3 3 2 2 4 2 5 2 3" xfId="27008" xr:uid="{00000000-0005-0000-0000-000099650000}"/>
    <cellStyle name="Normal 3 3 2 2 4 2 5 3" xfId="27009" xr:uid="{00000000-0005-0000-0000-00009A650000}"/>
    <cellStyle name="Normal 3 3 2 2 4 2 5 3 2" xfId="27010" xr:uid="{00000000-0005-0000-0000-00009B650000}"/>
    <cellStyle name="Normal 3 3 2 2 4 2 5 4" xfId="27011" xr:uid="{00000000-0005-0000-0000-00009C650000}"/>
    <cellStyle name="Normal 3 3 2 2 4 2 6" xfId="27012" xr:uid="{00000000-0005-0000-0000-00009D650000}"/>
    <cellStyle name="Normal 3 3 2 2 4 2 6 2" xfId="27013" xr:uid="{00000000-0005-0000-0000-00009E650000}"/>
    <cellStyle name="Normal 3 3 2 2 4 2 6 2 2" xfId="27014" xr:uid="{00000000-0005-0000-0000-00009F650000}"/>
    <cellStyle name="Normal 3 3 2 2 4 2 6 3" xfId="27015" xr:uid="{00000000-0005-0000-0000-0000A0650000}"/>
    <cellStyle name="Normal 3 3 2 2 4 2 7" xfId="27016" xr:uid="{00000000-0005-0000-0000-0000A1650000}"/>
    <cellStyle name="Normal 3 3 2 2 4 2 7 2" xfId="27017" xr:uid="{00000000-0005-0000-0000-0000A2650000}"/>
    <cellStyle name="Normal 3 3 2 2 4 2 8" xfId="27018" xr:uid="{00000000-0005-0000-0000-0000A3650000}"/>
    <cellStyle name="Normal 3 3 2 2 4 2 8 2" xfId="27019" xr:uid="{00000000-0005-0000-0000-0000A4650000}"/>
    <cellStyle name="Normal 3 3 2 2 4 2 9" xfId="27020" xr:uid="{00000000-0005-0000-0000-0000A5650000}"/>
    <cellStyle name="Normal 3 3 2 2 4 3" xfId="27021" xr:uid="{00000000-0005-0000-0000-0000A6650000}"/>
    <cellStyle name="Normal 3 3 2 2 4 3 2" xfId="27022" xr:uid="{00000000-0005-0000-0000-0000A7650000}"/>
    <cellStyle name="Normal 3 3 2 2 4 3 2 2" xfId="27023" xr:uid="{00000000-0005-0000-0000-0000A8650000}"/>
    <cellStyle name="Normal 3 3 2 2 4 3 2 2 2" xfId="27024" xr:uid="{00000000-0005-0000-0000-0000A9650000}"/>
    <cellStyle name="Normal 3 3 2 2 4 3 2 2 2 2" xfId="27025" xr:uid="{00000000-0005-0000-0000-0000AA650000}"/>
    <cellStyle name="Normal 3 3 2 2 4 3 2 2 2 2 2" xfId="27026" xr:uid="{00000000-0005-0000-0000-0000AB650000}"/>
    <cellStyle name="Normal 3 3 2 2 4 3 2 2 2 3" xfId="27027" xr:uid="{00000000-0005-0000-0000-0000AC650000}"/>
    <cellStyle name="Normal 3 3 2 2 4 3 2 2 3" xfId="27028" xr:uid="{00000000-0005-0000-0000-0000AD650000}"/>
    <cellStyle name="Normal 3 3 2 2 4 3 2 2 3 2" xfId="27029" xr:uid="{00000000-0005-0000-0000-0000AE650000}"/>
    <cellStyle name="Normal 3 3 2 2 4 3 2 2 4" xfId="27030" xr:uid="{00000000-0005-0000-0000-0000AF650000}"/>
    <cellStyle name="Normal 3 3 2 2 4 3 2 3" xfId="27031" xr:uid="{00000000-0005-0000-0000-0000B0650000}"/>
    <cellStyle name="Normal 3 3 2 2 4 3 2 3 2" xfId="27032" xr:uid="{00000000-0005-0000-0000-0000B1650000}"/>
    <cellStyle name="Normal 3 3 2 2 4 3 2 3 2 2" xfId="27033" xr:uid="{00000000-0005-0000-0000-0000B2650000}"/>
    <cellStyle name="Normal 3 3 2 2 4 3 2 3 3" xfId="27034" xr:uid="{00000000-0005-0000-0000-0000B3650000}"/>
    <cellStyle name="Normal 3 3 2 2 4 3 2 4" xfId="27035" xr:uid="{00000000-0005-0000-0000-0000B4650000}"/>
    <cellStyle name="Normal 3 3 2 2 4 3 2 4 2" xfId="27036" xr:uid="{00000000-0005-0000-0000-0000B5650000}"/>
    <cellStyle name="Normal 3 3 2 2 4 3 2 5" xfId="27037" xr:uid="{00000000-0005-0000-0000-0000B6650000}"/>
    <cellStyle name="Normal 3 3 2 2 4 3 3" xfId="27038" xr:uid="{00000000-0005-0000-0000-0000B7650000}"/>
    <cellStyle name="Normal 3 3 2 2 4 3 3 2" xfId="27039" xr:uid="{00000000-0005-0000-0000-0000B8650000}"/>
    <cellStyle name="Normal 3 3 2 2 4 3 3 2 2" xfId="27040" xr:uid="{00000000-0005-0000-0000-0000B9650000}"/>
    <cellStyle name="Normal 3 3 2 2 4 3 3 2 2 2" xfId="27041" xr:uid="{00000000-0005-0000-0000-0000BA650000}"/>
    <cellStyle name="Normal 3 3 2 2 4 3 3 2 3" xfId="27042" xr:uid="{00000000-0005-0000-0000-0000BB650000}"/>
    <cellStyle name="Normal 3 3 2 2 4 3 3 3" xfId="27043" xr:uid="{00000000-0005-0000-0000-0000BC650000}"/>
    <cellStyle name="Normal 3 3 2 2 4 3 3 3 2" xfId="27044" xr:uid="{00000000-0005-0000-0000-0000BD650000}"/>
    <cellStyle name="Normal 3 3 2 2 4 3 3 4" xfId="27045" xr:uid="{00000000-0005-0000-0000-0000BE650000}"/>
    <cellStyle name="Normal 3 3 2 2 4 3 4" xfId="27046" xr:uid="{00000000-0005-0000-0000-0000BF650000}"/>
    <cellStyle name="Normal 3 3 2 2 4 3 4 2" xfId="27047" xr:uid="{00000000-0005-0000-0000-0000C0650000}"/>
    <cellStyle name="Normal 3 3 2 2 4 3 4 2 2" xfId="27048" xr:uid="{00000000-0005-0000-0000-0000C1650000}"/>
    <cellStyle name="Normal 3 3 2 2 4 3 4 2 2 2" xfId="27049" xr:uid="{00000000-0005-0000-0000-0000C2650000}"/>
    <cellStyle name="Normal 3 3 2 2 4 3 4 2 3" xfId="27050" xr:uid="{00000000-0005-0000-0000-0000C3650000}"/>
    <cellStyle name="Normal 3 3 2 2 4 3 4 3" xfId="27051" xr:uid="{00000000-0005-0000-0000-0000C4650000}"/>
    <cellStyle name="Normal 3 3 2 2 4 3 4 3 2" xfId="27052" xr:uid="{00000000-0005-0000-0000-0000C5650000}"/>
    <cellStyle name="Normal 3 3 2 2 4 3 4 4" xfId="27053" xr:uid="{00000000-0005-0000-0000-0000C6650000}"/>
    <cellStyle name="Normal 3 3 2 2 4 3 5" xfId="27054" xr:uid="{00000000-0005-0000-0000-0000C7650000}"/>
    <cellStyle name="Normal 3 3 2 2 4 3 5 2" xfId="27055" xr:uid="{00000000-0005-0000-0000-0000C8650000}"/>
    <cellStyle name="Normal 3 3 2 2 4 3 5 2 2" xfId="27056" xr:uid="{00000000-0005-0000-0000-0000C9650000}"/>
    <cellStyle name="Normal 3 3 2 2 4 3 5 3" xfId="27057" xr:uid="{00000000-0005-0000-0000-0000CA650000}"/>
    <cellStyle name="Normal 3 3 2 2 4 3 6" xfId="27058" xr:uid="{00000000-0005-0000-0000-0000CB650000}"/>
    <cellStyle name="Normal 3 3 2 2 4 3 6 2" xfId="27059" xr:uid="{00000000-0005-0000-0000-0000CC650000}"/>
    <cellStyle name="Normal 3 3 2 2 4 3 7" xfId="27060" xr:uid="{00000000-0005-0000-0000-0000CD650000}"/>
    <cellStyle name="Normal 3 3 2 2 4 3 7 2" xfId="27061" xr:uid="{00000000-0005-0000-0000-0000CE650000}"/>
    <cellStyle name="Normal 3 3 2 2 4 3 8" xfId="27062" xr:uid="{00000000-0005-0000-0000-0000CF650000}"/>
    <cellStyle name="Normal 3 3 2 2 4 4" xfId="27063" xr:uid="{00000000-0005-0000-0000-0000D0650000}"/>
    <cellStyle name="Normal 3 3 2 2 4 4 2" xfId="27064" xr:uid="{00000000-0005-0000-0000-0000D1650000}"/>
    <cellStyle name="Normal 3 3 2 2 4 4 2 2" xfId="27065" xr:uid="{00000000-0005-0000-0000-0000D2650000}"/>
    <cellStyle name="Normal 3 3 2 2 4 4 2 2 2" xfId="27066" xr:uid="{00000000-0005-0000-0000-0000D3650000}"/>
    <cellStyle name="Normal 3 3 2 2 4 4 2 2 2 2" xfId="27067" xr:uid="{00000000-0005-0000-0000-0000D4650000}"/>
    <cellStyle name="Normal 3 3 2 2 4 4 2 2 3" xfId="27068" xr:uid="{00000000-0005-0000-0000-0000D5650000}"/>
    <cellStyle name="Normal 3 3 2 2 4 4 2 3" xfId="27069" xr:uid="{00000000-0005-0000-0000-0000D6650000}"/>
    <cellStyle name="Normal 3 3 2 2 4 4 2 3 2" xfId="27070" xr:uid="{00000000-0005-0000-0000-0000D7650000}"/>
    <cellStyle name="Normal 3 3 2 2 4 4 2 4" xfId="27071" xr:uid="{00000000-0005-0000-0000-0000D8650000}"/>
    <cellStyle name="Normal 3 3 2 2 4 4 3" xfId="27072" xr:uid="{00000000-0005-0000-0000-0000D9650000}"/>
    <cellStyle name="Normal 3 3 2 2 4 4 3 2" xfId="27073" xr:uid="{00000000-0005-0000-0000-0000DA650000}"/>
    <cellStyle name="Normal 3 3 2 2 4 4 3 2 2" xfId="27074" xr:uid="{00000000-0005-0000-0000-0000DB650000}"/>
    <cellStyle name="Normal 3 3 2 2 4 4 3 3" xfId="27075" xr:uid="{00000000-0005-0000-0000-0000DC650000}"/>
    <cellStyle name="Normal 3 3 2 2 4 4 4" xfId="27076" xr:uid="{00000000-0005-0000-0000-0000DD650000}"/>
    <cellStyle name="Normal 3 3 2 2 4 4 4 2" xfId="27077" xr:uid="{00000000-0005-0000-0000-0000DE650000}"/>
    <cellStyle name="Normal 3 3 2 2 4 4 5" xfId="27078" xr:uid="{00000000-0005-0000-0000-0000DF650000}"/>
    <cellStyle name="Normal 3 3 2 2 4 5" xfId="27079" xr:uid="{00000000-0005-0000-0000-0000E0650000}"/>
    <cellStyle name="Normal 3 3 2 2 4 5 2" xfId="27080" xr:uid="{00000000-0005-0000-0000-0000E1650000}"/>
    <cellStyle name="Normal 3 3 2 2 4 5 2 2" xfId="27081" xr:uid="{00000000-0005-0000-0000-0000E2650000}"/>
    <cellStyle name="Normal 3 3 2 2 4 5 2 2 2" xfId="27082" xr:uid="{00000000-0005-0000-0000-0000E3650000}"/>
    <cellStyle name="Normal 3 3 2 2 4 5 2 3" xfId="27083" xr:uid="{00000000-0005-0000-0000-0000E4650000}"/>
    <cellStyle name="Normal 3 3 2 2 4 5 3" xfId="27084" xr:uid="{00000000-0005-0000-0000-0000E5650000}"/>
    <cellStyle name="Normal 3 3 2 2 4 5 3 2" xfId="27085" xr:uid="{00000000-0005-0000-0000-0000E6650000}"/>
    <cellStyle name="Normal 3 3 2 2 4 5 4" xfId="27086" xr:uid="{00000000-0005-0000-0000-0000E7650000}"/>
    <cellStyle name="Normal 3 3 2 2 4 6" xfId="27087" xr:uid="{00000000-0005-0000-0000-0000E8650000}"/>
    <cellStyle name="Normal 3 3 2 2 4 6 2" xfId="27088" xr:uid="{00000000-0005-0000-0000-0000E9650000}"/>
    <cellStyle name="Normal 3 3 2 2 4 6 2 2" xfId="27089" xr:uid="{00000000-0005-0000-0000-0000EA650000}"/>
    <cellStyle name="Normal 3 3 2 2 4 6 2 2 2" xfId="27090" xr:uid="{00000000-0005-0000-0000-0000EB650000}"/>
    <cellStyle name="Normal 3 3 2 2 4 6 2 3" xfId="27091" xr:uid="{00000000-0005-0000-0000-0000EC650000}"/>
    <cellStyle name="Normal 3 3 2 2 4 6 3" xfId="27092" xr:uid="{00000000-0005-0000-0000-0000ED650000}"/>
    <cellStyle name="Normal 3 3 2 2 4 6 3 2" xfId="27093" xr:uid="{00000000-0005-0000-0000-0000EE650000}"/>
    <cellStyle name="Normal 3 3 2 2 4 6 4" xfId="27094" xr:uid="{00000000-0005-0000-0000-0000EF650000}"/>
    <cellStyle name="Normal 3 3 2 2 4 7" xfId="27095" xr:uid="{00000000-0005-0000-0000-0000F0650000}"/>
    <cellStyle name="Normal 3 3 2 2 4 7 2" xfId="27096" xr:uid="{00000000-0005-0000-0000-0000F1650000}"/>
    <cellStyle name="Normal 3 3 2 2 4 7 2 2" xfId="27097" xr:uid="{00000000-0005-0000-0000-0000F2650000}"/>
    <cellStyle name="Normal 3 3 2 2 4 7 3" xfId="27098" xr:uid="{00000000-0005-0000-0000-0000F3650000}"/>
    <cellStyle name="Normal 3 3 2 2 4 8" xfId="27099" xr:uid="{00000000-0005-0000-0000-0000F4650000}"/>
    <cellStyle name="Normal 3 3 2 2 4 8 2" xfId="27100" xr:uid="{00000000-0005-0000-0000-0000F5650000}"/>
    <cellStyle name="Normal 3 3 2 2 4 9" xfId="27101" xr:uid="{00000000-0005-0000-0000-0000F6650000}"/>
    <cellStyle name="Normal 3 3 2 2 4 9 2" xfId="27102" xr:uid="{00000000-0005-0000-0000-0000F7650000}"/>
    <cellStyle name="Normal 3 3 2 2 5" xfId="27103" xr:uid="{00000000-0005-0000-0000-0000F8650000}"/>
    <cellStyle name="Normal 3 3 2 2 5 10" xfId="27104" xr:uid="{00000000-0005-0000-0000-0000F9650000}"/>
    <cellStyle name="Normal 3 3 2 2 5 11" xfId="27105" xr:uid="{00000000-0005-0000-0000-0000FA650000}"/>
    <cellStyle name="Normal 3 3 2 2 5 2" xfId="27106" xr:uid="{00000000-0005-0000-0000-0000FB650000}"/>
    <cellStyle name="Normal 3 3 2 2 5 2 2" xfId="27107" xr:uid="{00000000-0005-0000-0000-0000FC650000}"/>
    <cellStyle name="Normal 3 3 2 2 5 2 2 2" xfId="27108" xr:uid="{00000000-0005-0000-0000-0000FD650000}"/>
    <cellStyle name="Normal 3 3 2 2 5 2 2 2 2" xfId="27109" xr:uid="{00000000-0005-0000-0000-0000FE650000}"/>
    <cellStyle name="Normal 3 3 2 2 5 2 2 2 2 2" xfId="27110" xr:uid="{00000000-0005-0000-0000-0000FF650000}"/>
    <cellStyle name="Normal 3 3 2 2 5 2 2 2 2 2 2" xfId="27111" xr:uid="{00000000-0005-0000-0000-000000660000}"/>
    <cellStyle name="Normal 3 3 2 2 5 2 2 2 2 2 2 2" xfId="27112" xr:uid="{00000000-0005-0000-0000-000001660000}"/>
    <cellStyle name="Normal 3 3 2 2 5 2 2 2 2 2 3" xfId="27113" xr:uid="{00000000-0005-0000-0000-000002660000}"/>
    <cellStyle name="Normal 3 3 2 2 5 2 2 2 2 3" xfId="27114" xr:uid="{00000000-0005-0000-0000-000003660000}"/>
    <cellStyle name="Normal 3 3 2 2 5 2 2 2 2 3 2" xfId="27115" xr:uid="{00000000-0005-0000-0000-000004660000}"/>
    <cellStyle name="Normal 3 3 2 2 5 2 2 2 2 4" xfId="27116" xr:uid="{00000000-0005-0000-0000-000005660000}"/>
    <cellStyle name="Normal 3 3 2 2 5 2 2 2 3" xfId="27117" xr:uid="{00000000-0005-0000-0000-000006660000}"/>
    <cellStyle name="Normal 3 3 2 2 5 2 2 2 3 2" xfId="27118" xr:uid="{00000000-0005-0000-0000-000007660000}"/>
    <cellStyle name="Normal 3 3 2 2 5 2 2 2 3 2 2" xfId="27119" xr:uid="{00000000-0005-0000-0000-000008660000}"/>
    <cellStyle name="Normal 3 3 2 2 5 2 2 2 3 3" xfId="27120" xr:uid="{00000000-0005-0000-0000-000009660000}"/>
    <cellStyle name="Normal 3 3 2 2 5 2 2 2 4" xfId="27121" xr:uid="{00000000-0005-0000-0000-00000A660000}"/>
    <cellStyle name="Normal 3 3 2 2 5 2 2 2 4 2" xfId="27122" xr:uid="{00000000-0005-0000-0000-00000B660000}"/>
    <cellStyle name="Normal 3 3 2 2 5 2 2 2 5" xfId="27123" xr:uid="{00000000-0005-0000-0000-00000C660000}"/>
    <cellStyle name="Normal 3 3 2 2 5 2 2 3" xfId="27124" xr:uid="{00000000-0005-0000-0000-00000D660000}"/>
    <cellStyle name="Normal 3 3 2 2 5 2 2 3 2" xfId="27125" xr:uid="{00000000-0005-0000-0000-00000E660000}"/>
    <cellStyle name="Normal 3 3 2 2 5 2 2 3 2 2" xfId="27126" xr:uid="{00000000-0005-0000-0000-00000F660000}"/>
    <cellStyle name="Normal 3 3 2 2 5 2 2 3 2 2 2" xfId="27127" xr:uid="{00000000-0005-0000-0000-000010660000}"/>
    <cellStyle name="Normal 3 3 2 2 5 2 2 3 2 3" xfId="27128" xr:uid="{00000000-0005-0000-0000-000011660000}"/>
    <cellStyle name="Normal 3 3 2 2 5 2 2 3 3" xfId="27129" xr:uid="{00000000-0005-0000-0000-000012660000}"/>
    <cellStyle name="Normal 3 3 2 2 5 2 2 3 3 2" xfId="27130" xr:uid="{00000000-0005-0000-0000-000013660000}"/>
    <cellStyle name="Normal 3 3 2 2 5 2 2 3 4" xfId="27131" xr:uid="{00000000-0005-0000-0000-000014660000}"/>
    <cellStyle name="Normal 3 3 2 2 5 2 2 4" xfId="27132" xr:uid="{00000000-0005-0000-0000-000015660000}"/>
    <cellStyle name="Normal 3 3 2 2 5 2 2 4 2" xfId="27133" xr:uid="{00000000-0005-0000-0000-000016660000}"/>
    <cellStyle name="Normal 3 3 2 2 5 2 2 4 2 2" xfId="27134" xr:uid="{00000000-0005-0000-0000-000017660000}"/>
    <cellStyle name="Normal 3 3 2 2 5 2 2 4 2 2 2" xfId="27135" xr:uid="{00000000-0005-0000-0000-000018660000}"/>
    <cellStyle name="Normal 3 3 2 2 5 2 2 4 2 3" xfId="27136" xr:uid="{00000000-0005-0000-0000-000019660000}"/>
    <cellStyle name="Normal 3 3 2 2 5 2 2 4 3" xfId="27137" xr:uid="{00000000-0005-0000-0000-00001A660000}"/>
    <cellStyle name="Normal 3 3 2 2 5 2 2 4 3 2" xfId="27138" xr:uid="{00000000-0005-0000-0000-00001B660000}"/>
    <cellStyle name="Normal 3 3 2 2 5 2 2 4 4" xfId="27139" xr:uid="{00000000-0005-0000-0000-00001C660000}"/>
    <cellStyle name="Normal 3 3 2 2 5 2 2 5" xfId="27140" xr:uid="{00000000-0005-0000-0000-00001D660000}"/>
    <cellStyle name="Normal 3 3 2 2 5 2 2 5 2" xfId="27141" xr:uid="{00000000-0005-0000-0000-00001E660000}"/>
    <cellStyle name="Normal 3 3 2 2 5 2 2 5 2 2" xfId="27142" xr:uid="{00000000-0005-0000-0000-00001F660000}"/>
    <cellStyle name="Normal 3 3 2 2 5 2 2 5 3" xfId="27143" xr:uid="{00000000-0005-0000-0000-000020660000}"/>
    <cellStyle name="Normal 3 3 2 2 5 2 2 6" xfId="27144" xr:uid="{00000000-0005-0000-0000-000021660000}"/>
    <cellStyle name="Normal 3 3 2 2 5 2 2 6 2" xfId="27145" xr:uid="{00000000-0005-0000-0000-000022660000}"/>
    <cellStyle name="Normal 3 3 2 2 5 2 2 7" xfId="27146" xr:uid="{00000000-0005-0000-0000-000023660000}"/>
    <cellStyle name="Normal 3 3 2 2 5 2 2 7 2" xfId="27147" xr:uid="{00000000-0005-0000-0000-000024660000}"/>
    <cellStyle name="Normal 3 3 2 2 5 2 2 8" xfId="27148" xr:uid="{00000000-0005-0000-0000-000025660000}"/>
    <cellStyle name="Normal 3 3 2 2 5 2 3" xfId="27149" xr:uid="{00000000-0005-0000-0000-000026660000}"/>
    <cellStyle name="Normal 3 3 2 2 5 2 3 2" xfId="27150" xr:uid="{00000000-0005-0000-0000-000027660000}"/>
    <cellStyle name="Normal 3 3 2 2 5 2 3 2 2" xfId="27151" xr:uid="{00000000-0005-0000-0000-000028660000}"/>
    <cellStyle name="Normal 3 3 2 2 5 2 3 2 2 2" xfId="27152" xr:uid="{00000000-0005-0000-0000-000029660000}"/>
    <cellStyle name="Normal 3 3 2 2 5 2 3 2 2 2 2" xfId="27153" xr:uid="{00000000-0005-0000-0000-00002A660000}"/>
    <cellStyle name="Normal 3 3 2 2 5 2 3 2 2 3" xfId="27154" xr:uid="{00000000-0005-0000-0000-00002B660000}"/>
    <cellStyle name="Normal 3 3 2 2 5 2 3 2 3" xfId="27155" xr:uid="{00000000-0005-0000-0000-00002C660000}"/>
    <cellStyle name="Normal 3 3 2 2 5 2 3 2 3 2" xfId="27156" xr:uid="{00000000-0005-0000-0000-00002D660000}"/>
    <cellStyle name="Normal 3 3 2 2 5 2 3 2 4" xfId="27157" xr:uid="{00000000-0005-0000-0000-00002E660000}"/>
    <cellStyle name="Normal 3 3 2 2 5 2 3 3" xfId="27158" xr:uid="{00000000-0005-0000-0000-00002F660000}"/>
    <cellStyle name="Normal 3 3 2 2 5 2 3 3 2" xfId="27159" xr:uid="{00000000-0005-0000-0000-000030660000}"/>
    <cellStyle name="Normal 3 3 2 2 5 2 3 3 2 2" xfId="27160" xr:uid="{00000000-0005-0000-0000-000031660000}"/>
    <cellStyle name="Normal 3 3 2 2 5 2 3 3 3" xfId="27161" xr:uid="{00000000-0005-0000-0000-000032660000}"/>
    <cellStyle name="Normal 3 3 2 2 5 2 3 4" xfId="27162" xr:uid="{00000000-0005-0000-0000-000033660000}"/>
    <cellStyle name="Normal 3 3 2 2 5 2 3 4 2" xfId="27163" xr:uid="{00000000-0005-0000-0000-000034660000}"/>
    <cellStyle name="Normal 3 3 2 2 5 2 3 5" xfId="27164" xr:uid="{00000000-0005-0000-0000-000035660000}"/>
    <cellStyle name="Normal 3 3 2 2 5 2 4" xfId="27165" xr:uid="{00000000-0005-0000-0000-000036660000}"/>
    <cellStyle name="Normal 3 3 2 2 5 2 4 2" xfId="27166" xr:uid="{00000000-0005-0000-0000-000037660000}"/>
    <cellStyle name="Normal 3 3 2 2 5 2 4 2 2" xfId="27167" xr:uid="{00000000-0005-0000-0000-000038660000}"/>
    <cellStyle name="Normal 3 3 2 2 5 2 4 2 2 2" xfId="27168" xr:uid="{00000000-0005-0000-0000-000039660000}"/>
    <cellStyle name="Normal 3 3 2 2 5 2 4 2 3" xfId="27169" xr:uid="{00000000-0005-0000-0000-00003A660000}"/>
    <cellStyle name="Normal 3 3 2 2 5 2 4 3" xfId="27170" xr:uid="{00000000-0005-0000-0000-00003B660000}"/>
    <cellStyle name="Normal 3 3 2 2 5 2 4 3 2" xfId="27171" xr:uid="{00000000-0005-0000-0000-00003C660000}"/>
    <cellStyle name="Normal 3 3 2 2 5 2 4 4" xfId="27172" xr:uid="{00000000-0005-0000-0000-00003D660000}"/>
    <cellStyle name="Normal 3 3 2 2 5 2 5" xfId="27173" xr:uid="{00000000-0005-0000-0000-00003E660000}"/>
    <cellStyle name="Normal 3 3 2 2 5 2 5 2" xfId="27174" xr:uid="{00000000-0005-0000-0000-00003F660000}"/>
    <cellStyle name="Normal 3 3 2 2 5 2 5 2 2" xfId="27175" xr:uid="{00000000-0005-0000-0000-000040660000}"/>
    <cellStyle name="Normal 3 3 2 2 5 2 5 2 2 2" xfId="27176" xr:uid="{00000000-0005-0000-0000-000041660000}"/>
    <cellStyle name="Normal 3 3 2 2 5 2 5 2 3" xfId="27177" xr:uid="{00000000-0005-0000-0000-000042660000}"/>
    <cellStyle name="Normal 3 3 2 2 5 2 5 3" xfId="27178" xr:uid="{00000000-0005-0000-0000-000043660000}"/>
    <cellStyle name="Normal 3 3 2 2 5 2 5 3 2" xfId="27179" xr:uid="{00000000-0005-0000-0000-000044660000}"/>
    <cellStyle name="Normal 3 3 2 2 5 2 5 4" xfId="27180" xr:uid="{00000000-0005-0000-0000-000045660000}"/>
    <cellStyle name="Normal 3 3 2 2 5 2 6" xfId="27181" xr:uid="{00000000-0005-0000-0000-000046660000}"/>
    <cellStyle name="Normal 3 3 2 2 5 2 6 2" xfId="27182" xr:uid="{00000000-0005-0000-0000-000047660000}"/>
    <cellStyle name="Normal 3 3 2 2 5 2 6 2 2" xfId="27183" xr:uid="{00000000-0005-0000-0000-000048660000}"/>
    <cellStyle name="Normal 3 3 2 2 5 2 6 3" xfId="27184" xr:uid="{00000000-0005-0000-0000-000049660000}"/>
    <cellStyle name="Normal 3 3 2 2 5 2 7" xfId="27185" xr:uid="{00000000-0005-0000-0000-00004A660000}"/>
    <cellStyle name="Normal 3 3 2 2 5 2 7 2" xfId="27186" xr:uid="{00000000-0005-0000-0000-00004B660000}"/>
    <cellStyle name="Normal 3 3 2 2 5 2 8" xfId="27187" xr:uid="{00000000-0005-0000-0000-00004C660000}"/>
    <cellStyle name="Normal 3 3 2 2 5 2 8 2" xfId="27188" xr:uid="{00000000-0005-0000-0000-00004D660000}"/>
    <cellStyle name="Normal 3 3 2 2 5 2 9" xfId="27189" xr:uid="{00000000-0005-0000-0000-00004E660000}"/>
    <cellStyle name="Normal 3 3 2 2 5 3" xfId="27190" xr:uid="{00000000-0005-0000-0000-00004F660000}"/>
    <cellStyle name="Normal 3 3 2 2 5 3 2" xfId="27191" xr:uid="{00000000-0005-0000-0000-000050660000}"/>
    <cellStyle name="Normal 3 3 2 2 5 3 2 2" xfId="27192" xr:uid="{00000000-0005-0000-0000-000051660000}"/>
    <cellStyle name="Normal 3 3 2 2 5 3 2 2 2" xfId="27193" xr:uid="{00000000-0005-0000-0000-000052660000}"/>
    <cellStyle name="Normal 3 3 2 2 5 3 2 2 2 2" xfId="27194" xr:uid="{00000000-0005-0000-0000-000053660000}"/>
    <cellStyle name="Normal 3 3 2 2 5 3 2 2 2 2 2" xfId="27195" xr:uid="{00000000-0005-0000-0000-000054660000}"/>
    <cellStyle name="Normal 3 3 2 2 5 3 2 2 2 3" xfId="27196" xr:uid="{00000000-0005-0000-0000-000055660000}"/>
    <cellStyle name="Normal 3 3 2 2 5 3 2 2 3" xfId="27197" xr:uid="{00000000-0005-0000-0000-000056660000}"/>
    <cellStyle name="Normal 3 3 2 2 5 3 2 2 3 2" xfId="27198" xr:uid="{00000000-0005-0000-0000-000057660000}"/>
    <cellStyle name="Normal 3 3 2 2 5 3 2 2 4" xfId="27199" xr:uid="{00000000-0005-0000-0000-000058660000}"/>
    <cellStyle name="Normal 3 3 2 2 5 3 2 3" xfId="27200" xr:uid="{00000000-0005-0000-0000-000059660000}"/>
    <cellStyle name="Normal 3 3 2 2 5 3 2 3 2" xfId="27201" xr:uid="{00000000-0005-0000-0000-00005A660000}"/>
    <cellStyle name="Normal 3 3 2 2 5 3 2 3 2 2" xfId="27202" xr:uid="{00000000-0005-0000-0000-00005B660000}"/>
    <cellStyle name="Normal 3 3 2 2 5 3 2 3 3" xfId="27203" xr:uid="{00000000-0005-0000-0000-00005C660000}"/>
    <cellStyle name="Normal 3 3 2 2 5 3 2 4" xfId="27204" xr:uid="{00000000-0005-0000-0000-00005D660000}"/>
    <cellStyle name="Normal 3 3 2 2 5 3 2 4 2" xfId="27205" xr:uid="{00000000-0005-0000-0000-00005E660000}"/>
    <cellStyle name="Normal 3 3 2 2 5 3 2 5" xfId="27206" xr:uid="{00000000-0005-0000-0000-00005F660000}"/>
    <cellStyle name="Normal 3 3 2 2 5 3 3" xfId="27207" xr:uid="{00000000-0005-0000-0000-000060660000}"/>
    <cellStyle name="Normal 3 3 2 2 5 3 3 2" xfId="27208" xr:uid="{00000000-0005-0000-0000-000061660000}"/>
    <cellStyle name="Normal 3 3 2 2 5 3 3 2 2" xfId="27209" xr:uid="{00000000-0005-0000-0000-000062660000}"/>
    <cellStyle name="Normal 3 3 2 2 5 3 3 2 2 2" xfId="27210" xr:uid="{00000000-0005-0000-0000-000063660000}"/>
    <cellStyle name="Normal 3 3 2 2 5 3 3 2 3" xfId="27211" xr:uid="{00000000-0005-0000-0000-000064660000}"/>
    <cellStyle name="Normal 3 3 2 2 5 3 3 3" xfId="27212" xr:uid="{00000000-0005-0000-0000-000065660000}"/>
    <cellStyle name="Normal 3 3 2 2 5 3 3 3 2" xfId="27213" xr:uid="{00000000-0005-0000-0000-000066660000}"/>
    <cellStyle name="Normal 3 3 2 2 5 3 3 4" xfId="27214" xr:uid="{00000000-0005-0000-0000-000067660000}"/>
    <cellStyle name="Normal 3 3 2 2 5 3 4" xfId="27215" xr:uid="{00000000-0005-0000-0000-000068660000}"/>
    <cellStyle name="Normal 3 3 2 2 5 3 4 2" xfId="27216" xr:uid="{00000000-0005-0000-0000-000069660000}"/>
    <cellStyle name="Normal 3 3 2 2 5 3 4 2 2" xfId="27217" xr:uid="{00000000-0005-0000-0000-00006A660000}"/>
    <cellStyle name="Normal 3 3 2 2 5 3 4 2 2 2" xfId="27218" xr:uid="{00000000-0005-0000-0000-00006B660000}"/>
    <cellStyle name="Normal 3 3 2 2 5 3 4 2 3" xfId="27219" xr:uid="{00000000-0005-0000-0000-00006C660000}"/>
    <cellStyle name="Normal 3 3 2 2 5 3 4 3" xfId="27220" xr:uid="{00000000-0005-0000-0000-00006D660000}"/>
    <cellStyle name="Normal 3 3 2 2 5 3 4 3 2" xfId="27221" xr:uid="{00000000-0005-0000-0000-00006E660000}"/>
    <cellStyle name="Normal 3 3 2 2 5 3 4 4" xfId="27222" xr:uid="{00000000-0005-0000-0000-00006F660000}"/>
    <cellStyle name="Normal 3 3 2 2 5 3 5" xfId="27223" xr:uid="{00000000-0005-0000-0000-000070660000}"/>
    <cellStyle name="Normal 3 3 2 2 5 3 5 2" xfId="27224" xr:uid="{00000000-0005-0000-0000-000071660000}"/>
    <cellStyle name="Normal 3 3 2 2 5 3 5 2 2" xfId="27225" xr:uid="{00000000-0005-0000-0000-000072660000}"/>
    <cellStyle name="Normal 3 3 2 2 5 3 5 3" xfId="27226" xr:uid="{00000000-0005-0000-0000-000073660000}"/>
    <cellStyle name="Normal 3 3 2 2 5 3 6" xfId="27227" xr:uid="{00000000-0005-0000-0000-000074660000}"/>
    <cellStyle name="Normal 3 3 2 2 5 3 6 2" xfId="27228" xr:uid="{00000000-0005-0000-0000-000075660000}"/>
    <cellStyle name="Normal 3 3 2 2 5 3 7" xfId="27229" xr:uid="{00000000-0005-0000-0000-000076660000}"/>
    <cellStyle name="Normal 3 3 2 2 5 3 7 2" xfId="27230" xr:uid="{00000000-0005-0000-0000-000077660000}"/>
    <cellStyle name="Normal 3 3 2 2 5 3 8" xfId="27231" xr:uid="{00000000-0005-0000-0000-000078660000}"/>
    <cellStyle name="Normal 3 3 2 2 5 4" xfId="27232" xr:uid="{00000000-0005-0000-0000-000079660000}"/>
    <cellStyle name="Normal 3 3 2 2 5 4 2" xfId="27233" xr:uid="{00000000-0005-0000-0000-00007A660000}"/>
    <cellStyle name="Normal 3 3 2 2 5 4 2 2" xfId="27234" xr:uid="{00000000-0005-0000-0000-00007B660000}"/>
    <cellStyle name="Normal 3 3 2 2 5 4 2 2 2" xfId="27235" xr:uid="{00000000-0005-0000-0000-00007C660000}"/>
    <cellStyle name="Normal 3 3 2 2 5 4 2 2 2 2" xfId="27236" xr:uid="{00000000-0005-0000-0000-00007D660000}"/>
    <cellStyle name="Normal 3 3 2 2 5 4 2 2 3" xfId="27237" xr:uid="{00000000-0005-0000-0000-00007E660000}"/>
    <cellStyle name="Normal 3 3 2 2 5 4 2 3" xfId="27238" xr:uid="{00000000-0005-0000-0000-00007F660000}"/>
    <cellStyle name="Normal 3 3 2 2 5 4 2 3 2" xfId="27239" xr:uid="{00000000-0005-0000-0000-000080660000}"/>
    <cellStyle name="Normal 3 3 2 2 5 4 2 4" xfId="27240" xr:uid="{00000000-0005-0000-0000-000081660000}"/>
    <cellStyle name="Normal 3 3 2 2 5 4 3" xfId="27241" xr:uid="{00000000-0005-0000-0000-000082660000}"/>
    <cellStyle name="Normal 3 3 2 2 5 4 3 2" xfId="27242" xr:uid="{00000000-0005-0000-0000-000083660000}"/>
    <cellStyle name="Normal 3 3 2 2 5 4 3 2 2" xfId="27243" xr:uid="{00000000-0005-0000-0000-000084660000}"/>
    <cellStyle name="Normal 3 3 2 2 5 4 3 3" xfId="27244" xr:uid="{00000000-0005-0000-0000-000085660000}"/>
    <cellStyle name="Normal 3 3 2 2 5 4 4" xfId="27245" xr:uid="{00000000-0005-0000-0000-000086660000}"/>
    <cellStyle name="Normal 3 3 2 2 5 4 4 2" xfId="27246" xr:uid="{00000000-0005-0000-0000-000087660000}"/>
    <cellStyle name="Normal 3 3 2 2 5 4 5" xfId="27247" xr:uid="{00000000-0005-0000-0000-000088660000}"/>
    <cellStyle name="Normal 3 3 2 2 5 5" xfId="27248" xr:uid="{00000000-0005-0000-0000-000089660000}"/>
    <cellStyle name="Normal 3 3 2 2 5 5 2" xfId="27249" xr:uid="{00000000-0005-0000-0000-00008A660000}"/>
    <cellStyle name="Normal 3 3 2 2 5 5 2 2" xfId="27250" xr:uid="{00000000-0005-0000-0000-00008B660000}"/>
    <cellStyle name="Normal 3 3 2 2 5 5 2 2 2" xfId="27251" xr:uid="{00000000-0005-0000-0000-00008C660000}"/>
    <cellStyle name="Normal 3 3 2 2 5 5 2 3" xfId="27252" xr:uid="{00000000-0005-0000-0000-00008D660000}"/>
    <cellStyle name="Normal 3 3 2 2 5 5 3" xfId="27253" xr:uid="{00000000-0005-0000-0000-00008E660000}"/>
    <cellStyle name="Normal 3 3 2 2 5 5 3 2" xfId="27254" xr:uid="{00000000-0005-0000-0000-00008F660000}"/>
    <cellStyle name="Normal 3 3 2 2 5 5 4" xfId="27255" xr:uid="{00000000-0005-0000-0000-000090660000}"/>
    <cellStyle name="Normal 3 3 2 2 5 6" xfId="27256" xr:uid="{00000000-0005-0000-0000-000091660000}"/>
    <cellStyle name="Normal 3 3 2 2 5 6 2" xfId="27257" xr:uid="{00000000-0005-0000-0000-000092660000}"/>
    <cellStyle name="Normal 3 3 2 2 5 6 2 2" xfId="27258" xr:uid="{00000000-0005-0000-0000-000093660000}"/>
    <cellStyle name="Normal 3 3 2 2 5 6 2 2 2" xfId="27259" xr:uid="{00000000-0005-0000-0000-000094660000}"/>
    <cellStyle name="Normal 3 3 2 2 5 6 2 3" xfId="27260" xr:uid="{00000000-0005-0000-0000-000095660000}"/>
    <cellStyle name="Normal 3 3 2 2 5 6 3" xfId="27261" xr:uid="{00000000-0005-0000-0000-000096660000}"/>
    <cellStyle name="Normal 3 3 2 2 5 6 3 2" xfId="27262" xr:uid="{00000000-0005-0000-0000-000097660000}"/>
    <cellStyle name="Normal 3 3 2 2 5 6 4" xfId="27263" xr:uid="{00000000-0005-0000-0000-000098660000}"/>
    <cellStyle name="Normal 3 3 2 2 5 7" xfId="27264" xr:uid="{00000000-0005-0000-0000-000099660000}"/>
    <cellStyle name="Normal 3 3 2 2 5 7 2" xfId="27265" xr:uid="{00000000-0005-0000-0000-00009A660000}"/>
    <cellStyle name="Normal 3 3 2 2 5 7 2 2" xfId="27266" xr:uid="{00000000-0005-0000-0000-00009B660000}"/>
    <cellStyle name="Normal 3 3 2 2 5 7 3" xfId="27267" xr:uid="{00000000-0005-0000-0000-00009C660000}"/>
    <cellStyle name="Normal 3 3 2 2 5 8" xfId="27268" xr:uid="{00000000-0005-0000-0000-00009D660000}"/>
    <cellStyle name="Normal 3 3 2 2 5 8 2" xfId="27269" xr:uid="{00000000-0005-0000-0000-00009E660000}"/>
    <cellStyle name="Normal 3 3 2 2 5 9" xfId="27270" xr:uid="{00000000-0005-0000-0000-00009F660000}"/>
    <cellStyle name="Normal 3 3 2 2 5 9 2" xfId="27271" xr:uid="{00000000-0005-0000-0000-0000A0660000}"/>
    <cellStyle name="Normal 3 3 2 2 6" xfId="27272" xr:uid="{00000000-0005-0000-0000-0000A1660000}"/>
    <cellStyle name="Normal 3 3 2 2 6 2" xfId="27273" xr:uid="{00000000-0005-0000-0000-0000A2660000}"/>
    <cellStyle name="Normal 3 3 2 2 6 2 2" xfId="27274" xr:uid="{00000000-0005-0000-0000-0000A3660000}"/>
    <cellStyle name="Normal 3 3 2 2 6 2 2 2" xfId="27275" xr:uid="{00000000-0005-0000-0000-0000A4660000}"/>
    <cellStyle name="Normal 3 3 2 2 6 2 2 2 2" xfId="27276" xr:uid="{00000000-0005-0000-0000-0000A5660000}"/>
    <cellStyle name="Normal 3 3 2 2 6 2 2 2 2 2" xfId="27277" xr:uid="{00000000-0005-0000-0000-0000A6660000}"/>
    <cellStyle name="Normal 3 3 2 2 6 2 2 2 2 2 2" xfId="27278" xr:uid="{00000000-0005-0000-0000-0000A7660000}"/>
    <cellStyle name="Normal 3 3 2 2 6 2 2 2 2 3" xfId="27279" xr:uid="{00000000-0005-0000-0000-0000A8660000}"/>
    <cellStyle name="Normal 3 3 2 2 6 2 2 2 3" xfId="27280" xr:uid="{00000000-0005-0000-0000-0000A9660000}"/>
    <cellStyle name="Normal 3 3 2 2 6 2 2 2 3 2" xfId="27281" xr:uid="{00000000-0005-0000-0000-0000AA660000}"/>
    <cellStyle name="Normal 3 3 2 2 6 2 2 2 4" xfId="27282" xr:uid="{00000000-0005-0000-0000-0000AB660000}"/>
    <cellStyle name="Normal 3 3 2 2 6 2 2 3" xfId="27283" xr:uid="{00000000-0005-0000-0000-0000AC660000}"/>
    <cellStyle name="Normal 3 3 2 2 6 2 2 3 2" xfId="27284" xr:uid="{00000000-0005-0000-0000-0000AD660000}"/>
    <cellStyle name="Normal 3 3 2 2 6 2 2 3 2 2" xfId="27285" xr:uid="{00000000-0005-0000-0000-0000AE660000}"/>
    <cellStyle name="Normal 3 3 2 2 6 2 2 3 3" xfId="27286" xr:uid="{00000000-0005-0000-0000-0000AF660000}"/>
    <cellStyle name="Normal 3 3 2 2 6 2 2 4" xfId="27287" xr:uid="{00000000-0005-0000-0000-0000B0660000}"/>
    <cellStyle name="Normal 3 3 2 2 6 2 2 4 2" xfId="27288" xr:uid="{00000000-0005-0000-0000-0000B1660000}"/>
    <cellStyle name="Normal 3 3 2 2 6 2 2 5" xfId="27289" xr:uid="{00000000-0005-0000-0000-0000B2660000}"/>
    <cellStyle name="Normal 3 3 2 2 6 2 3" xfId="27290" xr:uid="{00000000-0005-0000-0000-0000B3660000}"/>
    <cellStyle name="Normal 3 3 2 2 6 2 3 2" xfId="27291" xr:uid="{00000000-0005-0000-0000-0000B4660000}"/>
    <cellStyle name="Normal 3 3 2 2 6 2 3 2 2" xfId="27292" xr:uid="{00000000-0005-0000-0000-0000B5660000}"/>
    <cellStyle name="Normal 3 3 2 2 6 2 3 2 2 2" xfId="27293" xr:uid="{00000000-0005-0000-0000-0000B6660000}"/>
    <cellStyle name="Normal 3 3 2 2 6 2 3 2 3" xfId="27294" xr:uid="{00000000-0005-0000-0000-0000B7660000}"/>
    <cellStyle name="Normal 3 3 2 2 6 2 3 3" xfId="27295" xr:uid="{00000000-0005-0000-0000-0000B8660000}"/>
    <cellStyle name="Normal 3 3 2 2 6 2 3 3 2" xfId="27296" xr:uid="{00000000-0005-0000-0000-0000B9660000}"/>
    <cellStyle name="Normal 3 3 2 2 6 2 3 4" xfId="27297" xr:uid="{00000000-0005-0000-0000-0000BA660000}"/>
    <cellStyle name="Normal 3 3 2 2 6 2 4" xfId="27298" xr:uid="{00000000-0005-0000-0000-0000BB660000}"/>
    <cellStyle name="Normal 3 3 2 2 6 2 4 2" xfId="27299" xr:uid="{00000000-0005-0000-0000-0000BC660000}"/>
    <cellStyle name="Normal 3 3 2 2 6 2 4 2 2" xfId="27300" xr:uid="{00000000-0005-0000-0000-0000BD660000}"/>
    <cellStyle name="Normal 3 3 2 2 6 2 4 2 2 2" xfId="27301" xr:uid="{00000000-0005-0000-0000-0000BE660000}"/>
    <cellStyle name="Normal 3 3 2 2 6 2 4 2 3" xfId="27302" xr:uid="{00000000-0005-0000-0000-0000BF660000}"/>
    <cellStyle name="Normal 3 3 2 2 6 2 4 3" xfId="27303" xr:uid="{00000000-0005-0000-0000-0000C0660000}"/>
    <cellStyle name="Normal 3 3 2 2 6 2 4 3 2" xfId="27304" xr:uid="{00000000-0005-0000-0000-0000C1660000}"/>
    <cellStyle name="Normal 3 3 2 2 6 2 4 4" xfId="27305" xr:uid="{00000000-0005-0000-0000-0000C2660000}"/>
    <cellStyle name="Normal 3 3 2 2 6 2 5" xfId="27306" xr:uid="{00000000-0005-0000-0000-0000C3660000}"/>
    <cellStyle name="Normal 3 3 2 2 6 2 5 2" xfId="27307" xr:uid="{00000000-0005-0000-0000-0000C4660000}"/>
    <cellStyle name="Normal 3 3 2 2 6 2 5 2 2" xfId="27308" xr:uid="{00000000-0005-0000-0000-0000C5660000}"/>
    <cellStyle name="Normal 3 3 2 2 6 2 5 3" xfId="27309" xr:uid="{00000000-0005-0000-0000-0000C6660000}"/>
    <cellStyle name="Normal 3 3 2 2 6 2 6" xfId="27310" xr:uid="{00000000-0005-0000-0000-0000C7660000}"/>
    <cellStyle name="Normal 3 3 2 2 6 2 6 2" xfId="27311" xr:uid="{00000000-0005-0000-0000-0000C8660000}"/>
    <cellStyle name="Normal 3 3 2 2 6 2 7" xfId="27312" xr:uid="{00000000-0005-0000-0000-0000C9660000}"/>
    <cellStyle name="Normal 3 3 2 2 6 2 7 2" xfId="27313" xr:uid="{00000000-0005-0000-0000-0000CA660000}"/>
    <cellStyle name="Normal 3 3 2 2 6 2 8" xfId="27314" xr:uid="{00000000-0005-0000-0000-0000CB660000}"/>
    <cellStyle name="Normal 3 3 2 2 6 3" xfId="27315" xr:uid="{00000000-0005-0000-0000-0000CC660000}"/>
    <cellStyle name="Normal 3 3 2 2 6 3 2" xfId="27316" xr:uid="{00000000-0005-0000-0000-0000CD660000}"/>
    <cellStyle name="Normal 3 3 2 2 6 3 2 2" xfId="27317" xr:uid="{00000000-0005-0000-0000-0000CE660000}"/>
    <cellStyle name="Normal 3 3 2 2 6 3 2 2 2" xfId="27318" xr:uid="{00000000-0005-0000-0000-0000CF660000}"/>
    <cellStyle name="Normal 3 3 2 2 6 3 2 2 2 2" xfId="27319" xr:uid="{00000000-0005-0000-0000-0000D0660000}"/>
    <cellStyle name="Normal 3 3 2 2 6 3 2 2 3" xfId="27320" xr:uid="{00000000-0005-0000-0000-0000D1660000}"/>
    <cellStyle name="Normal 3 3 2 2 6 3 2 3" xfId="27321" xr:uid="{00000000-0005-0000-0000-0000D2660000}"/>
    <cellStyle name="Normal 3 3 2 2 6 3 2 3 2" xfId="27322" xr:uid="{00000000-0005-0000-0000-0000D3660000}"/>
    <cellStyle name="Normal 3 3 2 2 6 3 2 4" xfId="27323" xr:uid="{00000000-0005-0000-0000-0000D4660000}"/>
    <cellStyle name="Normal 3 3 2 2 6 3 3" xfId="27324" xr:uid="{00000000-0005-0000-0000-0000D5660000}"/>
    <cellStyle name="Normal 3 3 2 2 6 3 3 2" xfId="27325" xr:uid="{00000000-0005-0000-0000-0000D6660000}"/>
    <cellStyle name="Normal 3 3 2 2 6 3 3 2 2" xfId="27326" xr:uid="{00000000-0005-0000-0000-0000D7660000}"/>
    <cellStyle name="Normal 3 3 2 2 6 3 3 3" xfId="27327" xr:uid="{00000000-0005-0000-0000-0000D8660000}"/>
    <cellStyle name="Normal 3 3 2 2 6 3 4" xfId="27328" xr:uid="{00000000-0005-0000-0000-0000D9660000}"/>
    <cellStyle name="Normal 3 3 2 2 6 3 4 2" xfId="27329" xr:uid="{00000000-0005-0000-0000-0000DA660000}"/>
    <cellStyle name="Normal 3 3 2 2 6 3 5" xfId="27330" xr:uid="{00000000-0005-0000-0000-0000DB660000}"/>
    <cellStyle name="Normal 3 3 2 2 6 4" xfId="27331" xr:uid="{00000000-0005-0000-0000-0000DC660000}"/>
    <cellStyle name="Normal 3 3 2 2 6 4 2" xfId="27332" xr:uid="{00000000-0005-0000-0000-0000DD660000}"/>
    <cellStyle name="Normal 3 3 2 2 6 4 2 2" xfId="27333" xr:uid="{00000000-0005-0000-0000-0000DE660000}"/>
    <cellStyle name="Normal 3 3 2 2 6 4 2 2 2" xfId="27334" xr:uid="{00000000-0005-0000-0000-0000DF660000}"/>
    <cellStyle name="Normal 3 3 2 2 6 4 2 3" xfId="27335" xr:uid="{00000000-0005-0000-0000-0000E0660000}"/>
    <cellStyle name="Normal 3 3 2 2 6 4 3" xfId="27336" xr:uid="{00000000-0005-0000-0000-0000E1660000}"/>
    <cellStyle name="Normal 3 3 2 2 6 4 3 2" xfId="27337" xr:uid="{00000000-0005-0000-0000-0000E2660000}"/>
    <cellStyle name="Normal 3 3 2 2 6 4 4" xfId="27338" xr:uid="{00000000-0005-0000-0000-0000E3660000}"/>
    <cellStyle name="Normal 3 3 2 2 6 5" xfId="27339" xr:uid="{00000000-0005-0000-0000-0000E4660000}"/>
    <cellStyle name="Normal 3 3 2 2 6 5 2" xfId="27340" xr:uid="{00000000-0005-0000-0000-0000E5660000}"/>
    <cellStyle name="Normal 3 3 2 2 6 5 2 2" xfId="27341" xr:uid="{00000000-0005-0000-0000-0000E6660000}"/>
    <cellStyle name="Normal 3 3 2 2 6 5 2 2 2" xfId="27342" xr:uid="{00000000-0005-0000-0000-0000E7660000}"/>
    <cellStyle name="Normal 3 3 2 2 6 5 2 3" xfId="27343" xr:uid="{00000000-0005-0000-0000-0000E8660000}"/>
    <cellStyle name="Normal 3 3 2 2 6 5 3" xfId="27344" xr:uid="{00000000-0005-0000-0000-0000E9660000}"/>
    <cellStyle name="Normal 3 3 2 2 6 5 3 2" xfId="27345" xr:uid="{00000000-0005-0000-0000-0000EA660000}"/>
    <cellStyle name="Normal 3 3 2 2 6 5 4" xfId="27346" xr:uid="{00000000-0005-0000-0000-0000EB660000}"/>
    <cellStyle name="Normal 3 3 2 2 6 6" xfId="27347" xr:uid="{00000000-0005-0000-0000-0000EC660000}"/>
    <cellStyle name="Normal 3 3 2 2 6 6 2" xfId="27348" xr:uid="{00000000-0005-0000-0000-0000ED660000}"/>
    <cellStyle name="Normal 3 3 2 2 6 6 2 2" xfId="27349" xr:uid="{00000000-0005-0000-0000-0000EE660000}"/>
    <cellStyle name="Normal 3 3 2 2 6 6 3" xfId="27350" xr:uid="{00000000-0005-0000-0000-0000EF660000}"/>
    <cellStyle name="Normal 3 3 2 2 6 7" xfId="27351" xr:uid="{00000000-0005-0000-0000-0000F0660000}"/>
    <cellStyle name="Normal 3 3 2 2 6 7 2" xfId="27352" xr:uid="{00000000-0005-0000-0000-0000F1660000}"/>
    <cellStyle name="Normal 3 3 2 2 6 8" xfId="27353" xr:uid="{00000000-0005-0000-0000-0000F2660000}"/>
    <cellStyle name="Normal 3 3 2 2 6 8 2" xfId="27354" xr:uid="{00000000-0005-0000-0000-0000F3660000}"/>
    <cellStyle name="Normal 3 3 2 2 6 9" xfId="27355" xr:uid="{00000000-0005-0000-0000-0000F4660000}"/>
    <cellStyle name="Normal 3 3 2 2 7" xfId="27356" xr:uid="{00000000-0005-0000-0000-0000F5660000}"/>
    <cellStyle name="Normal 3 3 2 2 7 2" xfId="27357" xr:uid="{00000000-0005-0000-0000-0000F6660000}"/>
    <cellStyle name="Normal 3 3 2 2 7 2 2" xfId="27358" xr:uid="{00000000-0005-0000-0000-0000F7660000}"/>
    <cellStyle name="Normal 3 3 2 2 7 2 2 2" xfId="27359" xr:uid="{00000000-0005-0000-0000-0000F8660000}"/>
    <cellStyle name="Normal 3 3 2 2 7 2 2 2 2" xfId="27360" xr:uid="{00000000-0005-0000-0000-0000F9660000}"/>
    <cellStyle name="Normal 3 3 2 2 7 2 2 2 2 2" xfId="27361" xr:uid="{00000000-0005-0000-0000-0000FA660000}"/>
    <cellStyle name="Normal 3 3 2 2 7 2 2 2 3" xfId="27362" xr:uid="{00000000-0005-0000-0000-0000FB660000}"/>
    <cellStyle name="Normal 3 3 2 2 7 2 2 3" xfId="27363" xr:uid="{00000000-0005-0000-0000-0000FC660000}"/>
    <cellStyle name="Normal 3 3 2 2 7 2 2 3 2" xfId="27364" xr:uid="{00000000-0005-0000-0000-0000FD660000}"/>
    <cellStyle name="Normal 3 3 2 2 7 2 2 4" xfId="27365" xr:uid="{00000000-0005-0000-0000-0000FE660000}"/>
    <cellStyle name="Normal 3 3 2 2 7 2 3" xfId="27366" xr:uid="{00000000-0005-0000-0000-0000FF660000}"/>
    <cellStyle name="Normal 3 3 2 2 7 2 3 2" xfId="27367" xr:uid="{00000000-0005-0000-0000-000000670000}"/>
    <cellStyle name="Normal 3 3 2 2 7 2 3 2 2" xfId="27368" xr:uid="{00000000-0005-0000-0000-000001670000}"/>
    <cellStyle name="Normal 3 3 2 2 7 2 3 3" xfId="27369" xr:uid="{00000000-0005-0000-0000-000002670000}"/>
    <cellStyle name="Normal 3 3 2 2 7 2 4" xfId="27370" xr:uid="{00000000-0005-0000-0000-000003670000}"/>
    <cellStyle name="Normal 3 3 2 2 7 2 4 2" xfId="27371" xr:uid="{00000000-0005-0000-0000-000004670000}"/>
    <cellStyle name="Normal 3 3 2 2 7 2 5" xfId="27372" xr:uid="{00000000-0005-0000-0000-000005670000}"/>
    <cellStyle name="Normal 3 3 2 2 7 3" xfId="27373" xr:uid="{00000000-0005-0000-0000-000006670000}"/>
    <cellStyle name="Normal 3 3 2 2 7 3 2" xfId="27374" xr:uid="{00000000-0005-0000-0000-000007670000}"/>
    <cellStyle name="Normal 3 3 2 2 7 3 2 2" xfId="27375" xr:uid="{00000000-0005-0000-0000-000008670000}"/>
    <cellStyle name="Normal 3 3 2 2 7 3 2 2 2" xfId="27376" xr:uid="{00000000-0005-0000-0000-000009670000}"/>
    <cellStyle name="Normal 3 3 2 2 7 3 2 3" xfId="27377" xr:uid="{00000000-0005-0000-0000-00000A670000}"/>
    <cellStyle name="Normal 3 3 2 2 7 3 3" xfId="27378" xr:uid="{00000000-0005-0000-0000-00000B670000}"/>
    <cellStyle name="Normal 3 3 2 2 7 3 3 2" xfId="27379" xr:uid="{00000000-0005-0000-0000-00000C670000}"/>
    <cellStyle name="Normal 3 3 2 2 7 3 4" xfId="27380" xr:uid="{00000000-0005-0000-0000-00000D670000}"/>
    <cellStyle name="Normal 3 3 2 2 7 4" xfId="27381" xr:uid="{00000000-0005-0000-0000-00000E670000}"/>
    <cellStyle name="Normal 3 3 2 2 7 4 2" xfId="27382" xr:uid="{00000000-0005-0000-0000-00000F670000}"/>
    <cellStyle name="Normal 3 3 2 2 7 4 2 2" xfId="27383" xr:uid="{00000000-0005-0000-0000-000010670000}"/>
    <cellStyle name="Normal 3 3 2 2 7 4 2 2 2" xfId="27384" xr:uid="{00000000-0005-0000-0000-000011670000}"/>
    <cellStyle name="Normal 3 3 2 2 7 4 2 3" xfId="27385" xr:uid="{00000000-0005-0000-0000-000012670000}"/>
    <cellStyle name="Normal 3 3 2 2 7 4 3" xfId="27386" xr:uid="{00000000-0005-0000-0000-000013670000}"/>
    <cellStyle name="Normal 3 3 2 2 7 4 3 2" xfId="27387" xr:uid="{00000000-0005-0000-0000-000014670000}"/>
    <cellStyle name="Normal 3 3 2 2 7 4 4" xfId="27388" xr:uid="{00000000-0005-0000-0000-000015670000}"/>
    <cellStyle name="Normal 3 3 2 2 7 5" xfId="27389" xr:uid="{00000000-0005-0000-0000-000016670000}"/>
    <cellStyle name="Normal 3 3 2 2 7 5 2" xfId="27390" xr:uid="{00000000-0005-0000-0000-000017670000}"/>
    <cellStyle name="Normal 3 3 2 2 7 5 2 2" xfId="27391" xr:uid="{00000000-0005-0000-0000-000018670000}"/>
    <cellStyle name="Normal 3 3 2 2 7 5 3" xfId="27392" xr:uid="{00000000-0005-0000-0000-000019670000}"/>
    <cellStyle name="Normal 3 3 2 2 7 6" xfId="27393" xr:uid="{00000000-0005-0000-0000-00001A670000}"/>
    <cellStyle name="Normal 3 3 2 2 7 6 2" xfId="27394" xr:uid="{00000000-0005-0000-0000-00001B670000}"/>
    <cellStyle name="Normal 3 3 2 2 7 7" xfId="27395" xr:uid="{00000000-0005-0000-0000-00001C670000}"/>
    <cellStyle name="Normal 3 3 2 2 7 7 2" xfId="27396" xr:uid="{00000000-0005-0000-0000-00001D670000}"/>
    <cellStyle name="Normal 3 3 2 2 7 8" xfId="27397" xr:uid="{00000000-0005-0000-0000-00001E670000}"/>
    <cellStyle name="Normal 3 3 2 2 8" xfId="27398" xr:uid="{00000000-0005-0000-0000-00001F670000}"/>
    <cellStyle name="Normal 3 3 2 2 8 2" xfId="27399" xr:uid="{00000000-0005-0000-0000-000020670000}"/>
    <cellStyle name="Normal 3 3 2 2 8 2 2" xfId="27400" xr:uid="{00000000-0005-0000-0000-000021670000}"/>
    <cellStyle name="Normal 3 3 2 2 8 2 2 2" xfId="27401" xr:uid="{00000000-0005-0000-0000-000022670000}"/>
    <cellStyle name="Normal 3 3 2 2 8 2 2 2 2" xfId="27402" xr:uid="{00000000-0005-0000-0000-000023670000}"/>
    <cellStyle name="Normal 3 3 2 2 8 2 2 2 2 2" xfId="27403" xr:uid="{00000000-0005-0000-0000-000024670000}"/>
    <cellStyle name="Normal 3 3 2 2 8 2 2 2 3" xfId="27404" xr:uid="{00000000-0005-0000-0000-000025670000}"/>
    <cellStyle name="Normal 3 3 2 2 8 2 2 3" xfId="27405" xr:uid="{00000000-0005-0000-0000-000026670000}"/>
    <cellStyle name="Normal 3 3 2 2 8 2 2 3 2" xfId="27406" xr:uid="{00000000-0005-0000-0000-000027670000}"/>
    <cellStyle name="Normal 3 3 2 2 8 2 2 4" xfId="27407" xr:uid="{00000000-0005-0000-0000-000028670000}"/>
    <cellStyle name="Normal 3 3 2 2 8 2 3" xfId="27408" xr:uid="{00000000-0005-0000-0000-000029670000}"/>
    <cellStyle name="Normal 3 3 2 2 8 2 3 2" xfId="27409" xr:uid="{00000000-0005-0000-0000-00002A670000}"/>
    <cellStyle name="Normal 3 3 2 2 8 2 3 2 2" xfId="27410" xr:uid="{00000000-0005-0000-0000-00002B670000}"/>
    <cellStyle name="Normal 3 3 2 2 8 2 3 3" xfId="27411" xr:uid="{00000000-0005-0000-0000-00002C670000}"/>
    <cellStyle name="Normal 3 3 2 2 8 2 4" xfId="27412" xr:uid="{00000000-0005-0000-0000-00002D670000}"/>
    <cellStyle name="Normal 3 3 2 2 8 2 4 2" xfId="27413" xr:uid="{00000000-0005-0000-0000-00002E670000}"/>
    <cellStyle name="Normal 3 3 2 2 8 2 5" xfId="27414" xr:uid="{00000000-0005-0000-0000-00002F670000}"/>
    <cellStyle name="Normal 3 3 2 2 8 3" xfId="27415" xr:uid="{00000000-0005-0000-0000-000030670000}"/>
    <cellStyle name="Normal 3 3 2 2 8 3 2" xfId="27416" xr:uid="{00000000-0005-0000-0000-000031670000}"/>
    <cellStyle name="Normal 3 3 2 2 8 3 2 2" xfId="27417" xr:uid="{00000000-0005-0000-0000-000032670000}"/>
    <cellStyle name="Normal 3 3 2 2 8 3 2 2 2" xfId="27418" xr:uid="{00000000-0005-0000-0000-000033670000}"/>
    <cellStyle name="Normal 3 3 2 2 8 3 2 3" xfId="27419" xr:uid="{00000000-0005-0000-0000-000034670000}"/>
    <cellStyle name="Normal 3 3 2 2 8 3 3" xfId="27420" xr:uid="{00000000-0005-0000-0000-000035670000}"/>
    <cellStyle name="Normal 3 3 2 2 8 3 3 2" xfId="27421" xr:uid="{00000000-0005-0000-0000-000036670000}"/>
    <cellStyle name="Normal 3 3 2 2 8 3 4" xfId="27422" xr:uid="{00000000-0005-0000-0000-000037670000}"/>
    <cellStyle name="Normal 3 3 2 2 8 4" xfId="27423" xr:uid="{00000000-0005-0000-0000-000038670000}"/>
    <cellStyle name="Normal 3 3 2 2 8 4 2" xfId="27424" xr:uid="{00000000-0005-0000-0000-000039670000}"/>
    <cellStyle name="Normal 3 3 2 2 8 4 2 2" xfId="27425" xr:uid="{00000000-0005-0000-0000-00003A670000}"/>
    <cellStyle name="Normal 3 3 2 2 8 4 2 2 2" xfId="27426" xr:uid="{00000000-0005-0000-0000-00003B670000}"/>
    <cellStyle name="Normal 3 3 2 2 8 4 2 3" xfId="27427" xr:uid="{00000000-0005-0000-0000-00003C670000}"/>
    <cellStyle name="Normal 3 3 2 2 8 4 3" xfId="27428" xr:uid="{00000000-0005-0000-0000-00003D670000}"/>
    <cellStyle name="Normal 3 3 2 2 8 4 3 2" xfId="27429" xr:uid="{00000000-0005-0000-0000-00003E670000}"/>
    <cellStyle name="Normal 3 3 2 2 8 4 4" xfId="27430" xr:uid="{00000000-0005-0000-0000-00003F670000}"/>
    <cellStyle name="Normal 3 3 2 2 8 5" xfId="27431" xr:uid="{00000000-0005-0000-0000-000040670000}"/>
    <cellStyle name="Normal 3 3 2 2 8 5 2" xfId="27432" xr:uid="{00000000-0005-0000-0000-000041670000}"/>
    <cellStyle name="Normal 3 3 2 2 8 5 2 2" xfId="27433" xr:uid="{00000000-0005-0000-0000-000042670000}"/>
    <cellStyle name="Normal 3 3 2 2 8 5 3" xfId="27434" xr:uid="{00000000-0005-0000-0000-000043670000}"/>
    <cellStyle name="Normal 3 3 2 2 8 6" xfId="27435" xr:uid="{00000000-0005-0000-0000-000044670000}"/>
    <cellStyle name="Normal 3 3 2 2 8 6 2" xfId="27436" xr:uid="{00000000-0005-0000-0000-000045670000}"/>
    <cellStyle name="Normal 3 3 2 2 8 7" xfId="27437" xr:uid="{00000000-0005-0000-0000-000046670000}"/>
    <cellStyle name="Normal 3 3 2 2 8 7 2" xfId="27438" xr:uid="{00000000-0005-0000-0000-000047670000}"/>
    <cellStyle name="Normal 3 3 2 2 8 8" xfId="27439" xr:uid="{00000000-0005-0000-0000-000048670000}"/>
    <cellStyle name="Normal 3 3 2 2 9" xfId="27440" xr:uid="{00000000-0005-0000-0000-000049670000}"/>
    <cellStyle name="Normal 3 3 2 2 9 2" xfId="27441" xr:uid="{00000000-0005-0000-0000-00004A670000}"/>
    <cellStyle name="Normal 3 3 2 2 9 2 2" xfId="27442" xr:uid="{00000000-0005-0000-0000-00004B670000}"/>
    <cellStyle name="Normal 3 3 2 2 9 2 2 2" xfId="27443" xr:uid="{00000000-0005-0000-0000-00004C670000}"/>
    <cellStyle name="Normal 3 3 2 2 9 2 2 2 2" xfId="27444" xr:uid="{00000000-0005-0000-0000-00004D670000}"/>
    <cellStyle name="Normal 3 3 2 2 9 2 2 2 2 2" xfId="27445" xr:uid="{00000000-0005-0000-0000-00004E670000}"/>
    <cellStyle name="Normal 3 3 2 2 9 2 2 2 3" xfId="27446" xr:uid="{00000000-0005-0000-0000-00004F670000}"/>
    <cellStyle name="Normal 3 3 2 2 9 2 2 3" xfId="27447" xr:uid="{00000000-0005-0000-0000-000050670000}"/>
    <cellStyle name="Normal 3 3 2 2 9 2 2 3 2" xfId="27448" xr:uid="{00000000-0005-0000-0000-000051670000}"/>
    <cellStyle name="Normal 3 3 2 2 9 2 2 4" xfId="27449" xr:uid="{00000000-0005-0000-0000-000052670000}"/>
    <cellStyle name="Normal 3 3 2 2 9 2 3" xfId="27450" xr:uid="{00000000-0005-0000-0000-000053670000}"/>
    <cellStyle name="Normal 3 3 2 2 9 2 3 2" xfId="27451" xr:uid="{00000000-0005-0000-0000-000054670000}"/>
    <cellStyle name="Normal 3 3 2 2 9 2 3 2 2" xfId="27452" xr:uid="{00000000-0005-0000-0000-000055670000}"/>
    <cellStyle name="Normal 3 3 2 2 9 2 3 3" xfId="27453" xr:uid="{00000000-0005-0000-0000-000056670000}"/>
    <cellStyle name="Normal 3 3 2 2 9 2 4" xfId="27454" xr:uid="{00000000-0005-0000-0000-000057670000}"/>
    <cellStyle name="Normal 3 3 2 2 9 2 4 2" xfId="27455" xr:uid="{00000000-0005-0000-0000-000058670000}"/>
    <cellStyle name="Normal 3 3 2 2 9 2 5" xfId="27456" xr:uid="{00000000-0005-0000-0000-000059670000}"/>
    <cellStyle name="Normal 3 3 2 2 9 3" xfId="27457" xr:uid="{00000000-0005-0000-0000-00005A670000}"/>
    <cellStyle name="Normal 3 3 2 2 9 3 2" xfId="27458" xr:uid="{00000000-0005-0000-0000-00005B670000}"/>
    <cellStyle name="Normal 3 3 2 2 9 3 2 2" xfId="27459" xr:uid="{00000000-0005-0000-0000-00005C670000}"/>
    <cellStyle name="Normal 3 3 2 2 9 3 2 2 2" xfId="27460" xr:uid="{00000000-0005-0000-0000-00005D670000}"/>
    <cellStyle name="Normal 3 3 2 2 9 3 2 3" xfId="27461" xr:uid="{00000000-0005-0000-0000-00005E670000}"/>
    <cellStyle name="Normal 3 3 2 2 9 3 3" xfId="27462" xr:uid="{00000000-0005-0000-0000-00005F670000}"/>
    <cellStyle name="Normal 3 3 2 2 9 3 3 2" xfId="27463" xr:uid="{00000000-0005-0000-0000-000060670000}"/>
    <cellStyle name="Normal 3 3 2 2 9 3 4" xfId="27464" xr:uid="{00000000-0005-0000-0000-000061670000}"/>
    <cellStyle name="Normal 3 3 2 2 9 4" xfId="27465" xr:uid="{00000000-0005-0000-0000-000062670000}"/>
    <cellStyle name="Normal 3 3 2 2 9 4 2" xfId="27466" xr:uid="{00000000-0005-0000-0000-000063670000}"/>
    <cellStyle name="Normal 3 3 2 2 9 4 2 2" xfId="27467" xr:uid="{00000000-0005-0000-0000-000064670000}"/>
    <cellStyle name="Normal 3 3 2 2 9 4 3" xfId="27468" xr:uid="{00000000-0005-0000-0000-000065670000}"/>
    <cellStyle name="Normal 3 3 2 2 9 5" xfId="27469" xr:uid="{00000000-0005-0000-0000-000066670000}"/>
    <cellStyle name="Normal 3 3 2 2 9 5 2" xfId="27470" xr:uid="{00000000-0005-0000-0000-000067670000}"/>
    <cellStyle name="Normal 3 3 2 2 9 6" xfId="27471" xr:uid="{00000000-0005-0000-0000-000068670000}"/>
    <cellStyle name="Normal 3 3 2 2_T-straight with PEDs adjustor" xfId="27472" xr:uid="{00000000-0005-0000-0000-000069670000}"/>
    <cellStyle name="Normal 3 3 2 20" xfId="27473" xr:uid="{00000000-0005-0000-0000-00006A670000}"/>
    <cellStyle name="Normal 3 3 2 3" xfId="1278" xr:uid="{00000000-0005-0000-0000-00006B670000}"/>
    <cellStyle name="Normal 3 3 2 3 10" xfId="27474" xr:uid="{00000000-0005-0000-0000-00006C670000}"/>
    <cellStyle name="Normal 3 3 2 3 10 2" xfId="27475" xr:uid="{00000000-0005-0000-0000-00006D670000}"/>
    <cellStyle name="Normal 3 3 2 3 10 2 2" xfId="27476" xr:uid="{00000000-0005-0000-0000-00006E670000}"/>
    <cellStyle name="Normal 3 3 2 3 10 2 2 2" xfId="27477" xr:uid="{00000000-0005-0000-0000-00006F670000}"/>
    <cellStyle name="Normal 3 3 2 3 10 2 3" xfId="27478" xr:uid="{00000000-0005-0000-0000-000070670000}"/>
    <cellStyle name="Normal 3 3 2 3 10 3" xfId="27479" xr:uid="{00000000-0005-0000-0000-000071670000}"/>
    <cellStyle name="Normal 3 3 2 3 10 3 2" xfId="27480" xr:uid="{00000000-0005-0000-0000-000072670000}"/>
    <cellStyle name="Normal 3 3 2 3 10 4" xfId="27481" xr:uid="{00000000-0005-0000-0000-000073670000}"/>
    <cellStyle name="Normal 3 3 2 3 11" xfId="27482" xr:uid="{00000000-0005-0000-0000-000074670000}"/>
    <cellStyle name="Normal 3 3 2 3 11 2" xfId="27483" xr:uid="{00000000-0005-0000-0000-000075670000}"/>
    <cellStyle name="Normal 3 3 2 3 11 2 2" xfId="27484" xr:uid="{00000000-0005-0000-0000-000076670000}"/>
    <cellStyle name="Normal 3 3 2 3 11 2 2 2" xfId="27485" xr:uid="{00000000-0005-0000-0000-000077670000}"/>
    <cellStyle name="Normal 3 3 2 3 11 2 3" xfId="27486" xr:uid="{00000000-0005-0000-0000-000078670000}"/>
    <cellStyle name="Normal 3 3 2 3 11 3" xfId="27487" xr:uid="{00000000-0005-0000-0000-000079670000}"/>
    <cellStyle name="Normal 3 3 2 3 11 3 2" xfId="27488" xr:uid="{00000000-0005-0000-0000-00007A670000}"/>
    <cellStyle name="Normal 3 3 2 3 11 4" xfId="27489" xr:uid="{00000000-0005-0000-0000-00007B670000}"/>
    <cellStyle name="Normal 3 3 2 3 12" xfId="27490" xr:uid="{00000000-0005-0000-0000-00007C670000}"/>
    <cellStyle name="Normal 3 3 2 3 12 2" xfId="27491" xr:uid="{00000000-0005-0000-0000-00007D670000}"/>
    <cellStyle name="Normal 3 3 2 3 12 2 2" xfId="27492" xr:uid="{00000000-0005-0000-0000-00007E670000}"/>
    <cellStyle name="Normal 3 3 2 3 12 2 2 2" xfId="27493" xr:uid="{00000000-0005-0000-0000-00007F670000}"/>
    <cellStyle name="Normal 3 3 2 3 12 2 3" xfId="27494" xr:uid="{00000000-0005-0000-0000-000080670000}"/>
    <cellStyle name="Normal 3 3 2 3 12 3" xfId="27495" xr:uid="{00000000-0005-0000-0000-000081670000}"/>
    <cellStyle name="Normal 3 3 2 3 12 3 2" xfId="27496" xr:uid="{00000000-0005-0000-0000-000082670000}"/>
    <cellStyle name="Normal 3 3 2 3 12 4" xfId="27497" xr:uid="{00000000-0005-0000-0000-000083670000}"/>
    <cellStyle name="Normal 3 3 2 3 13" xfId="27498" xr:uid="{00000000-0005-0000-0000-000084670000}"/>
    <cellStyle name="Normal 3 3 2 3 13 2" xfId="27499" xr:uid="{00000000-0005-0000-0000-000085670000}"/>
    <cellStyle name="Normal 3 3 2 3 13 2 2" xfId="27500" xr:uid="{00000000-0005-0000-0000-000086670000}"/>
    <cellStyle name="Normal 3 3 2 3 13 3" xfId="27501" xr:uid="{00000000-0005-0000-0000-000087670000}"/>
    <cellStyle name="Normal 3 3 2 3 14" xfId="27502" xr:uid="{00000000-0005-0000-0000-000088670000}"/>
    <cellStyle name="Normal 3 3 2 3 14 2" xfId="27503" xr:uid="{00000000-0005-0000-0000-000089670000}"/>
    <cellStyle name="Normal 3 3 2 3 15" xfId="27504" xr:uid="{00000000-0005-0000-0000-00008A670000}"/>
    <cellStyle name="Normal 3 3 2 3 15 2" xfId="27505" xr:uid="{00000000-0005-0000-0000-00008B670000}"/>
    <cellStyle name="Normal 3 3 2 3 16" xfId="27506" xr:uid="{00000000-0005-0000-0000-00008C670000}"/>
    <cellStyle name="Normal 3 3 2 3 17" xfId="27507" xr:uid="{00000000-0005-0000-0000-00008D670000}"/>
    <cellStyle name="Normal 3 3 2 3 2" xfId="1279" xr:uid="{00000000-0005-0000-0000-00008E670000}"/>
    <cellStyle name="Normal 3 3 2 3 2 10" xfId="27508" xr:uid="{00000000-0005-0000-0000-00008F670000}"/>
    <cellStyle name="Normal 3 3 2 3 2 11" xfId="27509" xr:uid="{00000000-0005-0000-0000-000090670000}"/>
    <cellStyle name="Normal 3 3 2 3 2 2" xfId="27510" xr:uid="{00000000-0005-0000-0000-000091670000}"/>
    <cellStyle name="Normal 3 3 2 3 2 2 10" xfId="27511" xr:uid="{00000000-0005-0000-0000-000092670000}"/>
    <cellStyle name="Normal 3 3 2 3 2 2 2" xfId="27512" xr:uid="{00000000-0005-0000-0000-000093670000}"/>
    <cellStyle name="Normal 3 3 2 3 2 2 2 2" xfId="27513" xr:uid="{00000000-0005-0000-0000-000094670000}"/>
    <cellStyle name="Normal 3 3 2 3 2 2 2 2 2" xfId="27514" xr:uid="{00000000-0005-0000-0000-000095670000}"/>
    <cellStyle name="Normal 3 3 2 3 2 2 2 2 2 2" xfId="27515" xr:uid="{00000000-0005-0000-0000-000096670000}"/>
    <cellStyle name="Normal 3 3 2 3 2 2 2 2 2 2 2" xfId="27516" xr:uid="{00000000-0005-0000-0000-000097670000}"/>
    <cellStyle name="Normal 3 3 2 3 2 2 2 2 2 2 2 2" xfId="27517" xr:uid="{00000000-0005-0000-0000-000098670000}"/>
    <cellStyle name="Normal 3 3 2 3 2 2 2 2 2 2 3" xfId="27518" xr:uid="{00000000-0005-0000-0000-000099670000}"/>
    <cellStyle name="Normal 3 3 2 3 2 2 2 2 2 3" xfId="27519" xr:uid="{00000000-0005-0000-0000-00009A670000}"/>
    <cellStyle name="Normal 3 3 2 3 2 2 2 2 2 3 2" xfId="27520" xr:uid="{00000000-0005-0000-0000-00009B670000}"/>
    <cellStyle name="Normal 3 3 2 3 2 2 2 2 2 4" xfId="27521" xr:uid="{00000000-0005-0000-0000-00009C670000}"/>
    <cellStyle name="Normal 3 3 2 3 2 2 2 2 3" xfId="27522" xr:uid="{00000000-0005-0000-0000-00009D670000}"/>
    <cellStyle name="Normal 3 3 2 3 2 2 2 2 3 2" xfId="27523" xr:uid="{00000000-0005-0000-0000-00009E670000}"/>
    <cellStyle name="Normal 3 3 2 3 2 2 2 2 3 2 2" xfId="27524" xr:uid="{00000000-0005-0000-0000-00009F670000}"/>
    <cellStyle name="Normal 3 3 2 3 2 2 2 2 3 3" xfId="27525" xr:uid="{00000000-0005-0000-0000-0000A0670000}"/>
    <cellStyle name="Normal 3 3 2 3 2 2 2 2 4" xfId="27526" xr:uid="{00000000-0005-0000-0000-0000A1670000}"/>
    <cellStyle name="Normal 3 3 2 3 2 2 2 2 4 2" xfId="27527" xr:uid="{00000000-0005-0000-0000-0000A2670000}"/>
    <cellStyle name="Normal 3 3 2 3 2 2 2 2 5" xfId="27528" xr:uid="{00000000-0005-0000-0000-0000A3670000}"/>
    <cellStyle name="Normal 3 3 2 3 2 2 2 3" xfId="27529" xr:uid="{00000000-0005-0000-0000-0000A4670000}"/>
    <cellStyle name="Normal 3 3 2 3 2 2 2 3 2" xfId="27530" xr:uid="{00000000-0005-0000-0000-0000A5670000}"/>
    <cellStyle name="Normal 3 3 2 3 2 2 2 3 2 2" xfId="27531" xr:uid="{00000000-0005-0000-0000-0000A6670000}"/>
    <cellStyle name="Normal 3 3 2 3 2 2 2 3 2 2 2" xfId="27532" xr:uid="{00000000-0005-0000-0000-0000A7670000}"/>
    <cellStyle name="Normal 3 3 2 3 2 2 2 3 2 3" xfId="27533" xr:uid="{00000000-0005-0000-0000-0000A8670000}"/>
    <cellStyle name="Normal 3 3 2 3 2 2 2 3 3" xfId="27534" xr:uid="{00000000-0005-0000-0000-0000A9670000}"/>
    <cellStyle name="Normal 3 3 2 3 2 2 2 3 3 2" xfId="27535" xr:uid="{00000000-0005-0000-0000-0000AA670000}"/>
    <cellStyle name="Normal 3 3 2 3 2 2 2 3 4" xfId="27536" xr:uid="{00000000-0005-0000-0000-0000AB670000}"/>
    <cellStyle name="Normal 3 3 2 3 2 2 2 4" xfId="27537" xr:uid="{00000000-0005-0000-0000-0000AC670000}"/>
    <cellStyle name="Normal 3 3 2 3 2 2 2 4 2" xfId="27538" xr:uid="{00000000-0005-0000-0000-0000AD670000}"/>
    <cellStyle name="Normal 3 3 2 3 2 2 2 4 2 2" xfId="27539" xr:uid="{00000000-0005-0000-0000-0000AE670000}"/>
    <cellStyle name="Normal 3 3 2 3 2 2 2 4 2 2 2" xfId="27540" xr:uid="{00000000-0005-0000-0000-0000AF670000}"/>
    <cellStyle name="Normal 3 3 2 3 2 2 2 4 2 3" xfId="27541" xr:uid="{00000000-0005-0000-0000-0000B0670000}"/>
    <cellStyle name="Normal 3 3 2 3 2 2 2 4 3" xfId="27542" xr:uid="{00000000-0005-0000-0000-0000B1670000}"/>
    <cellStyle name="Normal 3 3 2 3 2 2 2 4 3 2" xfId="27543" xr:uid="{00000000-0005-0000-0000-0000B2670000}"/>
    <cellStyle name="Normal 3 3 2 3 2 2 2 4 4" xfId="27544" xr:uid="{00000000-0005-0000-0000-0000B3670000}"/>
    <cellStyle name="Normal 3 3 2 3 2 2 2 5" xfId="27545" xr:uid="{00000000-0005-0000-0000-0000B4670000}"/>
    <cellStyle name="Normal 3 3 2 3 2 2 2 5 2" xfId="27546" xr:uid="{00000000-0005-0000-0000-0000B5670000}"/>
    <cellStyle name="Normal 3 3 2 3 2 2 2 5 2 2" xfId="27547" xr:uid="{00000000-0005-0000-0000-0000B6670000}"/>
    <cellStyle name="Normal 3 3 2 3 2 2 2 5 3" xfId="27548" xr:uid="{00000000-0005-0000-0000-0000B7670000}"/>
    <cellStyle name="Normal 3 3 2 3 2 2 2 6" xfId="27549" xr:uid="{00000000-0005-0000-0000-0000B8670000}"/>
    <cellStyle name="Normal 3 3 2 3 2 2 2 6 2" xfId="27550" xr:uid="{00000000-0005-0000-0000-0000B9670000}"/>
    <cellStyle name="Normal 3 3 2 3 2 2 2 7" xfId="27551" xr:uid="{00000000-0005-0000-0000-0000BA670000}"/>
    <cellStyle name="Normal 3 3 2 3 2 2 2 7 2" xfId="27552" xr:uid="{00000000-0005-0000-0000-0000BB670000}"/>
    <cellStyle name="Normal 3 3 2 3 2 2 2 8" xfId="27553" xr:uid="{00000000-0005-0000-0000-0000BC670000}"/>
    <cellStyle name="Normal 3 3 2 3 2 2 3" xfId="27554" xr:uid="{00000000-0005-0000-0000-0000BD670000}"/>
    <cellStyle name="Normal 3 3 2 3 2 2 3 2" xfId="27555" xr:uid="{00000000-0005-0000-0000-0000BE670000}"/>
    <cellStyle name="Normal 3 3 2 3 2 2 3 2 2" xfId="27556" xr:uid="{00000000-0005-0000-0000-0000BF670000}"/>
    <cellStyle name="Normal 3 3 2 3 2 2 3 2 2 2" xfId="27557" xr:uid="{00000000-0005-0000-0000-0000C0670000}"/>
    <cellStyle name="Normal 3 3 2 3 2 2 3 2 2 2 2" xfId="27558" xr:uid="{00000000-0005-0000-0000-0000C1670000}"/>
    <cellStyle name="Normal 3 3 2 3 2 2 3 2 2 3" xfId="27559" xr:uid="{00000000-0005-0000-0000-0000C2670000}"/>
    <cellStyle name="Normal 3 3 2 3 2 2 3 2 3" xfId="27560" xr:uid="{00000000-0005-0000-0000-0000C3670000}"/>
    <cellStyle name="Normal 3 3 2 3 2 2 3 2 3 2" xfId="27561" xr:uid="{00000000-0005-0000-0000-0000C4670000}"/>
    <cellStyle name="Normal 3 3 2 3 2 2 3 2 4" xfId="27562" xr:uid="{00000000-0005-0000-0000-0000C5670000}"/>
    <cellStyle name="Normal 3 3 2 3 2 2 3 3" xfId="27563" xr:uid="{00000000-0005-0000-0000-0000C6670000}"/>
    <cellStyle name="Normal 3 3 2 3 2 2 3 3 2" xfId="27564" xr:uid="{00000000-0005-0000-0000-0000C7670000}"/>
    <cellStyle name="Normal 3 3 2 3 2 2 3 3 2 2" xfId="27565" xr:uid="{00000000-0005-0000-0000-0000C8670000}"/>
    <cellStyle name="Normal 3 3 2 3 2 2 3 3 3" xfId="27566" xr:uid="{00000000-0005-0000-0000-0000C9670000}"/>
    <cellStyle name="Normal 3 3 2 3 2 2 3 4" xfId="27567" xr:uid="{00000000-0005-0000-0000-0000CA670000}"/>
    <cellStyle name="Normal 3 3 2 3 2 2 3 4 2" xfId="27568" xr:uid="{00000000-0005-0000-0000-0000CB670000}"/>
    <cellStyle name="Normal 3 3 2 3 2 2 3 5" xfId="27569" xr:uid="{00000000-0005-0000-0000-0000CC670000}"/>
    <cellStyle name="Normal 3 3 2 3 2 2 4" xfId="27570" xr:uid="{00000000-0005-0000-0000-0000CD670000}"/>
    <cellStyle name="Normal 3 3 2 3 2 2 4 2" xfId="27571" xr:uid="{00000000-0005-0000-0000-0000CE670000}"/>
    <cellStyle name="Normal 3 3 2 3 2 2 4 2 2" xfId="27572" xr:uid="{00000000-0005-0000-0000-0000CF670000}"/>
    <cellStyle name="Normal 3 3 2 3 2 2 4 2 2 2" xfId="27573" xr:uid="{00000000-0005-0000-0000-0000D0670000}"/>
    <cellStyle name="Normal 3 3 2 3 2 2 4 2 3" xfId="27574" xr:uid="{00000000-0005-0000-0000-0000D1670000}"/>
    <cellStyle name="Normal 3 3 2 3 2 2 4 3" xfId="27575" xr:uid="{00000000-0005-0000-0000-0000D2670000}"/>
    <cellStyle name="Normal 3 3 2 3 2 2 4 3 2" xfId="27576" xr:uid="{00000000-0005-0000-0000-0000D3670000}"/>
    <cellStyle name="Normal 3 3 2 3 2 2 4 4" xfId="27577" xr:uid="{00000000-0005-0000-0000-0000D4670000}"/>
    <cellStyle name="Normal 3 3 2 3 2 2 5" xfId="27578" xr:uid="{00000000-0005-0000-0000-0000D5670000}"/>
    <cellStyle name="Normal 3 3 2 3 2 2 5 2" xfId="27579" xr:uid="{00000000-0005-0000-0000-0000D6670000}"/>
    <cellStyle name="Normal 3 3 2 3 2 2 5 2 2" xfId="27580" xr:uid="{00000000-0005-0000-0000-0000D7670000}"/>
    <cellStyle name="Normal 3 3 2 3 2 2 5 2 2 2" xfId="27581" xr:uid="{00000000-0005-0000-0000-0000D8670000}"/>
    <cellStyle name="Normal 3 3 2 3 2 2 5 2 3" xfId="27582" xr:uid="{00000000-0005-0000-0000-0000D9670000}"/>
    <cellStyle name="Normal 3 3 2 3 2 2 5 3" xfId="27583" xr:uid="{00000000-0005-0000-0000-0000DA670000}"/>
    <cellStyle name="Normal 3 3 2 3 2 2 5 3 2" xfId="27584" xr:uid="{00000000-0005-0000-0000-0000DB670000}"/>
    <cellStyle name="Normal 3 3 2 3 2 2 5 4" xfId="27585" xr:uid="{00000000-0005-0000-0000-0000DC670000}"/>
    <cellStyle name="Normal 3 3 2 3 2 2 6" xfId="27586" xr:uid="{00000000-0005-0000-0000-0000DD670000}"/>
    <cellStyle name="Normal 3 3 2 3 2 2 6 2" xfId="27587" xr:uid="{00000000-0005-0000-0000-0000DE670000}"/>
    <cellStyle name="Normal 3 3 2 3 2 2 6 2 2" xfId="27588" xr:uid="{00000000-0005-0000-0000-0000DF670000}"/>
    <cellStyle name="Normal 3 3 2 3 2 2 6 3" xfId="27589" xr:uid="{00000000-0005-0000-0000-0000E0670000}"/>
    <cellStyle name="Normal 3 3 2 3 2 2 7" xfId="27590" xr:uid="{00000000-0005-0000-0000-0000E1670000}"/>
    <cellStyle name="Normal 3 3 2 3 2 2 7 2" xfId="27591" xr:uid="{00000000-0005-0000-0000-0000E2670000}"/>
    <cellStyle name="Normal 3 3 2 3 2 2 8" xfId="27592" xr:uid="{00000000-0005-0000-0000-0000E3670000}"/>
    <cellStyle name="Normal 3 3 2 3 2 2 8 2" xfId="27593" xr:uid="{00000000-0005-0000-0000-0000E4670000}"/>
    <cellStyle name="Normal 3 3 2 3 2 2 9" xfId="27594" xr:uid="{00000000-0005-0000-0000-0000E5670000}"/>
    <cellStyle name="Normal 3 3 2 3 2 3" xfId="27595" xr:uid="{00000000-0005-0000-0000-0000E6670000}"/>
    <cellStyle name="Normal 3 3 2 3 2 3 2" xfId="27596" xr:uid="{00000000-0005-0000-0000-0000E7670000}"/>
    <cellStyle name="Normal 3 3 2 3 2 3 2 2" xfId="27597" xr:uid="{00000000-0005-0000-0000-0000E8670000}"/>
    <cellStyle name="Normal 3 3 2 3 2 3 2 2 2" xfId="27598" xr:uid="{00000000-0005-0000-0000-0000E9670000}"/>
    <cellStyle name="Normal 3 3 2 3 2 3 2 2 2 2" xfId="27599" xr:uid="{00000000-0005-0000-0000-0000EA670000}"/>
    <cellStyle name="Normal 3 3 2 3 2 3 2 2 2 2 2" xfId="27600" xr:uid="{00000000-0005-0000-0000-0000EB670000}"/>
    <cellStyle name="Normal 3 3 2 3 2 3 2 2 2 3" xfId="27601" xr:uid="{00000000-0005-0000-0000-0000EC670000}"/>
    <cellStyle name="Normal 3 3 2 3 2 3 2 2 3" xfId="27602" xr:uid="{00000000-0005-0000-0000-0000ED670000}"/>
    <cellStyle name="Normal 3 3 2 3 2 3 2 2 3 2" xfId="27603" xr:uid="{00000000-0005-0000-0000-0000EE670000}"/>
    <cellStyle name="Normal 3 3 2 3 2 3 2 2 4" xfId="27604" xr:uid="{00000000-0005-0000-0000-0000EF670000}"/>
    <cellStyle name="Normal 3 3 2 3 2 3 2 3" xfId="27605" xr:uid="{00000000-0005-0000-0000-0000F0670000}"/>
    <cellStyle name="Normal 3 3 2 3 2 3 2 3 2" xfId="27606" xr:uid="{00000000-0005-0000-0000-0000F1670000}"/>
    <cellStyle name="Normal 3 3 2 3 2 3 2 3 2 2" xfId="27607" xr:uid="{00000000-0005-0000-0000-0000F2670000}"/>
    <cellStyle name="Normal 3 3 2 3 2 3 2 3 3" xfId="27608" xr:uid="{00000000-0005-0000-0000-0000F3670000}"/>
    <cellStyle name="Normal 3 3 2 3 2 3 2 4" xfId="27609" xr:uid="{00000000-0005-0000-0000-0000F4670000}"/>
    <cellStyle name="Normal 3 3 2 3 2 3 2 4 2" xfId="27610" xr:uid="{00000000-0005-0000-0000-0000F5670000}"/>
    <cellStyle name="Normal 3 3 2 3 2 3 2 5" xfId="27611" xr:uid="{00000000-0005-0000-0000-0000F6670000}"/>
    <cellStyle name="Normal 3 3 2 3 2 3 3" xfId="27612" xr:uid="{00000000-0005-0000-0000-0000F7670000}"/>
    <cellStyle name="Normal 3 3 2 3 2 3 3 2" xfId="27613" xr:uid="{00000000-0005-0000-0000-0000F8670000}"/>
    <cellStyle name="Normal 3 3 2 3 2 3 3 2 2" xfId="27614" xr:uid="{00000000-0005-0000-0000-0000F9670000}"/>
    <cellStyle name="Normal 3 3 2 3 2 3 3 2 2 2" xfId="27615" xr:uid="{00000000-0005-0000-0000-0000FA670000}"/>
    <cellStyle name="Normal 3 3 2 3 2 3 3 2 3" xfId="27616" xr:uid="{00000000-0005-0000-0000-0000FB670000}"/>
    <cellStyle name="Normal 3 3 2 3 2 3 3 3" xfId="27617" xr:uid="{00000000-0005-0000-0000-0000FC670000}"/>
    <cellStyle name="Normal 3 3 2 3 2 3 3 3 2" xfId="27618" xr:uid="{00000000-0005-0000-0000-0000FD670000}"/>
    <cellStyle name="Normal 3 3 2 3 2 3 3 4" xfId="27619" xr:uid="{00000000-0005-0000-0000-0000FE670000}"/>
    <cellStyle name="Normal 3 3 2 3 2 3 4" xfId="27620" xr:uid="{00000000-0005-0000-0000-0000FF670000}"/>
    <cellStyle name="Normal 3 3 2 3 2 3 4 2" xfId="27621" xr:uid="{00000000-0005-0000-0000-000000680000}"/>
    <cellStyle name="Normal 3 3 2 3 2 3 4 2 2" xfId="27622" xr:uid="{00000000-0005-0000-0000-000001680000}"/>
    <cellStyle name="Normal 3 3 2 3 2 3 4 2 2 2" xfId="27623" xr:uid="{00000000-0005-0000-0000-000002680000}"/>
    <cellStyle name="Normal 3 3 2 3 2 3 4 2 3" xfId="27624" xr:uid="{00000000-0005-0000-0000-000003680000}"/>
    <cellStyle name="Normal 3 3 2 3 2 3 4 3" xfId="27625" xr:uid="{00000000-0005-0000-0000-000004680000}"/>
    <cellStyle name="Normal 3 3 2 3 2 3 4 3 2" xfId="27626" xr:uid="{00000000-0005-0000-0000-000005680000}"/>
    <cellStyle name="Normal 3 3 2 3 2 3 4 4" xfId="27627" xr:uid="{00000000-0005-0000-0000-000006680000}"/>
    <cellStyle name="Normal 3 3 2 3 2 3 5" xfId="27628" xr:uid="{00000000-0005-0000-0000-000007680000}"/>
    <cellStyle name="Normal 3 3 2 3 2 3 5 2" xfId="27629" xr:uid="{00000000-0005-0000-0000-000008680000}"/>
    <cellStyle name="Normal 3 3 2 3 2 3 5 2 2" xfId="27630" xr:uid="{00000000-0005-0000-0000-000009680000}"/>
    <cellStyle name="Normal 3 3 2 3 2 3 5 3" xfId="27631" xr:uid="{00000000-0005-0000-0000-00000A680000}"/>
    <cellStyle name="Normal 3 3 2 3 2 3 6" xfId="27632" xr:uid="{00000000-0005-0000-0000-00000B680000}"/>
    <cellStyle name="Normal 3 3 2 3 2 3 6 2" xfId="27633" xr:uid="{00000000-0005-0000-0000-00000C680000}"/>
    <cellStyle name="Normal 3 3 2 3 2 3 7" xfId="27634" xr:uid="{00000000-0005-0000-0000-00000D680000}"/>
    <cellStyle name="Normal 3 3 2 3 2 3 7 2" xfId="27635" xr:uid="{00000000-0005-0000-0000-00000E680000}"/>
    <cellStyle name="Normal 3 3 2 3 2 3 8" xfId="27636" xr:uid="{00000000-0005-0000-0000-00000F680000}"/>
    <cellStyle name="Normal 3 3 2 3 2 4" xfId="27637" xr:uid="{00000000-0005-0000-0000-000010680000}"/>
    <cellStyle name="Normal 3 3 2 3 2 4 2" xfId="27638" xr:uid="{00000000-0005-0000-0000-000011680000}"/>
    <cellStyle name="Normal 3 3 2 3 2 4 2 2" xfId="27639" xr:uid="{00000000-0005-0000-0000-000012680000}"/>
    <cellStyle name="Normal 3 3 2 3 2 4 2 2 2" xfId="27640" xr:uid="{00000000-0005-0000-0000-000013680000}"/>
    <cellStyle name="Normal 3 3 2 3 2 4 2 2 2 2" xfId="27641" xr:uid="{00000000-0005-0000-0000-000014680000}"/>
    <cellStyle name="Normal 3 3 2 3 2 4 2 2 3" xfId="27642" xr:uid="{00000000-0005-0000-0000-000015680000}"/>
    <cellStyle name="Normal 3 3 2 3 2 4 2 3" xfId="27643" xr:uid="{00000000-0005-0000-0000-000016680000}"/>
    <cellStyle name="Normal 3 3 2 3 2 4 2 3 2" xfId="27644" xr:uid="{00000000-0005-0000-0000-000017680000}"/>
    <cellStyle name="Normal 3 3 2 3 2 4 2 4" xfId="27645" xr:uid="{00000000-0005-0000-0000-000018680000}"/>
    <cellStyle name="Normal 3 3 2 3 2 4 3" xfId="27646" xr:uid="{00000000-0005-0000-0000-000019680000}"/>
    <cellStyle name="Normal 3 3 2 3 2 4 3 2" xfId="27647" xr:uid="{00000000-0005-0000-0000-00001A680000}"/>
    <cellStyle name="Normal 3 3 2 3 2 4 3 2 2" xfId="27648" xr:uid="{00000000-0005-0000-0000-00001B680000}"/>
    <cellStyle name="Normal 3 3 2 3 2 4 3 3" xfId="27649" xr:uid="{00000000-0005-0000-0000-00001C680000}"/>
    <cellStyle name="Normal 3 3 2 3 2 4 4" xfId="27650" xr:uid="{00000000-0005-0000-0000-00001D680000}"/>
    <cellStyle name="Normal 3 3 2 3 2 4 4 2" xfId="27651" xr:uid="{00000000-0005-0000-0000-00001E680000}"/>
    <cellStyle name="Normal 3 3 2 3 2 4 5" xfId="27652" xr:uid="{00000000-0005-0000-0000-00001F680000}"/>
    <cellStyle name="Normal 3 3 2 3 2 5" xfId="27653" xr:uid="{00000000-0005-0000-0000-000020680000}"/>
    <cellStyle name="Normal 3 3 2 3 2 5 2" xfId="27654" xr:uid="{00000000-0005-0000-0000-000021680000}"/>
    <cellStyle name="Normal 3 3 2 3 2 5 2 2" xfId="27655" xr:uid="{00000000-0005-0000-0000-000022680000}"/>
    <cellStyle name="Normal 3 3 2 3 2 5 2 2 2" xfId="27656" xr:uid="{00000000-0005-0000-0000-000023680000}"/>
    <cellStyle name="Normal 3 3 2 3 2 5 2 3" xfId="27657" xr:uid="{00000000-0005-0000-0000-000024680000}"/>
    <cellStyle name="Normal 3 3 2 3 2 5 3" xfId="27658" xr:uid="{00000000-0005-0000-0000-000025680000}"/>
    <cellStyle name="Normal 3 3 2 3 2 5 3 2" xfId="27659" xr:uid="{00000000-0005-0000-0000-000026680000}"/>
    <cellStyle name="Normal 3 3 2 3 2 5 4" xfId="27660" xr:uid="{00000000-0005-0000-0000-000027680000}"/>
    <cellStyle name="Normal 3 3 2 3 2 6" xfId="27661" xr:uid="{00000000-0005-0000-0000-000028680000}"/>
    <cellStyle name="Normal 3 3 2 3 2 6 2" xfId="27662" xr:uid="{00000000-0005-0000-0000-000029680000}"/>
    <cellStyle name="Normal 3 3 2 3 2 6 2 2" xfId="27663" xr:uid="{00000000-0005-0000-0000-00002A680000}"/>
    <cellStyle name="Normal 3 3 2 3 2 6 2 2 2" xfId="27664" xr:uid="{00000000-0005-0000-0000-00002B680000}"/>
    <cellStyle name="Normal 3 3 2 3 2 6 2 3" xfId="27665" xr:uid="{00000000-0005-0000-0000-00002C680000}"/>
    <cellStyle name="Normal 3 3 2 3 2 6 3" xfId="27666" xr:uid="{00000000-0005-0000-0000-00002D680000}"/>
    <cellStyle name="Normal 3 3 2 3 2 6 3 2" xfId="27667" xr:uid="{00000000-0005-0000-0000-00002E680000}"/>
    <cellStyle name="Normal 3 3 2 3 2 6 4" xfId="27668" xr:uid="{00000000-0005-0000-0000-00002F680000}"/>
    <cellStyle name="Normal 3 3 2 3 2 7" xfId="27669" xr:uid="{00000000-0005-0000-0000-000030680000}"/>
    <cellStyle name="Normal 3 3 2 3 2 7 2" xfId="27670" xr:uid="{00000000-0005-0000-0000-000031680000}"/>
    <cellStyle name="Normal 3 3 2 3 2 7 2 2" xfId="27671" xr:uid="{00000000-0005-0000-0000-000032680000}"/>
    <cellStyle name="Normal 3 3 2 3 2 7 3" xfId="27672" xr:uid="{00000000-0005-0000-0000-000033680000}"/>
    <cellStyle name="Normal 3 3 2 3 2 8" xfId="27673" xr:uid="{00000000-0005-0000-0000-000034680000}"/>
    <cellStyle name="Normal 3 3 2 3 2 8 2" xfId="27674" xr:uid="{00000000-0005-0000-0000-000035680000}"/>
    <cellStyle name="Normal 3 3 2 3 2 9" xfId="27675" xr:uid="{00000000-0005-0000-0000-000036680000}"/>
    <cellStyle name="Normal 3 3 2 3 2 9 2" xfId="27676" xr:uid="{00000000-0005-0000-0000-000037680000}"/>
    <cellStyle name="Normal 3 3 2 3 3" xfId="27677" xr:uid="{00000000-0005-0000-0000-000038680000}"/>
    <cellStyle name="Normal 3 3 2 3 3 10" xfId="27678" xr:uid="{00000000-0005-0000-0000-000039680000}"/>
    <cellStyle name="Normal 3 3 2 3 3 11" xfId="27679" xr:uid="{00000000-0005-0000-0000-00003A680000}"/>
    <cellStyle name="Normal 3 3 2 3 3 2" xfId="27680" xr:uid="{00000000-0005-0000-0000-00003B680000}"/>
    <cellStyle name="Normal 3 3 2 3 3 2 10" xfId="27681" xr:uid="{00000000-0005-0000-0000-00003C680000}"/>
    <cellStyle name="Normal 3 3 2 3 3 2 2" xfId="27682" xr:uid="{00000000-0005-0000-0000-00003D680000}"/>
    <cellStyle name="Normal 3 3 2 3 3 2 2 2" xfId="27683" xr:uid="{00000000-0005-0000-0000-00003E680000}"/>
    <cellStyle name="Normal 3 3 2 3 3 2 2 2 2" xfId="27684" xr:uid="{00000000-0005-0000-0000-00003F680000}"/>
    <cellStyle name="Normal 3 3 2 3 3 2 2 2 2 2" xfId="27685" xr:uid="{00000000-0005-0000-0000-000040680000}"/>
    <cellStyle name="Normal 3 3 2 3 3 2 2 2 2 2 2" xfId="27686" xr:uid="{00000000-0005-0000-0000-000041680000}"/>
    <cellStyle name="Normal 3 3 2 3 3 2 2 2 2 2 2 2" xfId="27687" xr:uid="{00000000-0005-0000-0000-000042680000}"/>
    <cellStyle name="Normal 3 3 2 3 3 2 2 2 2 2 3" xfId="27688" xr:uid="{00000000-0005-0000-0000-000043680000}"/>
    <cellStyle name="Normal 3 3 2 3 3 2 2 2 2 3" xfId="27689" xr:uid="{00000000-0005-0000-0000-000044680000}"/>
    <cellStyle name="Normal 3 3 2 3 3 2 2 2 2 3 2" xfId="27690" xr:uid="{00000000-0005-0000-0000-000045680000}"/>
    <cellStyle name="Normal 3 3 2 3 3 2 2 2 2 4" xfId="27691" xr:uid="{00000000-0005-0000-0000-000046680000}"/>
    <cellStyle name="Normal 3 3 2 3 3 2 2 2 3" xfId="27692" xr:uid="{00000000-0005-0000-0000-000047680000}"/>
    <cellStyle name="Normal 3 3 2 3 3 2 2 2 3 2" xfId="27693" xr:uid="{00000000-0005-0000-0000-000048680000}"/>
    <cellStyle name="Normal 3 3 2 3 3 2 2 2 3 2 2" xfId="27694" xr:uid="{00000000-0005-0000-0000-000049680000}"/>
    <cellStyle name="Normal 3 3 2 3 3 2 2 2 3 3" xfId="27695" xr:uid="{00000000-0005-0000-0000-00004A680000}"/>
    <cellStyle name="Normal 3 3 2 3 3 2 2 2 4" xfId="27696" xr:uid="{00000000-0005-0000-0000-00004B680000}"/>
    <cellStyle name="Normal 3 3 2 3 3 2 2 2 4 2" xfId="27697" xr:uid="{00000000-0005-0000-0000-00004C680000}"/>
    <cellStyle name="Normal 3 3 2 3 3 2 2 2 5" xfId="27698" xr:uid="{00000000-0005-0000-0000-00004D680000}"/>
    <cellStyle name="Normal 3 3 2 3 3 2 2 3" xfId="27699" xr:uid="{00000000-0005-0000-0000-00004E680000}"/>
    <cellStyle name="Normal 3 3 2 3 3 2 2 3 2" xfId="27700" xr:uid="{00000000-0005-0000-0000-00004F680000}"/>
    <cellStyle name="Normal 3 3 2 3 3 2 2 3 2 2" xfId="27701" xr:uid="{00000000-0005-0000-0000-000050680000}"/>
    <cellStyle name="Normal 3 3 2 3 3 2 2 3 2 2 2" xfId="27702" xr:uid="{00000000-0005-0000-0000-000051680000}"/>
    <cellStyle name="Normal 3 3 2 3 3 2 2 3 2 3" xfId="27703" xr:uid="{00000000-0005-0000-0000-000052680000}"/>
    <cellStyle name="Normal 3 3 2 3 3 2 2 3 3" xfId="27704" xr:uid="{00000000-0005-0000-0000-000053680000}"/>
    <cellStyle name="Normal 3 3 2 3 3 2 2 3 3 2" xfId="27705" xr:uid="{00000000-0005-0000-0000-000054680000}"/>
    <cellStyle name="Normal 3 3 2 3 3 2 2 3 4" xfId="27706" xr:uid="{00000000-0005-0000-0000-000055680000}"/>
    <cellStyle name="Normal 3 3 2 3 3 2 2 4" xfId="27707" xr:uid="{00000000-0005-0000-0000-000056680000}"/>
    <cellStyle name="Normal 3 3 2 3 3 2 2 4 2" xfId="27708" xr:uid="{00000000-0005-0000-0000-000057680000}"/>
    <cellStyle name="Normal 3 3 2 3 3 2 2 4 2 2" xfId="27709" xr:uid="{00000000-0005-0000-0000-000058680000}"/>
    <cellStyle name="Normal 3 3 2 3 3 2 2 4 2 2 2" xfId="27710" xr:uid="{00000000-0005-0000-0000-000059680000}"/>
    <cellStyle name="Normal 3 3 2 3 3 2 2 4 2 3" xfId="27711" xr:uid="{00000000-0005-0000-0000-00005A680000}"/>
    <cellStyle name="Normal 3 3 2 3 3 2 2 4 3" xfId="27712" xr:uid="{00000000-0005-0000-0000-00005B680000}"/>
    <cellStyle name="Normal 3 3 2 3 3 2 2 4 3 2" xfId="27713" xr:uid="{00000000-0005-0000-0000-00005C680000}"/>
    <cellStyle name="Normal 3 3 2 3 3 2 2 4 4" xfId="27714" xr:uid="{00000000-0005-0000-0000-00005D680000}"/>
    <cellStyle name="Normal 3 3 2 3 3 2 2 5" xfId="27715" xr:uid="{00000000-0005-0000-0000-00005E680000}"/>
    <cellStyle name="Normal 3 3 2 3 3 2 2 5 2" xfId="27716" xr:uid="{00000000-0005-0000-0000-00005F680000}"/>
    <cellStyle name="Normal 3 3 2 3 3 2 2 5 2 2" xfId="27717" xr:uid="{00000000-0005-0000-0000-000060680000}"/>
    <cellStyle name="Normal 3 3 2 3 3 2 2 5 3" xfId="27718" xr:uid="{00000000-0005-0000-0000-000061680000}"/>
    <cellStyle name="Normal 3 3 2 3 3 2 2 6" xfId="27719" xr:uid="{00000000-0005-0000-0000-000062680000}"/>
    <cellStyle name="Normal 3 3 2 3 3 2 2 6 2" xfId="27720" xr:uid="{00000000-0005-0000-0000-000063680000}"/>
    <cellStyle name="Normal 3 3 2 3 3 2 2 7" xfId="27721" xr:uid="{00000000-0005-0000-0000-000064680000}"/>
    <cellStyle name="Normal 3 3 2 3 3 2 2 7 2" xfId="27722" xr:uid="{00000000-0005-0000-0000-000065680000}"/>
    <cellStyle name="Normal 3 3 2 3 3 2 2 8" xfId="27723" xr:uid="{00000000-0005-0000-0000-000066680000}"/>
    <cellStyle name="Normal 3 3 2 3 3 2 3" xfId="27724" xr:uid="{00000000-0005-0000-0000-000067680000}"/>
    <cellStyle name="Normal 3 3 2 3 3 2 3 2" xfId="27725" xr:uid="{00000000-0005-0000-0000-000068680000}"/>
    <cellStyle name="Normal 3 3 2 3 3 2 3 2 2" xfId="27726" xr:uid="{00000000-0005-0000-0000-000069680000}"/>
    <cellStyle name="Normal 3 3 2 3 3 2 3 2 2 2" xfId="27727" xr:uid="{00000000-0005-0000-0000-00006A680000}"/>
    <cellStyle name="Normal 3 3 2 3 3 2 3 2 2 2 2" xfId="27728" xr:uid="{00000000-0005-0000-0000-00006B680000}"/>
    <cellStyle name="Normal 3 3 2 3 3 2 3 2 2 3" xfId="27729" xr:uid="{00000000-0005-0000-0000-00006C680000}"/>
    <cellStyle name="Normal 3 3 2 3 3 2 3 2 3" xfId="27730" xr:uid="{00000000-0005-0000-0000-00006D680000}"/>
    <cellStyle name="Normal 3 3 2 3 3 2 3 2 3 2" xfId="27731" xr:uid="{00000000-0005-0000-0000-00006E680000}"/>
    <cellStyle name="Normal 3 3 2 3 3 2 3 2 4" xfId="27732" xr:uid="{00000000-0005-0000-0000-00006F680000}"/>
    <cellStyle name="Normal 3 3 2 3 3 2 3 3" xfId="27733" xr:uid="{00000000-0005-0000-0000-000070680000}"/>
    <cellStyle name="Normal 3 3 2 3 3 2 3 3 2" xfId="27734" xr:uid="{00000000-0005-0000-0000-000071680000}"/>
    <cellStyle name="Normal 3 3 2 3 3 2 3 3 2 2" xfId="27735" xr:uid="{00000000-0005-0000-0000-000072680000}"/>
    <cellStyle name="Normal 3 3 2 3 3 2 3 3 3" xfId="27736" xr:uid="{00000000-0005-0000-0000-000073680000}"/>
    <cellStyle name="Normal 3 3 2 3 3 2 3 4" xfId="27737" xr:uid="{00000000-0005-0000-0000-000074680000}"/>
    <cellStyle name="Normal 3 3 2 3 3 2 3 4 2" xfId="27738" xr:uid="{00000000-0005-0000-0000-000075680000}"/>
    <cellStyle name="Normal 3 3 2 3 3 2 3 5" xfId="27739" xr:uid="{00000000-0005-0000-0000-000076680000}"/>
    <cellStyle name="Normal 3 3 2 3 3 2 4" xfId="27740" xr:uid="{00000000-0005-0000-0000-000077680000}"/>
    <cellStyle name="Normal 3 3 2 3 3 2 4 2" xfId="27741" xr:uid="{00000000-0005-0000-0000-000078680000}"/>
    <cellStyle name="Normal 3 3 2 3 3 2 4 2 2" xfId="27742" xr:uid="{00000000-0005-0000-0000-000079680000}"/>
    <cellStyle name="Normal 3 3 2 3 3 2 4 2 2 2" xfId="27743" xr:uid="{00000000-0005-0000-0000-00007A680000}"/>
    <cellStyle name="Normal 3 3 2 3 3 2 4 2 3" xfId="27744" xr:uid="{00000000-0005-0000-0000-00007B680000}"/>
    <cellStyle name="Normal 3 3 2 3 3 2 4 3" xfId="27745" xr:uid="{00000000-0005-0000-0000-00007C680000}"/>
    <cellStyle name="Normal 3 3 2 3 3 2 4 3 2" xfId="27746" xr:uid="{00000000-0005-0000-0000-00007D680000}"/>
    <cellStyle name="Normal 3 3 2 3 3 2 4 4" xfId="27747" xr:uid="{00000000-0005-0000-0000-00007E680000}"/>
    <cellStyle name="Normal 3 3 2 3 3 2 5" xfId="27748" xr:uid="{00000000-0005-0000-0000-00007F680000}"/>
    <cellStyle name="Normal 3 3 2 3 3 2 5 2" xfId="27749" xr:uid="{00000000-0005-0000-0000-000080680000}"/>
    <cellStyle name="Normal 3 3 2 3 3 2 5 2 2" xfId="27750" xr:uid="{00000000-0005-0000-0000-000081680000}"/>
    <cellStyle name="Normal 3 3 2 3 3 2 5 2 2 2" xfId="27751" xr:uid="{00000000-0005-0000-0000-000082680000}"/>
    <cellStyle name="Normal 3 3 2 3 3 2 5 2 3" xfId="27752" xr:uid="{00000000-0005-0000-0000-000083680000}"/>
    <cellStyle name="Normal 3 3 2 3 3 2 5 3" xfId="27753" xr:uid="{00000000-0005-0000-0000-000084680000}"/>
    <cellStyle name="Normal 3 3 2 3 3 2 5 3 2" xfId="27754" xr:uid="{00000000-0005-0000-0000-000085680000}"/>
    <cellStyle name="Normal 3 3 2 3 3 2 5 4" xfId="27755" xr:uid="{00000000-0005-0000-0000-000086680000}"/>
    <cellStyle name="Normal 3 3 2 3 3 2 6" xfId="27756" xr:uid="{00000000-0005-0000-0000-000087680000}"/>
    <cellStyle name="Normal 3 3 2 3 3 2 6 2" xfId="27757" xr:uid="{00000000-0005-0000-0000-000088680000}"/>
    <cellStyle name="Normal 3 3 2 3 3 2 6 2 2" xfId="27758" xr:uid="{00000000-0005-0000-0000-000089680000}"/>
    <cellStyle name="Normal 3 3 2 3 3 2 6 3" xfId="27759" xr:uid="{00000000-0005-0000-0000-00008A680000}"/>
    <cellStyle name="Normal 3 3 2 3 3 2 7" xfId="27760" xr:uid="{00000000-0005-0000-0000-00008B680000}"/>
    <cellStyle name="Normal 3 3 2 3 3 2 7 2" xfId="27761" xr:uid="{00000000-0005-0000-0000-00008C680000}"/>
    <cellStyle name="Normal 3 3 2 3 3 2 8" xfId="27762" xr:uid="{00000000-0005-0000-0000-00008D680000}"/>
    <cellStyle name="Normal 3 3 2 3 3 2 8 2" xfId="27763" xr:uid="{00000000-0005-0000-0000-00008E680000}"/>
    <cellStyle name="Normal 3 3 2 3 3 2 9" xfId="27764" xr:uid="{00000000-0005-0000-0000-00008F680000}"/>
    <cellStyle name="Normal 3 3 2 3 3 3" xfId="27765" xr:uid="{00000000-0005-0000-0000-000090680000}"/>
    <cellStyle name="Normal 3 3 2 3 3 3 2" xfId="27766" xr:uid="{00000000-0005-0000-0000-000091680000}"/>
    <cellStyle name="Normal 3 3 2 3 3 3 2 2" xfId="27767" xr:uid="{00000000-0005-0000-0000-000092680000}"/>
    <cellStyle name="Normal 3 3 2 3 3 3 2 2 2" xfId="27768" xr:uid="{00000000-0005-0000-0000-000093680000}"/>
    <cellStyle name="Normal 3 3 2 3 3 3 2 2 2 2" xfId="27769" xr:uid="{00000000-0005-0000-0000-000094680000}"/>
    <cellStyle name="Normal 3 3 2 3 3 3 2 2 2 2 2" xfId="27770" xr:uid="{00000000-0005-0000-0000-000095680000}"/>
    <cellStyle name="Normal 3 3 2 3 3 3 2 2 2 3" xfId="27771" xr:uid="{00000000-0005-0000-0000-000096680000}"/>
    <cellStyle name="Normal 3 3 2 3 3 3 2 2 3" xfId="27772" xr:uid="{00000000-0005-0000-0000-000097680000}"/>
    <cellStyle name="Normal 3 3 2 3 3 3 2 2 3 2" xfId="27773" xr:uid="{00000000-0005-0000-0000-000098680000}"/>
    <cellStyle name="Normal 3 3 2 3 3 3 2 2 4" xfId="27774" xr:uid="{00000000-0005-0000-0000-000099680000}"/>
    <cellStyle name="Normal 3 3 2 3 3 3 2 3" xfId="27775" xr:uid="{00000000-0005-0000-0000-00009A680000}"/>
    <cellStyle name="Normal 3 3 2 3 3 3 2 3 2" xfId="27776" xr:uid="{00000000-0005-0000-0000-00009B680000}"/>
    <cellStyle name="Normal 3 3 2 3 3 3 2 3 2 2" xfId="27777" xr:uid="{00000000-0005-0000-0000-00009C680000}"/>
    <cellStyle name="Normal 3 3 2 3 3 3 2 3 3" xfId="27778" xr:uid="{00000000-0005-0000-0000-00009D680000}"/>
    <cellStyle name="Normal 3 3 2 3 3 3 2 4" xfId="27779" xr:uid="{00000000-0005-0000-0000-00009E680000}"/>
    <cellStyle name="Normal 3 3 2 3 3 3 2 4 2" xfId="27780" xr:uid="{00000000-0005-0000-0000-00009F680000}"/>
    <cellStyle name="Normal 3 3 2 3 3 3 2 5" xfId="27781" xr:uid="{00000000-0005-0000-0000-0000A0680000}"/>
    <cellStyle name="Normal 3 3 2 3 3 3 3" xfId="27782" xr:uid="{00000000-0005-0000-0000-0000A1680000}"/>
    <cellStyle name="Normal 3 3 2 3 3 3 3 2" xfId="27783" xr:uid="{00000000-0005-0000-0000-0000A2680000}"/>
    <cellStyle name="Normal 3 3 2 3 3 3 3 2 2" xfId="27784" xr:uid="{00000000-0005-0000-0000-0000A3680000}"/>
    <cellStyle name="Normal 3 3 2 3 3 3 3 2 2 2" xfId="27785" xr:uid="{00000000-0005-0000-0000-0000A4680000}"/>
    <cellStyle name="Normal 3 3 2 3 3 3 3 2 3" xfId="27786" xr:uid="{00000000-0005-0000-0000-0000A5680000}"/>
    <cellStyle name="Normal 3 3 2 3 3 3 3 3" xfId="27787" xr:uid="{00000000-0005-0000-0000-0000A6680000}"/>
    <cellStyle name="Normal 3 3 2 3 3 3 3 3 2" xfId="27788" xr:uid="{00000000-0005-0000-0000-0000A7680000}"/>
    <cellStyle name="Normal 3 3 2 3 3 3 3 4" xfId="27789" xr:uid="{00000000-0005-0000-0000-0000A8680000}"/>
    <cellStyle name="Normal 3 3 2 3 3 3 4" xfId="27790" xr:uid="{00000000-0005-0000-0000-0000A9680000}"/>
    <cellStyle name="Normal 3 3 2 3 3 3 4 2" xfId="27791" xr:uid="{00000000-0005-0000-0000-0000AA680000}"/>
    <cellStyle name="Normal 3 3 2 3 3 3 4 2 2" xfId="27792" xr:uid="{00000000-0005-0000-0000-0000AB680000}"/>
    <cellStyle name="Normal 3 3 2 3 3 3 4 2 2 2" xfId="27793" xr:uid="{00000000-0005-0000-0000-0000AC680000}"/>
    <cellStyle name="Normal 3 3 2 3 3 3 4 2 3" xfId="27794" xr:uid="{00000000-0005-0000-0000-0000AD680000}"/>
    <cellStyle name="Normal 3 3 2 3 3 3 4 3" xfId="27795" xr:uid="{00000000-0005-0000-0000-0000AE680000}"/>
    <cellStyle name="Normal 3 3 2 3 3 3 4 3 2" xfId="27796" xr:uid="{00000000-0005-0000-0000-0000AF680000}"/>
    <cellStyle name="Normal 3 3 2 3 3 3 4 4" xfId="27797" xr:uid="{00000000-0005-0000-0000-0000B0680000}"/>
    <cellStyle name="Normal 3 3 2 3 3 3 5" xfId="27798" xr:uid="{00000000-0005-0000-0000-0000B1680000}"/>
    <cellStyle name="Normal 3 3 2 3 3 3 5 2" xfId="27799" xr:uid="{00000000-0005-0000-0000-0000B2680000}"/>
    <cellStyle name="Normal 3 3 2 3 3 3 5 2 2" xfId="27800" xr:uid="{00000000-0005-0000-0000-0000B3680000}"/>
    <cellStyle name="Normal 3 3 2 3 3 3 5 3" xfId="27801" xr:uid="{00000000-0005-0000-0000-0000B4680000}"/>
    <cellStyle name="Normal 3 3 2 3 3 3 6" xfId="27802" xr:uid="{00000000-0005-0000-0000-0000B5680000}"/>
    <cellStyle name="Normal 3 3 2 3 3 3 6 2" xfId="27803" xr:uid="{00000000-0005-0000-0000-0000B6680000}"/>
    <cellStyle name="Normal 3 3 2 3 3 3 7" xfId="27804" xr:uid="{00000000-0005-0000-0000-0000B7680000}"/>
    <cellStyle name="Normal 3 3 2 3 3 3 7 2" xfId="27805" xr:uid="{00000000-0005-0000-0000-0000B8680000}"/>
    <cellStyle name="Normal 3 3 2 3 3 3 8" xfId="27806" xr:uid="{00000000-0005-0000-0000-0000B9680000}"/>
    <cellStyle name="Normal 3 3 2 3 3 4" xfId="27807" xr:uid="{00000000-0005-0000-0000-0000BA680000}"/>
    <cellStyle name="Normal 3 3 2 3 3 4 2" xfId="27808" xr:uid="{00000000-0005-0000-0000-0000BB680000}"/>
    <cellStyle name="Normal 3 3 2 3 3 4 2 2" xfId="27809" xr:uid="{00000000-0005-0000-0000-0000BC680000}"/>
    <cellStyle name="Normal 3 3 2 3 3 4 2 2 2" xfId="27810" xr:uid="{00000000-0005-0000-0000-0000BD680000}"/>
    <cellStyle name="Normal 3 3 2 3 3 4 2 2 2 2" xfId="27811" xr:uid="{00000000-0005-0000-0000-0000BE680000}"/>
    <cellStyle name="Normal 3 3 2 3 3 4 2 2 3" xfId="27812" xr:uid="{00000000-0005-0000-0000-0000BF680000}"/>
    <cellStyle name="Normal 3 3 2 3 3 4 2 3" xfId="27813" xr:uid="{00000000-0005-0000-0000-0000C0680000}"/>
    <cellStyle name="Normal 3 3 2 3 3 4 2 3 2" xfId="27814" xr:uid="{00000000-0005-0000-0000-0000C1680000}"/>
    <cellStyle name="Normal 3 3 2 3 3 4 2 4" xfId="27815" xr:uid="{00000000-0005-0000-0000-0000C2680000}"/>
    <cellStyle name="Normal 3 3 2 3 3 4 3" xfId="27816" xr:uid="{00000000-0005-0000-0000-0000C3680000}"/>
    <cellStyle name="Normal 3 3 2 3 3 4 3 2" xfId="27817" xr:uid="{00000000-0005-0000-0000-0000C4680000}"/>
    <cellStyle name="Normal 3 3 2 3 3 4 3 2 2" xfId="27818" xr:uid="{00000000-0005-0000-0000-0000C5680000}"/>
    <cellStyle name="Normal 3 3 2 3 3 4 3 3" xfId="27819" xr:uid="{00000000-0005-0000-0000-0000C6680000}"/>
    <cellStyle name="Normal 3 3 2 3 3 4 4" xfId="27820" xr:uid="{00000000-0005-0000-0000-0000C7680000}"/>
    <cellStyle name="Normal 3 3 2 3 3 4 4 2" xfId="27821" xr:uid="{00000000-0005-0000-0000-0000C8680000}"/>
    <cellStyle name="Normal 3 3 2 3 3 4 5" xfId="27822" xr:uid="{00000000-0005-0000-0000-0000C9680000}"/>
    <cellStyle name="Normal 3 3 2 3 3 5" xfId="27823" xr:uid="{00000000-0005-0000-0000-0000CA680000}"/>
    <cellStyle name="Normal 3 3 2 3 3 5 2" xfId="27824" xr:uid="{00000000-0005-0000-0000-0000CB680000}"/>
    <cellStyle name="Normal 3 3 2 3 3 5 2 2" xfId="27825" xr:uid="{00000000-0005-0000-0000-0000CC680000}"/>
    <cellStyle name="Normal 3 3 2 3 3 5 2 2 2" xfId="27826" xr:uid="{00000000-0005-0000-0000-0000CD680000}"/>
    <cellStyle name="Normal 3 3 2 3 3 5 2 3" xfId="27827" xr:uid="{00000000-0005-0000-0000-0000CE680000}"/>
    <cellStyle name="Normal 3 3 2 3 3 5 3" xfId="27828" xr:uid="{00000000-0005-0000-0000-0000CF680000}"/>
    <cellStyle name="Normal 3 3 2 3 3 5 3 2" xfId="27829" xr:uid="{00000000-0005-0000-0000-0000D0680000}"/>
    <cellStyle name="Normal 3 3 2 3 3 5 4" xfId="27830" xr:uid="{00000000-0005-0000-0000-0000D1680000}"/>
    <cellStyle name="Normal 3 3 2 3 3 6" xfId="27831" xr:uid="{00000000-0005-0000-0000-0000D2680000}"/>
    <cellStyle name="Normal 3 3 2 3 3 6 2" xfId="27832" xr:uid="{00000000-0005-0000-0000-0000D3680000}"/>
    <cellStyle name="Normal 3 3 2 3 3 6 2 2" xfId="27833" xr:uid="{00000000-0005-0000-0000-0000D4680000}"/>
    <cellStyle name="Normal 3 3 2 3 3 6 2 2 2" xfId="27834" xr:uid="{00000000-0005-0000-0000-0000D5680000}"/>
    <cellStyle name="Normal 3 3 2 3 3 6 2 3" xfId="27835" xr:uid="{00000000-0005-0000-0000-0000D6680000}"/>
    <cellStyle name="Normal 3 3 2 3 3 6 3" xfId="27836" xr:uid="{00000000-0005-0000-0000-0000D7680000}"/>
    <cellStyle name="Normal 3 3 2 3 3 6 3 2" xfId="27837" xr:uid="{00000000-0005-0000-0000-0000D8680000}"/>
    <cellStyle name="Normal 3 3 2 3 3 6 4" xfId="27838" xr:uid="{00000000-0005-0000-0000-0000D9680000}"/>
    <cellStyle name="Normal 3 3 2 3 3 7" xfId="27839" xr:uid="{00000000-0005-0000-0000-0000DA680000}"/>
    <cellStyle name="Normal 3 3 2 3 3 7 2" xfId="27840" xr:uid="{00000000-0005-0000-0000-0000DB680000}"/>
    <cellStyle name="Normal 3 3 2 3 3 7 2 2" xfId="27841" xr:uid="{00000000-0005-0000-0000-0000DC680000}"/>
    <cellStyle name="Normal 3 3 2 3 3 7 3" xfId="27842" xr:uid="{00000000-0005-0000-0000-0000DD680000}"/>
    <cellStyle name="Normal 3 3 2 3 3 8" xfId="27843" xr:uid="{00000000-0005-0000-0000-0000DE680000}"/>
    <cellStyle name="Normal 3 3 2 3 3 8 2" xfId="27844" xr:uid="{00000000-0005-0000-0000-0000DF680000}"/>
    <cellStyle name="Normal 3 3 2 3 3 9" xfId="27845" xr:uid="{00000000-0005-0000-0000-0000E0680000}"/>
    <cellStyle name="Normal 3 3 2 3 3 9 2" xfId="27846" xr:uid="{00000000-0005-0000-0000-0000E1680000}"/>
    <cellStyle name="Normal 3 3 2 3 4" xfId="27847" xr:uid="{00000000-0005-0000-0000-0000E2680000}"/>
    <cellStyle name="Normal 3 3 2 3 4 10" xfId="27848" xr:uid="{00000000-0005-0000-0000-0000E3680000}"/>
    <cellStyle name="Normal 3 3 2 3 4 11" xfId="27849" xr:uid="{00000000-0005-0000-0000-0000E4680000}"/>
    <cellStyle name="Normal 3 3 2 3 4 2" xfId="27850" xr:uid="{00000000-0005-0000-0000-0000E5680000}"/>
    <cellStyle name="Normal 3 3 2 3 4 2 2" xfId="27851" xr:uid="{00000000-0005-0000-0000-0000E6680000}"/>
    <cellStyle name="Normal 3 3 2 3 4 2 2 2" xfId="27852" xr:uid="{00000000-0005-0000-0000-0000E7680000}"/>
    <cellStyle name="Normal 3 3 2 3 4 2 2 2 2" xfId="27853" xr:uid="{00000000-0005-0000-0000-0000E8680000}"/>
    <cellStyle name="Normal 3 3 2 3 4 2 2 2 2 2" xfId="27854" xr:uid="{00000000-0005-0000-0000-0000E9680000}"/>
    <cellStyle name="Normal 3 3 2 3 4 2 2 2 2 2 2" xfId="27855" xr:uid="{00000000-0005-0000-0000-0000EA680000}"/>
    <cellStyle name="Normal 3 3 2 3 4 2 2 2 2 2 2 2" xfId="27856" xr:uid="{00000000-0005-0000-0000-0000EB680000}"/>
    <cellStyle name="Normal 3 3 2 3 4 2 2 2 2 2 3" xfId="27857" xr:uid="{00000000-0005-0000-0000-0000EC680000}"/>
    <cellStyle name="Normal 3 3 2 3 4 2 2 2 2 3" xfId="27858" xr:uid="{00000000-0005-0000-0000-0000ED680000}"/>
    <cellStyle name="Normal 3 3 2 3 4 2 2 2 2 3 2" xfId="27859" xr:uid="{00000000-0005-0000-0000-0000EE680000}"/>
    <cellStyle name="Normal 3 3 2 3 4 2 2 2 2 4" xfId="27860" xr:uid="{00000000-0005-0000-0000-0000EF680000}"/>
    <cellStyle name="Normal 3 3 2 3 4 2 2 2 3" xfId="27861" xr:uid="{00000000-0005-0000-0000-0000F0680000}"/>
    <cellStyle name="Normal 3 3 2 3 4 2 2 2 3 2" xfId="27862" xr:uid="{00000000-0005-0000-0000-0000F1680000}"/>
    <cellStyle name="Normal 3 3 2 3 4 2 2 2 3 2 2" xfId="27863" xr:uid="{00000000-0005-0000-0000-0000F2680000}"/>
    <cellStyle name="Normal 3 3 2 3 4 2 2 2 3 3" xfId="27864" xr:uid="{00000000-0005-0000-0000-0000F3680000}"/>
    <cellStyle name="Normal 3 3 2 3 4 2 2 2 4" xfId="27865" xr:uid="{00000000-0005-0000-0000-0000F4680000}"/>
    <cellStyle name="Normal 3 3 2 3 4 2 2 2 4 2" xfId="27866" xr:uid="{00000000-0005-0000-0000-0000F5680000}"/>
    <cellStyle name="Normal 3 3 2 3 4 2 2 2 5" xfId="27867" xr:uid="{00000000-0005-0000-0000-0000F6680000}"/>
    <cellStyle name="Normal 3 3 2 3 4 2 2 3" xfId="27868" xr:uid="{00000000-0005-0000-0000-0000F7680000}"/>
    <cellStyle name="Normal 3 3 2 3 4 2 2 3 2" xfId="27869" xr:uid="{00000000-0005-0000-0000-0000F8680000}"/>
    <cellStyle name="Normal 3 3 2 3 4 2 2 3 2 2" xfId="27870" xr:uid="{00000000-0005-0000-0000-0000F9680000}"/>
    <cellStyle name="Normal 3 3 2 3 4 2 2 3 2 2 2" xfId="27871" xr:uid="{00000000-0005-0000-0000-0000FA680000}"/>
    <cellStyle name="Normal 3 3 2 3 4 2 2 3 2 3" xfId="27872" xr:uid="{00000000-0005-0000-0000-0000FB680000}"/>
    <cellStyle name="Normal 3 3 2 3 4 2 2 3 3" xfId="27873" xr:uid="{00000000-0005-0000-0000-0000FC680000}"/>
    <cellStyle name="Normal 3 3 2 3 4 2 2 3 3 2" xfId="27874" xr:uid="{00000000-0005-0000-0000-0000FD680000}"/>
    <cellStyle name="Normal 3 3 2 3 4 2 2 3 4" xfId="27875" xr:uid="{00000000-0005-0000-0000-0000FE680000}"/>
    <cellStyle name="Normal 3 3 2 3 4 2 2 4" xfId="27876" xr:uid="{00000000-0005-0000-0000-0000FF680000}"/>
    <cellStyle name="Normal 3 3 2 3 4 2 2 4 2" xfId="27877" xr:uid="{00000000-0005-0000-0000-000000690000}"/>
    <cellStyle name="Normal 3 3 2 3 4 2 2 4 2 2" xfId="27878" xr:uid="{00000000-0005-0000-0000-000001690000}"/>
    <cellStyle name="Normal 3 3 2 3 4 2 2 4 2 2 2" xfId="27879" xr:uid="{00000000-0005-0000-0000-000002690000}"/>
    <cellStyle name="Normal 3 3 2 3 4 2 2 4 2 3" xfId="27880" xr:uid="{00000000-0005-0000-0000-000003690000}"/>
    <cellStyle name="Normal 3 3 2 3 4 2 2 4 3" xfId="27881" xr:uid="{00000000-0005-0000-0000-000004690000}"/>
    <cellStyle name="Normal 3 3 2 3 4 2 2 4 3 2" xfId="27882" xr:uid="{00000000-0005-0000-0000-000005690000}"/>
    <cellStyle name="Normal 3 3 2 3 4 2 2 4 4" xfId="27883" xr:uid="{00000000-0005-0000-0000-000006690000}"/>
    <cellStyle name="Normal 3 3 2 3 4 2 2 5" xfId="27884" xr:uid="{00000000-0005-0000-0000-000007690000}"/>
    <cellStyle name="Normal 3 3 2 3 4 2 2 5 2" xfId="27885" xr:uid="{00000000-0005-0000-0000-000008690000}"/>
    <cellStyle name="Normal 3 3 2 3 4 2 2 5 2 2" xfId="27886" xr:uid="{00000000-0005-0000-0000-000009690000}"/>
    <cellStyle name="Normal 3 3 2 3 4 2 2 5 3" xfId="27887" xr:uid="{00000000-0005-0000-0000-00000A690000}"/>
    <cellStyle name="Normal 3 3 2 3 4 2 2 6" xfId="27888" xr:uid="{00000000-0005-0000-0000-00000B690000}"/>
    <cellStyle name="Normal 3 3 2 3 4 2 2 6 2" xfId="27889" xr:uid="{00000000-0005-0000-0000-00000C690000}"/>
    <cellStyle name="Normal 3 3 2 3 4 2 2 7" xfId="27890" xr:uid="{00000000-0005-0000-0000-00000D690000}"/>
    <cellStyle name="Normal 3 3 2 3 4 2 2 7 2" xfId="27891" xr:uid="{00000000-0005-0000-0000-00000E690000}"/>
    <cellStyle name="Normal 3 3 2 3 4 2 2 8" xfId="27892" xr:uid="{00000000-0005-0000-0000-00000F690000}"/>
    <cellStyle name="Normal 3 3 2 3 4 2 3" xfId="27893" xr:uid="{00000000-0005-0000-0000-000010690000}"/>
    <cellStyle name="Normal 3 3 2 3 4 2 3 2" xfId="27894" xr:uid="{00000000-0005-0000-0000-000011690000}"/>
    <cellStyle name="Normal 3 3 2 3 4 2 3 2 2" xfId="27895" xr:uid="{00000000-0005-0000-0000-000012690000}"/>
    <cellStyle name="Normal 3 3 2 3 4 2 3 2 2 2" xfId="27896" xr:uid="{00000000-0005-0000-0000-000013690000}"/>
    <cellStyle name="Normal 3 3 2 3 4 2 3 2 2 2 2" xfId="27897" xr:uid="{00000000-0005-0000-0000-000014690000}"/>
    <cellStyle name="Normal 3 3 2 3 4 2 3 2 2 3" xfId="27898" xr:uid="{00000000-0005-0000-0000-000015690000}"/>
    <cellStyle name="Normal 3 3 2 3 4 2 3 2 3" xfId="27899" xr:uid="{00000000-0005-0000-0000-000016690000}"/>
    <cellStyle name="Normal 3 3 2 3 4 2 3 2 3 2" xfId="27900" xr:uid="{00000000-0005-0000-0000-000017690000}"/>
    <cellStyle name="Normal 3 3 2 3 4 2 3 2 4" xfId="27901" xr:uid="{00000000-0005-0000-0000-000018690000}"/>
    <cellStyle name="Normal 3 3 2 3 4 2 3 3" xfId="27902" xr:uid="{00000000-0005-0000-0000-000019690000}"/>
    <cellStyle name="Normal 3 3 2 3 4 2 3 3 2" xfId="27903" xr:uid="{00000000-0005-0000-0000-00001A690000}"/>
    <cellStyle name="Normal 3 3 2 3 4 2 3 3 2 2" xfId="27904" xr:uid="{00000000-0005-0000-0000-00001B690000}"/>
    <cellStyle name="Normal 3 3 2 3 4 2 3 3 3" xfId="27905" xr:uid="{00000000-0005-0000-0000-00001C690000}"/>
    <cellStyle name="Normal 3 3 2 3 4 2 3 4" xfId="27906" xr:uid="{00000000-0005-0000-0000-00001D690000}"/>
    <cellStyle name="Normal 3 3 2 3 4 2 3 4 2" xfId="27907" xr:uid="{00000000-0005-0000-0000-00001E690000}"/>
    <cellStyle name="Normal 3 3 2 3 4 2 3 5" xfId="27908" xr:uid="{00000000-0005-0000-0000-00001F690000}"/>
    <cellStyle name="Normal 3 3 2 3 4 2 4" xfId="27909" xr:uid="{00000000-0005-0000-0000-000020690000}"/>
    <cellStyle name="Normal 3 3 2 3 4 2 4 2" xfId="27910" xr:uid="{00000000-0005-0000-0000-000021690000}"/>
    <cellStyle name="Normal 3 3 2 3 4 2 4 2 2" xfId="27911" xr:uid="{00000000-0005-0000-0000-000022690000}"/>
    <cellStyle name="Normal 3 3 2 3 4 2 4 2 2 2" xfId="27912" xr:uid="{00000000-0005-0000-0000-000023690000}"/>
    <cellStyle name="Normal 3 3 2 3 4 2 4 2 3" xfId="27913" xr:uid="{00000000-0005-0000-0000-000024690000}"/>
    <cellStyle name="Normal 3 3 2 3 4 2 4 3" xfId="27914" xr:uid="{00000000-0005-0000-0000-000025690000}"/>
    <cellStyle name="Normal 3 3 2 3 4 2 4 3 2" xfId="27915" xr:uid="{00000000-0005-0000-0000-000026690000}"/>
    <cellStyle name="Normal 3 3 2 3 4 2 4 4" xfId="27916" xr:uid="{00000000-0005-0000-0000-000027690000}"/>
    <cellStyle name="Normal 3 3 2 3 4 2 5" xfId="27917" xr:uid="{00000000-0005-0000-0000-000028690000}"/>
    <cellStyle name="Normal 3 3 2 3 4 2 5 2" xfId="27918" xr:uid="{00000000-0005-0000-0000-000029690000}"/>
    <cellStyle name="Normal 3 3 2 3 4 2 5 2 2" xfId="27919" xr:uid="{00000000-0005-0000-0000-00002A690000}"/>
    <cellStyle name="Normal 3 3 2 3 4 2 5 2 2 2" xfId="27920" xr:uid="{00000000-0005-0000-0000-00002B690000}"/>
    <cellStyle name="Normal 3 3 2 3 4 2 5 2 3" xfId="27921" xr:uid="{00000000-0005-0000-0000-00002C690000}"/>
    <cellStyle name="Normal 3 3 2 3 4 2 5 3" xfId="27922" xr:uid="{00000000-0005-0000-0000-00002D690000}"/>
    <cellStyle name="Normal 3 3 2 3 4 2 5 3 2" xfId="27923" xr:uid="{00000000-0005-0000-0000-00002E690000}"/>
    <cellStyle name="Normal 3 3 2 3 4 2 5 4" xfId="27924" xr:uid="{00000000-0005-0000-0000-00002F690000}"/>
    <cellStyle name="Normal 3 3 2 3 4 2 6" xfId="27925" xr:uid="{00000000-0005-0000-0000-000030690000}"/>
    <cellStyle name="Normal 3 3 2 3 4 2 6 2" xfId="27926" xr:uid="{00000000-0005-0000-0000-000031690000}"/>
    <cellStyle name="Normal 3 3 2 3 4 2 6 2 2" xfId="27927" xr:uid="{00000000-0005-0000-0000-000032690000}"/>
    <cellStyle name="Normal 3 3 2 3 4 2 6 3" xfId="27928" xr:uid="{00000000-0005-0000-0000-000033690000}"/>
    <cellStyle name="Normal 3 3 2 3 4 2 7" xfId="27929" xr:uid="{00000000-0005-0000-0000-000034690000}"/>
    <cellStyle name="Normal 3 3 2 3 4 2 7 2" xfId="27930" xr:uid="{00000000-0005-0000-0000-000035690000}"/>
    <cellStyle name="Normal 3 3 2 3 4 2 8" xfId="27931" xr:uid="{00000000-0005-0000-0000-000036690000}"/>
    <cellStyle name="Normal 3 3 2 3 4 2 8 2" xfId="27932" xr:uid="{00000000-0005-0000-0000-000037690000}"/>
    <cellStyle name="Normal 3 3 2 3 4 2 9" xfId="27933" xr:uid="{00000000-0005-0000-0000-000038690000}"/>
    <cellStyle name="Normal 3 3 2 3 4 3" xfId="27934" xr:uid="{00000000-0005-0000-0000-000039690000}"/>
    <cellStyle name="Normal 3 3 2 3 4 3 2" xfId="27935" xr:uid="{00000000-0005-0000-0000-00003A690000}"/>
    <cellStyle name="Normal 3 3 2 3 4 3 2 2" xfId="27936" xr:uid="{00000000-0005-0000-0000-00003B690000}"/>
    <cellStyle name="Normal 3 3 2 3 4 3 2 2 2" xfId="27937" xr:uid="{00000000-0005-0000-0000-00003C690000}"/>
    <cellStyle name="Normal 3 3 2 3 4 3 2 2 2 2" xfId="27938" xr:uid="{00000000-0005-0000-0000-00003D690000}"/>
    <cellStyle name="Normal 3 3 2 3 4 3 2 2 2 2 2" xfId="27939" xr:uid="{00000000-0005-0000-0000-00003E690000}"/>
    <cellStyle name="Normal 3 3 2 3 4 3 2 2 2 3" xfId="27940" xr:uid="{00000000-0005-0000-0000-00003F690000}"/>
    <cellStyle name="Normal 3 3 2 3 4 3 2 2 3" xfId="27941" xr:uid="{00000000-0005-0000-0000-000040690000}"/>
    <cellStyle name="Normal 3 3 2 3 4 3 2 2 3 2" xfId="27942" xr:uid="{00000000-0005-0000-0000-000041690000}"/>
    <cellStyle name="Normal 3 3 2 3 4 3 2 2 4" xfId="27943" xr:uid="{00000000-0005-0000-0000-000042690000}"/>
    <cellStyle name="Normal 3 3 2 3 4 3 2 3" xfId="27944" xr:uid="{00000000-0005-0000-0000-000043690000}"/>
    <cellStyle name="Normal 3 3 2 3 4 3 2 3 2" xfId="27945" xr:uid="{00000000-0005-0000-0000-000044690000}"/>
    <cellStyle name="Normal 3 3 2 3 4 3 2 3 2 2" xfId="27946" xr:uid="{00000000-0005-0000-0000-000045690000}"/>
    <cellStyle name="Normal 3 3 2 3 4 3 2 3 3" xfId="27947" xr:uid="{00000000-0005-0000-0000-000046690000}"/>
    <cellStyle name="Normal 3 3 2 3 4 3 2 4" xfId="27948" xr:uid="{00000000-0005-0000-0000-000047690000}"/>
    <cellStyle name="Normal 3 3 2 3 4 3 2 4 2" xfId="27949" xr:uid="{00000000-0005-0000-0000-000048690000}"/>
    <cellStyle name="Normal 3 3 2 3 4 3 2 5" xfId="27950" xr:uid="{00000000-0005-0000-0000-000049690000}"/>
    <cellStyle name="Normal 3 3 2 3 4 3 3" xfId="27951" xr:uid="{00000000-0005-0000-0000-00004A690000}"/>
    <cellStyle name="Normal 3 3 2 3 4 3 3 2" xfId="27952" xr:uid="{00000000-0005-0000-0000-00004B690000}"/>
    <cellStyle name="Normal 3 3 2 3 4 3 3 2 2" xfId="27953" xr:uid="{00000000-0005-0000-0000-00004C690000}"/>
    <cellStyle name="Normal 3 3 2 3 4 3 3 2 2 2" xfId="27954" xr:uid="{00000000-0005-0000-0000-00004D690000}"/>
    <cellStyle name="Normal 3 3 2 3 4 3 3 2 3" xfId="27955" xr:uid="{00000000-0005-0000-0000-00004E690000}"/>
    <cellStyle name="Normal 3 3 2 3 4 3 3 3" xfId="27956" xr:uid="{00000000-0005-0000-0000-00004F690000}"/>
    <cellStyle name="Normal 3 3 2 3 4 3 3 3 2" xfId="27957" xr:uid="{00000000-0005-0000-0000-000050690000}"/>
    <cellStyle name="Normal 3 3 2 3 4 3 3 4" xfId="27958" xr:uid="{00000000-0005-0000-0000-000051690000}"/>
    <cellStyle name="Normal 3 3 2 3 4 3 4" xfId="27959" xr:uid="{00000000-0005-0000-0000-000052690000}"/>
    <cellStyle name="Normal 3 3 2 3 4 3 4 2" xfId="27960" xr:uid="{00000000-0005-0000-0000-000053690000}"/>
    <cellStyle name="Normal 3 3 2 3 4 3 4 2 2" xfId="27961" xr:uid="{00000000-0005-0000-0000-000054690000}"/>
    <cellStyle name="Normal 3 3 2 3 4 3 4 2 2 2" xfId="27962" xr:uid="{00000000-0005-0000-0000-000055690000}"/>
    <cellStyle name="Normal 3 3 2 3 4 3 4 2 3" xfId="27963" xr:uid="{00000000-0005-0000-0000-000056690000}"/>
    <cellStyle name="Normal 3 3 2 3 4 3 4 3" xfId="27964" xr:uid="{00000000-0005-0000-0000-000057690000}"/>
    <cellStyle name="Normal 3 3 2 3 4 3 4 3 2" xfId="27965" xr:uid="{00000000-0005-0000-0000-000058690000}"/>
    <cellStyle name="Normal 3 3 2 3 4 3 4 4" xfId="27966" xr:uid="{00000000-0005-0000-0000-000059690000}"/>
    <cellStyle name="Normal 3 3 2 3 4 3 5" xfId="27967" xr:uid="{00000000-0005-0000-0000-00005A690000}"/>
    <cellStyle name="Normal 3 3 2 3 4 3 5 2" xfId="27968" xr:uid="{00000000-0005-0000-0000-00005B690000}"/>
    <cellStyle name="Normal 3 3 2 3 4 3 5 2 2" xfId="27969" xr:uid="{00000000-0005-0000-0000-00005C690000}"/>
    <cellStyle name="Normal 3 3 2 3 4 3 5 3" xfId="27970" xr:uid="{00000000-0005-0000-0000-00005D690000}"/>
    <cellStyle name="Normal 3 3 2 3 4 3 6" xfId="27971" xr:uid="{00000000-0005-0000-0000-00005E690000}"/>
    <cellStyle name="Normal 3 3 2 3 4 3 6 2" xfId="27972" xr:uid="{00000000-0005-0000-0000-00005F690000}"/>
    <cellStyle name="Normal 3 3 2 3 4 3 7" xfId="27973" xr:uid="{00000000-0005-0000-0000-000060690000}"/>
    <cellStyle name="Normal 3 3 2 3 4 3 7 2" xfId="27974" xr:uid="{00000000-0005-0000-0000-000061690000}"/>
    <cellStyle name="Normal 3 3 2 3 4 3 8" xfId="27975" xr:uid="{00000000-0005-0000-0000-000062690000}"/>
    <cellStyle name="Normal 3 3 2 3 4 4" xfId="27976" xr:uid="{00000000-0005-0000-0000-000063690000}"/>
    <cellStyle name="Normal 3 3 2 3 4 4 2" xfId="27977" xr:uid="{00000000-0005-0000-0000-000064690000}"/>
    <cellStyle name="Normal 3 3 2 3 4 4 2 2" xfId="27978" xr:uid="{00000000-0005-0000-0000-000065690000}"/>
    <cellStyle name="Normal 3 3 2 3 4 4 2 2 2" xfId="27979" xr:uid="{00000000-0005-0000-0000-000066690000}"/>
    <cellStyle name="Normal 3 3 2 3 4 4 2 2 2 2" xfId="27980" xr:uid="{00000000-0005-0000-0000-000067690000}"/>
    <cellStyle name="Normal 3 3 2 3 4 4 2 2 3" xfId="27981" xr:uid="{00000000-0005-0000-0000-000068690000}"/>
    <cellStyle name="Normal 3 3 2 3 4 4 2 3" xfId="27982" xr:uid="{00000000-0005-0000-0000-000069690000}"/>
    <cellStyle name="Normal 3 3 2 3 4 4 2 3 2" xfId="27983" xr:uid="{00000000-0005-0000-0000-00006A690000}"/>
    <cellStyle name="Normal 3 3 2 3 4 4 2 4" xfId="27984" xr:uid="{00000000-0005-0000-0000-00006B690000}"/>
    <cellStyle name="Normal 3 3 2 3 4 4 3" xfId="27985" xr:uid="{00000000-0005-0000-0000-00006C690000}"/>
    <cellStyle name="Normal 3 3 2 3 4 4 3 2" xfId="27986" xr:uid="{00000000-0005-0000-0000-00006D690000}"/>
    <cellStyle name="Normal 3 3 2 3 4 4 3 2 2" xfId="27987" xr:uid="{00000000-0005-0000-0000-00006E690000}"/>
    <cellStyle name="Normal 3 3 2 3 4 4 3 3" xfId="27988" xr:uid="{00000000-0005-0000-0000-00006F690000}"/>
    <cellStyle name="Normal 3 3 2 3 4 4 4" xfId="27989" xr:uid="{00000000-0005-0000-0000-000070690000}"/>
    <cellStyle name="Normal 3 3 2 3 4 4 4 2" xfId="27990" xr:uid="{00000000-0005-0000-0000-000071690000}"/>
    <cellStyle name="Normal 3 3 2 3 4 4 5" xfId="27991" xr:uid="{00000000-0005-0000-0000-000072690000}"/>
    <cellStyle name="Normal 3 3 2 3 4 5" xfId="27992" xr:uid="{00000000-0005-0000-0000-000073690000}"/>
    <cellStyle name="Normal 3 3 2 3 4 5 2" xfId="27993" xr:uid="{00000000-0005-0000-0000-000074690000}"/>
    <cellStyle name="Normal 3 3 2 3 4 5 2 2" xfId="27994" xr:uid="{00000000-0005-0000-0000-000075690000}"/>
    <cellStyle name="Normal 3 3 2 3 4 5 2 2 2" xfId="27995" xr:uid="{00000000-0005-0000-0000-000076690000}"/>
    <cellStyle name="Normal 3 3 2 3 4 5 2 3" xfId="27996" xr:uid="{00000000-0005-0000-0000-000077690000}"/>
    <cellStyle name="Normal 3 3 2 3 4 5 3" xfId="27997" xr:uid="{00000000-0005-0000-0000-000078690000}"/>
    <cellStyle name="Normal 3 3 2 3 4 5 3 2" xfId="27998" xr:uid="{00000000-0005-0000-0000-000079690000}"/>
    <cellStyle name="Normal 3 3 2 3 4 5 4" xfId="27999" xr:uid="{00000000-0005-0000-0000-00007A690000}"/>
    <cellStyle name="Normal 3 3 2 3 4 6" xfId="28000" xr:uid="{00000000-0005-0000-0000-00007B690000}"/>
    <cellStyle name="Normal 3 3 2 3 4 6 2" xfId="28001" xr:uid="{00000000-0005-0000-0000-00007C690000}"/>
    <cellStyle name="Normal 3 3 2 3 4 6 2 2" xfId="28002" xr:uid="{00000000-0005-0000-0000-00007D690000}"/>
    <cellStyle name="Normal 3 3 2 3 4 6 2 2 2" xfId="28003" xr:uid="{00000000-0005-0000-0000-00007E690000}"/>
    <cellStyle name="Normal 3 3 2 3 4 6 2 3" xfId="28004" xr:uid="{00000000-0005-0000-0000-00007F690000}"/>
    <cellStyle name="Normal 3 3 2 3 4 6 3" xfId="28005" xr:uid="{00000000-0005-0000-0000-000080690000}"/>
    <cellStyle name="Normal 3 3 2 3 4 6 3 2" xfId="28006" xr:uid="{00000000-0005-0000-0000-000081690000}"/>
    <cellStyle name="Normal 3 3 2 3 4 6 4" xfId="28007" xr:uid="{00000000-0005-0000-0000-000082690000}"/>
    <cellStyle name="Normal 3 3 2 3 4 7" xfId="28008" xr:uid="{00000000-0005-0000-0000-000083690000}"/>
    <cellStyle name="Normal 3 3 2 3 4 7 2" xfId="28009" xr:uid="{00000000-0005-0000-0000-000084690000}"/>
    <cellStyle name="Normal 3 3 2 3 4 7 2 2" xfId="28010" xr:uid="{00000000-0005-0000-0000-000085690000}"/>
    <cellStyle name="Normal 3 3 2 3 4 7 3" xfId="28011" xr:uid="{00000000-0005-0000-0000-000086690000}"/>
    <cellStyle name="Normal 3 3 2 3 4 8" xfId="28012" xr:uid="{00000000-0005-0000-0000-000087690000}"/>
    <cellStyle name="Normal 3 3 2 3 4 8 2" xfId="28013" xr:uid="{00000000-0005-0000-0000-000088690000}"/>
    <cellStyle name="Normal 3 3 2 3 4 9" xfId="28014" xr:uid="{00000000-0005-0000-0000-000089690000}"/>
    <cellStyle name="Normal 3 3 2 3 4 9 2" xfId="28015" xr:uid="{00000000-0005-0000-0000-00008A690000}"/>
    <cellStyle name="Normal 3 3 2 3 5" xfId="28016" xr:uid="{00000000-0005-0000-0000-00008B690000}"/>
    <cellStyle name="Normal 3 3 2 3 5 2" xfId="28017" xr:uid="{00000000-0005-0000-0000-00008C690000}"/>
    <cellStyle name="Normal 3 3 2 3 5 2 2" xfId="28018" xr:uid="{00000000-0005-0000-0000-00008D690000}"/>
    <cellStyle name="Normal 3 3 2 3 5 2 2 2" xfId="28019" xr:uid="{00000000-0005-0000-0000-00008E690000}"/>
    <cellStyle name="Normal 3 3 2 3 5 2 2 2 2" xfId="28020" xr:uid="{00000000-0005-0000-0000-00008F690000}"/>
    <cellStyle name="Normal 3 3 2 3 5 2 2 2 2 2" xfId="28021" xr:uid="{00000000-0005-0000-0000-000090690000}"/>
    <cellStyle name="Normal 3 3 2 3 5 2 2 2 2 2 2" xfId="28022" xr:uid="{00000000-0005-0000-0000-000091690000}"/>
    <cellStyle name="Normal 3 3 2 3 5 2 2 2 2 3" xfId="28023" xr:uid="{00000000-0005-0000-0000-000092690000}"/>
    <cellStyle name="Normal 3 3 2 3 5 2 2 2 3" xfId="28024" xr:uid="{00000000-0005-0000-0000-000093690000}"/>
    <cellStyle name="Normal 3 3 2 3 5 2 2 2 3 2" xfId="28025" xr:uid="{00000000-0005-0000-0000-000094690000}"/>
    <cellStyle name="Normal 3 3 2 3 5 2 2 2 4" xfId="28026" xr:uid="{00000000-0005-0000-0000-000095690000}"/>
    <cellStyle name="Normal 3 3 2 3 5 2 2 3" xfId="28027" xr:uid="{00000000-0005-0000-0000-000096690000}"/>
    <cellStyle name="Normal 3 3 2 3 5 2 2 3 2" xfId="28028" xr:uid="{00000000-0005-0000-0000-000097690000}"/>
    <cellStyle name="Normal 3 3 2 3 5 2 2 3 2 2" xfId="28029" xr:uid="{00000000-0005-0000-0000-000098690000}"/>
    <cellStyle name="Normal 3 3 2 3 5 2 2 3 3" xfId="28030" xr:uid="{00000000-0005-0000-0000-000099690000}"/>
    <cellStyle name="Normal 3 3 2 3 5 2 2 4" xfId="28031" xr:uid="{00000000-0005-0000-0000-00009A690000}"/>
    <cellStyle name="Normal 3 3 2 3 5 2 2 4 2" xfId="28032" xr:uid="{00000000-0005-0000-0000-00009B690000}"/>
    <cellStyle name="Normal 3 3 2 3 5 2 2 5" xfId="28033" xr:uid="{00000000-0005-0000-0000-00009C690000}"/>
    <cellStyle name="Normal 3 3 2 3 5 2 3" xfId="28034" xr:uid="{00000000-0005-0000-0000-00009D690000}"/>
    <cellStyle name="Normal 3 3 2 3 5 2 3 2" xfId="28035" xr:uid="{00000000-0005-0000-0000-00009E690000}"/>
    <cellStyle name="Normal 3 3 2 3 5 2 3 2 2" xfId="28036" xr:uid="{00000000-0005-0000-0000-00009F690000}"/>
    <cellStyle name="Normal 3 3 2 3 5 2 3 2 2 2" xfId="28037" xr:uid="{00000000-0005-0000-0000-0000A0690000}"/>
    <cellStyle name="Normal 3 3 2 3 5 2 3 2 3" xfId="28038" xr:uid="{00000000-0005-0000-0000-0000A1690000}"/>
    <cellStyle name="Normal 3 3 2 3 5 2 3 3" xfId="28039" xr:uid="{00000000-0005-0000-0000-0000A2690000}"/>
    <cellStyle name="Normal 3 3 2 3 5 2 3 3 2" xfId="28040" xr:uid="{00000000-0005-0000-0000-0000A3690000}"/>
    <cellStyle name="Normal 3 3 2 3 5 2 3 4" xfId="28041" xr:uid="{00000000-0005-0000-0000-0000A4690000}"/>
    <cellStyle name="Normal 3 3 2 3 5 2 4" xfId="28042" xr:uid="{00000000-0005-0000-0000-0000A5690000}"/>
    <cellStyle name="Normal 3 3 2 3 5 2 4 2" xfId="28043" xr:uid="{00000000-0005-0000-0000-0000A6690000}"/>
    <cellStyle name="Normal 3 3 2 3 5 2 4 2 2" xfId="28044" xr:uid="{00000000-0005-0000-0000-0000A7690000}"/>
    <cellStyle name="Normal 3 3 2 3 5 2 4 2 2 2" xfId="28045" xr:uid="{00000000-0005-0000-0000-0000A8690000}"/>
    <cellStyle name="Normal 3 3 2 3 5 2 4 2 3" xfId="28046" xr:uid="{00000000-0005-0000-0000-0000A9690000}"/>
    <cellStyle name="Normal 3 3 2 3 5 2 4 3" xfId="28047" xr:uid="{00000000-0005-0000-0000-0000AA690000}"/>
    <cellStyle name="Normal 3 3 2 3 5 2 4 3 2" xfId="28048" xr:uid="{00000000-0005-0000-0000-0000AB690000}"/>
    <cellStyle name="Normal 3 3 2 3 5 2 4 4" xfId="28049" xr:uid="{00000000-0005-0000-0000-0000AC690000}"/>
    <cellStyle name="Normal 3 3 2 3 5 2 5" xfId="28050" xr:uid="{00000000-0005-0000-0000-0000AD690000}"/>
    <cellStyle name="Normal 3 3 2 3 5 2 5 2" xfId="28051" xr:uid="{00000000-0005-0000-0000-0000AE690000}"/>
    <cellStyle name="Normal 3 3 2 3 5 2 5 2 2" xfId="28052" xr:uid="{00000000-0005-0000-0000-0000AF690000}"/>
    <cellStyle name="Normal 3 3 2 3 5 2 5 3" xfId="28053" xr:uid="{00000000-0005-0000-0000-0000B0690000}"/>
    <cellStyle name="Normal 3 3 2 3 5 2 6" xfId="28054" xr:uid="{00000000-0005-0000-0000-0000B1690000}"/>
    <cellStyle name="Normal 3 3 2 3 5 2 6 2" xfId="28055" xr:uid="{00000000-0005-0000-0000-0000B2690000}"/>
    <cellStyle name="Normal 3 3 2 3 5 2 7" xfId="28056" xr:uid="{00000000-0005-0000-0000-0000B3690000}"/>
    <cellStyle name="Normal 3 3 2 3 5 2 7 2" xfId="28057" xr:uid="{00000000-0005-0000-0000-0000B4690000}"/>
    <cellStyle name="Normal 3 3 2 3 5 2 8" xfId="28058" xr:uid="{00000000-0005-0000-0000-0000B5690000}"/>
    <cellStyle name="Normal 3 3 2 3 5 3" xfId="28059" xr:uid="{00000000-0005-0000-0000-0000B6690000}"/>
    <cellStyle name="Normal 3 3 2 3 5 3 2" xfId="28060" xr:uid="{00000000-0005-0000-0000-0000B7690000}"/>
    <cellStyle name="Normal 3 3 2 3 5 3 2 2" xfId="28061" xr:uid="{00000000-0005-0000-0000-0000B8690000}"/>
    <cellStyle name="Normal 3 3 2 3 5 3 2 2 2" xfId="28062" xr:uid="{00000000-0005-0000-0000-0000B9690000}"/>
    <cellStyle name="Normal 3 3 2 3 5 3 2 2 2 2" xfId="28063" xr:uid="{00000000-0005-0000-0000-0000BA690000}"/>
    <cellStyle name="Normal 3 3 2 3 5 3 2 2 3" xfId="28064" xr:uid="{00000000-0005-0000-0000-0000BB690000}"/>
    <cellStyle name="Normal 3 3 2 3 5 3 2 3" xfId="28065" xr:uid="{00000000-0005-0000-0000-0000BC690000}"/>
    <cellStyle name="Normal 3 3 2 3 5 3 2 3 2" xfId="28066" xr:uid="{00000000-0005-0000-0000-0000BD690000}"/>
    <cellStyle name="Normal 3 3 2 3 5 3 2 4" xfId="28067" xr:uid="{00000000-0005-0000-0000-0000BE690000}"/>
    <cellStyle name="Normal 3 3 2 3 5 3 3" xfId="28068" xr:uid="{00000000-0005-0000-0000-0000BF690000}"/>
    <cellStyle name="Normal 3 3 2 3 5 3 3 2" xfId="28069" xr:uid="{00000000-0005-0000-0000-0000C0690000}"/>
    <cellStyle name="Normal 3 3 2 3 5 3 3 2 2" xfId="28070" xr:uid="{00000000-0005-0000-0000-0000C1690000}"/>
    <cellStyle name="Normal 3 3 2 3 5 3 3 3" xfId="28071" xr:uid="{00000000-0005-0000-0000-0000C2690000}"/>
    <cellStyle name="Normal 3 3 2 3 5 3 4" xfId="28072" xr:uid="{00000000-0005-0000-0000-0000C3690000}"/>
    <cellStyle name="Normal 3 3 2 3 5 3 4 2" xfId="28073" xr:uid="{00000000-0005-0000-0000-0000C4690000}"/>
    <cellStyle name="Normal 3 3 2 3 5 3 5" xfId="28074" xr:uid="{00000000-0005-0000-0000-0000C5690000}"/>
    <cellStyle name="Normal 3 3 2 3 5 4" xfId="28075" xr:uid="{00000000-0005-0000-0000-0000C6690000}"/>
    <cellStyle name="Normal 3 3 2 3 5 4 2" xfId="28076" xr:uid="{00000000-0005-0000-0000-0000C7690000}"/>
    <cellStyle name="Normal 3 3 2 3 5 4 2 2" xfId="28077" xr:uid="{00000000-0005-0000-0000-0000C8690000}"/>
    <cellStyle name="Normal 3 3 2 3 5 4 2 2 2" xfId="28078" xr:uid="{00000000-0005-0000-0000-0000C9690000}"/>
    <cellStyle name="Normal 3 3 2 3 5 4 2 3" xfId="28079" xr:uid="{00000000-0005-0000-0000-0000CA690000}"/>
    <cellStyle name="Normal 3 3 2 3 5 4 3" xfId="28080" xr:uid="{00000000-0005-0000-0000-0000CB690000}"/>
    <cellStyle name="Normal 3 3 2 3 5 4 3 2" xfId="28081" xr:uid="{00000000-0005-0000-0000-0000CC690000}"/>
    <cellStyle name="Normal 3 3 2 3 5 4 4" xfId="28082" xr:uid="{00000000-0005-0000-0000-0000CD690000}"/>
    <cellStyle name="Normal 3 3 2 3 5 5" xfId="28083" xr:uid="{00000000-0005-0000-0000-0000CE690000}"/>
    <cellStyle name="Normal 3 3 2 3 5 5 2" xfId="28084" xr:uid="{00000000-0005-0000-0000-0000CF690000}"/>
    <cellStyle name="Normal 3 3 2 3 5 5 2 2" xfId="28085" xr:uid="{00000000-0005-0000-0000-0000D0690000}"/>
    <cellStyle name="Normal 3 3 2 3 5 5 2 2 2" xfId="28086" xr:uid="{00000000-0005-0000-0000-0000D1690000}"/>
    <cellStyle name="Normal 3 3 2 3 5 5 2 3" xfId="28087" xr:uid="{00000000-0005-0000-0000-0000D2690000}"/>
    <cellStyle name="Normal 3 3 2 3 5 5 3" xfId="28088" xr:uid="{00000000-0005-0000-0000-0000D3690000}"/>
    <cellStyle name="Normal 3 3 2 3 5 5 3 2" xfId="28089" xr:uid="{00000000-0005-0000-0000-0000D4690000}"/>
    <cellStyle name="Normal 3 3 2 3 5 5 4" xfId="28090" xr:uid="{00000000-0005-0000-0000-0000D5690000}"/>
    <cellStyle name="Normal 3 3 2 3 5 6" xfId="28091" xr:uid="{00000000-0005-0000-0000-0000D6690000}"/>
    <cellStyle name="Normal 3 3 2 3 5 6 2" xfId="28092" xr:uid="{00000000-0005-0000-0000-0000D7690000}"/>
    <cellStyle name="Normal 3 3 2 3 5 6 2 2" xfId="28093" xr:uid="{00000000-0005-0000-0000-0000D8690000}"/>
    <cellStyle name="Normal 3 3 2 3 5 6 3" xfId="28094" xr:uid="{00000000-0005-0000-0000-0000D9690000}"/>
    <cellStyle name="Normal 3 3 2 3 5 7" xfId="28095" xr:uid="{00000000-0005-0000-0000-0000DA690000}"/>
    <cellStyle name="Normal 3 3 2 3 5 7 2" xfId="28096" xr:uid="{00000000-0005-0000-0000-0000DB690000}"/>
    <cellStyle name="Normal 3 3 2 3 5 8" xfId="28097" xr:uid="{00000000-0005-0000-0000-0000DC690000}"/>
    <cellStyle name="Normal 3 3 2 3 5 8 2" xfId="28098" xr:uid="{00000000-0005-0000-0000-0000DD690000}"/>
    <cellStyle name="Normal 3 3 2 3 5 9" xfId="28099" xr:uid="{00000000-0005-0000-0000-0000DE690000}"/>
    <cellStyle name="Normal 3 3 2 3 6" xfId="28100" xr:uid="{00000000-0005-0000-0000-0000DF690000}"/>
    <cellStyle name="Normal 3 3 2 3 6 2" xfId="28101" xr:uid="{00000000-0005-0000-0000-0000E0690000}"/>
    <cellStyle name="Normal 3 3 2 3 6 2 2" xfId="28102" xr:uid="{00000000-0005-0000-0000-0000E1690000}"/>
    <cellStyle name="Normal 3 3 2 3 6 2 2 2" xfId="28103" xr:uid="{00000000-0005-0000-0000-0000E2690000}"/>
    <cellStyle name="Normal 3 3 2 3 6 2 2 2 2" xfId="28104" xr:uid="{00000000-0005-0000-0000-0000E3690000}"/>
    <cellStyle name="Normal 3 3 2 3 6 2 2 2 2 2" xfId="28105" xr:uid="{00000000-0005-0000-0000-0000E4690000}"/>
    <cellStyle name="Normal 3 3 2 3 6 2 2 2 3" xfId="28106" xr:uid="{00000000-0005-0000-0000-0000E5690000}"/>
    <cellStyle name="Normal 3 3 2 3 6 2 2 3" xfId="28107" xr:uid="{00000000-0005-0000-0000-0000E6690000}"/>
    <cellStyle name="Normal 3 3 2 3 6 2 2 3 2" xfId="28108" xr:uid="{00000000-0005-0000-0000-0000E7690000}"/>
    <cellStyle name="Normal 3 3 2 3 6 2 2 4" xfId="28109" xr:uid="{00000000-0005-0000-0000-0000E8690000}"/>
    <cellStyle name="Normal 3 3 2 3 6 2 3" xfId="28110" xr:uid="{00000000-0005-0000-0000-0000E9690000}"/>
    <cellStyle name="Normal 3 3 2 3 6 2 3 2" xfId="28111" xr:uid="{00000000-0005-0000-0000-0000EA690000}"/>
    <cellStyle name="Normal 3 3 2 3 6 2 3 2 2" xfId="28112" xr:uid="{00000000-0005-0000-0000-0000EB690000}"/>
    <cellStyle name="Normal 3 3 2 3 6 2 3 3" xfId="28113" xr:uid="{00000000-0005-0000-0000-0000EC690000}"/>
    <cellStyle name="Normal 3 3 2 3 6 2 4" xfId="28114" xr:uid="{00000000-0005-0000-0000-0000ED690000}"/>
    <cellStyle name="Normal 3 3 2 3 6 2 4 2" xfId="28115" xr:uid="{00000000-0005-0000-0000-0000EE690000}"/>
    <cellStyle name="Normal 3 3 2 3 6 2 5" xfId="28116" xr:uid="{00000000-0005-0000-0000-0000EF690000}"/>
    <cellStyle name="Normal 3 3 2 3 6 3" xfId="28117" xr:uid="{00000000-0005-0000-0000-0000F0690000}"/>
    <cellStyle name="Normal 3 3 2 3 6 3 2" xfId="28118" xr:uid="{00000000-0005-0000-0000-0000F1690000}"/>
    <cellStyle name="Normal 3 3 2 3 6 3 2 2" xfId="28119" xr:uid="{00000000-0005-0000-0000-0000F2690000}"/>
    <cellStyle name="Normal 3 3 2 3 6 3 2 2 2" xfId="28120" xr:uid="{00000000-0005-0000-0000-0000F3690000}"/>
    <cellStyle name="Normal 3 3 2 3 6 3 2 3" xfId="28121" xr:uid="{00000000-0005-0000-0000-0000F4690000}"/>
    <cellStyle name="Normal 3 3 2 3 6 3 3" xfId="28122" xr:uid="{00000000-0005-0000-0000-0000F5690000}"/>
    <cellStyle name="Normal 3 3 2 3 6 3 3 2" xfId="28123" xr:uid="{00000000-0005-0000-0000-0000F6690000}"/>
    <cellStyle name="Normal 3 3 2 3 6 3 4" xfId="28124" xr:uid="{00000000-0005-0000-0000-0000F7690000}"/>
    <cellStyle name="Normal 3 3 2 3 6 4" xfId="28125" xr:uid="{00000000-0005-0000-0000-0000F8690000}"/>
    <cellStyle name="Normal 3 3 2 3 6 4 2" xfId="28126" xr:uid="{00000000-0005-0000-0000-0000F9690000}"/>
    <cellStyle name="Normal 3 3 2 3 6 4 2 2" xfId="28127" xr:uid="{00000000-0005-0000-0000-0000FA690000}"/>
    <cellStyle name="Normal 3 3 2 3 6 4 2 2 2" xfId="28128" xr:uid="{00000000-0005-0000-0000-0000FB690000}"/>
    <cellStyle name="Normal 3 3 2 3 6 4 2 3" xfId="28129" xr:uid="{00000000-0005-0000-0000-0000FC690000}"/>
    <cellStyle name="Normal 3 3 2 3 6 4 3" xfId="28130" xr:uid="{00000000-0005-0000-0000-0000FD690000}"/>
    <cellStyle name="Normal 3 3 2 3 6 4 3 2" xfId="28131" xr:uid="{00000000-0005-0000-0000-0000FE690000}"/>
    <cellStyle name="Normal 3 3 2 3 6 4 4" xfId="28132" xr:uid="{00000000-0005-0000-0000-0000FF690000}"/>
    <cellStyle name="Normal 3 3 2 3 6 5" xfId="28133" xr:uid="{00000000-0005-0000-0000-0000006A0000}"/>
    <cellStyle name="Normal 3 3 2 3 6 5 2" xfId="28134" xr:uid="{00000000-0005-0000-0000-0000016A0000}"/>
    <cellStyle name="Normal 3 3 2 3 6 5 2 2" xfId="28135" xr:uid="{00000000-0005-0000-0000-0000026A0000}"/>
    <cellStyle name="Normal 3 3 2 3 6 5 3" xfId="28136" xr:uid="{00000000-0005-0000-0000-0000036A0000}"/>
    <cellStyle name="Normal 3 3 2 3 6 6" xfId="28137" xr:uid="{00000000-0005-0000-0000-0000046A0000}"/>
    <cellStyle name="Normal 3 3 2 3 6 6 2" xfId="28138" xr:uid="{00000000-0005-0000-0000-0000056A0000}"/>
    <cellStyle name="Normal 3 3 2 3 6 7" xfId="28139" xr:uid="{00000000-0005-0000-0000-0000066A0000}"/>
    <cellStyle name="Normal 3 3 2 3 6 7 2" xfId="28140" xr:uid="{00000000-0005-0000-0000-0000076A0000}"/>
    <cellStyle name="Normal 3 3 2 3 6 8" xfId="28141" xr:uid="{00000000-0005-0000-0000-0000086A0000}"/>
    <cellStyle name="Normal 3 3 2 3 7" xfId="28142" xr:uid="{00000000-0005-0000-0000-0000096A0000}"/>
    <cellStyle name="Normal 3 3 2 3 7 2" xfId="28143" xr:uid="{00000000-0005-0000-0000-00000A6A0000}"/>
    <cellStyle name="Normal 3 3 2 3 7 2 2" xfId="28144" xr:uid="{00000000-0005-0000-0000-00000B6A0000}"/>
    <cellStyle name="Normal 3 3 2 3 7 2 2 2" xfId="28145" xr:uid="{00000000-0005-0000-0000-00000C6A0000}"/>
    <cellStyle name="Normal 3 3 2 3 7 2 2 2 2" xfId="28146" xr:uid="{00000000-0005-0000-0000-00000D6A0000}"/>
    <cellStyle name="Normal 3 3 2 3 7 2 2 2 2 2" xfId="28147" xr:uid="{00000000-0005-0000-0000-00000E6A0000}"/>
    <cellStyle name="Normal 3 3 2 3 7 2 2 2 3" xfId="28148" xr:uid="{00000000-0005-0000-0000-00000F6A0000}"/>
    <cellStyle name="Normal 3 3 2 3 7 2 2 3" xfId="28149" xr:uid="{00000000-0005-0000-0000-0000106A0000}"/>
    <cellStyle name="Normal 3 3 2 3 7 2 2 3 2" xfId="28150" xr:uid="{00000000-0005-0000-0000-0000116A0000}"/>
    <cellStyle name="Normal 3 3 2 3 7 2 2 4" xfId="28151" xr:uid="{00000000-0005-0000-0000-0000126A0000}"/>
    <cellStyle name="Normal 3 3 2 3 7 2 3" xfId="28152" xr:uid="{00000000-0005-0000-0000-0000136A0000}"/>
    <cellStyle name="Normal 3 3 2 3 7 2 3 2" xfId="28153" xr:uid="{00000000-0005-0000-0000-0000146A0000}"/>
    <cellStyle name="Normal 3 3 2 3 7 2 3 2 2" xfId="28154" xr:uid="{00000000-0005-0000-0000-0000156A0000}"/>
    <cellStyle name="Normal 3 3 2 3 7 2 3 3" xfId="28155" xr:uid="{00000000-0005-0000-0000-0000166A0000}"/>
    <cellStyle name="Normal 3 3 2 3 7 2 4" xfId="28156" xr:uid="{00000000-0005-0000-0000-0000176A0000}"/>
    <cellStyle name="Normal 3 3 2 3 7 2 4 2" xfId="28157" xr:uid="{00000000-0005-0000-0000-0000186A0000}"/>
    <cellStyle name="Normal 3 3 2 3 7 2 5" xfId="28158" xr:uid="{00000000-0005-0000-0000-0000196A0000}"/>
    <cellStyle name="Normal 3 3 2 3 7 3" xfId="28159" xr:uid="{00000000-0005-0000-0000-00001A6A0000}"/>
    <cellStyle name="Normal 3 3 2 3 7 3 2" xfId="28160" xr:uid="{00000000-0005-0000-0000-00001B6A0000}"/>
    <cellStyle name="Normal 3 3 2 3 7 3 2 2" xfId="28161" xr:uid="{00000000-0005-0000-0000-00001C6A0000}"/>
    <cellStyle name="Normal 3 3 2 3 7 3 2 2 2" xfId="28162" xr:uid="{00000000-0005-0000-0000-00001D6A0000}"/>
    <cellStyle name="Normal 3 3 2 3 7 3 2 3" xfId="28163" xr:uid="{00000000-0005-0000-0000-00001E6A0000}"/>
    <cellStyle name="Normal 3 3 2 3 7 3 3" xfId="28164" xr:uid="{00000000-0005-0000-0000-00001F6A0000}"/>
    <cellStyle name="Normal 3 3 2 3 7 3 3 2" xfId="28165" xr:uid="{00000000-0005-0000-0000-0000206A0000}"/>
    <cellStyle name="Normal 3 3 2 3 7 3 4" xfId="28166" xr:uid="{00000000-0005-0000-0000-0000216A0000}"/>
    <cellStyle name="Normal 3 3 2 3 7 4" xfId="28167" xr:uid="{00000000-0005-0000-0000-0000226A0000}"/>
    <cellStyle name="Normal 3 3 2 3 7 4 2" xfId="28168" xr:uid="{00000000-0005-0000-0000-0000236A0000}"/>
    <cellStyle name="Normal 3 3 2 3 7 4 2 2" xfId="28169" xr:uid="{00000000-0005-0000-0000-0000246A0000}"/>
    <cellStyle name="Normal 3 3 2 3 7 4 3" xfId="28170" xr:uid="{00000000-0005-0000-0000-0000256A0000}"/>
    <cellStyle name="Normal 3 3 2 3 7 5" xfId="28171" xr:uid="{00000000-0005-0000-0000-0000266A0000}"/>
    <cellStyle name="Normal 3 3 2 3 7 5 2" xfId="28172" xr:uid="{00000000-0005-0000-0000-0000276A0000}"/>
    <cellStyle name="Normal 3 3 2 3 7 6" xfId="28173" xr:uid="{00000000-0005-0000-0000-0000286A0000}"/>
    <cellStyle name="Normal 3 3 2 3 8" xfId="28174" xr:uid="{00000000-0005-0000-0000-0000296A0000}"/>
    <cellStyle name="Normal 3 3 2 3 8 2" xfId="28175" xr:uid="{00000000-0005-0000-0000-00002A6A0000}"/>
    <cellStyle name="Normal 3 3 2 3 8 2 2" xfId="28176" xr:uid="{00000000-0005-0000-0000-00002B6A0000}"/>
    <cellStyle name="Normal 3 3 2 3 8 2 2 2" xfId="28177" xr:uid="{00000000-0005-0000-0000-00002C6A0000}"/>
    <cellStyle name="Normal 3 3 2 3 8 2 2 2 2" xfId="28178" xr:uid="{00000000-0005-0000-0000-00002D6A0000}"/>
    <cellStyle name="Normal 3 3 2 3 8 2 2 2 2 2" xfId="28179" xr:uid="{00000000-0005-0000-0000-00002E6A0000}"/>
    <cellStyle name="Normal 3 3 2 3 8 2 2 2 3" xfId="28180" xr:uid="{00000000-0005-0000-0000-00002F6A0000}"/>
    <cellStyle name="Normal 3 3 2 3 8 2 2 3" xfId="28181" xr:uid="{00000000-0005-0000-0000-0000306A0000}"/>
    <cellStyle name="Normal 3 3 2 3 8 2 2 3 2" xfId="28182" xr:uid="{00000000-0005-0000-0000-0000316A0000}"/>
    <cellStyle name="Normal 3 3 2 3 8 2 2 4" xfId="28183" xr:uid="{00000000-0005-0000-0000-0000326A0000}"/>
    <cellStyle name="Normal 3 3 2 3 8 2 3" xfId="28184" xr:uid="{00000000-0005-0000-0000-0000336A0000}"/>
    <cellStyle name="Normal 3 3 2 3 8 2 3 2" xfId="28185" xr:uid="{00000000-0005-0000-0000-0000346A0000}"/>
    <cellStyle name="Normal 3 3 2 3 8 2 3 2 2" xfId="28186" xr:uid="{00000000-0005-0000-0000-0000356A0000}"/>
    <cellStyle name="Normal 3 3 2 3 8 2 3 3" xfId="28187" xr:uid="{00000000-0005-0000-0000-0000366A0000}"/>
    <cellStyle name="Normal 3 3 2 3 8 2 4" xfId="28188" xr:uid="{00000000-0005-0000-0000-0000376A0000}"/>
    <cellStyle name="Normal 3 3 2 3 8 2 4 2" xfId="28189" xr:uid="{00000000-0005-0000-0000-0000386A0000}"/>
    <cellStyle name="Normal 3 3 2 3 8 2 5" xfId="28190" xr:uid="{00000000-0005-0000-0000-0000396A0000}"/>
    <cellStyle name="Normal 3 3 2 3 8 3" xfId="28191" xr:uid="{00000000-0005-0000-0000-00003A6A0000}"/>
    <cellStyle name="Normal 3 3 2 3 8 3 2" xfId="28192" xr:uid="{00000000-0005-0000-0000-00003B6A0000}"/>
    <cellStyle name="Normal 3 3 2 3 8 3 2 2" xfId="28193" xr:uid="{00000000-0005-0000-0000-00003C6A0000}"/>
    <cellStyle name="Normal 3 3 2 3 8 3 2 2 2" xfId="28194" xr:uid="{00000000-0005-0000-0000-00003D6A0000}"/>
    <cellStyle name="Normal 3 3 2 3 8 3 2 3" xfId="28195" xr:uid="{00000000-0005-0000-0000-00003E6A0000}"/>
    <cellStyle name="Normal 3 3 2 3 8 3 3" xfId="28196" xr:uid="{00000000-0005-0000-0000-00003F6A0000}"/>
    <cellStyle name="Normal 3 3 2 3 8 3 3 2" xfId="28197" xr:uid="{00000000-0005-0000-0000-0000406A0000}"/>
    <cellStyle name="Normal 3 3 2 3 8 3 4" xfId="28198" xr:uid="{00000000-0005-0000-0000-0000416A0000}"/>
    <cellStyle name="Normal 3 3 2 3 8 4" xfId="28199" xr:uid="{00000000-0005-0000-0000-0000426A0000}"/>
    <cellStyle name="Normal 3 3 2 3 8 4 2" xfId="28200" xr:uid="{00000000-0005-0000-0000-0000436A0000}"/>
    <cellStyle name="Normal 3 3 2 3 8 4 2 2" xfId="28201" xr:uid="{00000000-0005-0000-0000-0000446A0000}"/>
    <cellStyle name="Normal 3 3 2 3 8 4 3" xfId="28202" xr:uid="{00000000-0005-0000-0000-0000456A0000}"/>
    <cellStyle name="Normal 3 3 2 3 8 5" xfId="28203" xr:uid="{00000000-0005-0000-0000-0000466A0000}"/>
    <cellStyle name="Normal 3 3 2 3 8 5 2" xfId="28204" xr:uid="{00000000-0005-0000-0000-0000476A0000}"/>
    <cellStyle name="Normal 3 3 2 3 8 6" xfId="28205" xr:uid="{00000000-0005-0000-0000-0000486A0000}"/>
    <cellStyle name="Normal 3 3 2 3 9" xfId="28206" xr:uid="{00000000-0005-0000-0000-0000496A0000}"/>
    <cellStyle name="Normal 3 3 2 3 9 2" xfId="28207" xr:uid="{00000000-0005-0000-0000-00004A6A0000}"/>
    <cellStyle name="Normal 3 3 2 3 9 2 2" xfId="28208" xr:uid="{00000000-0005-0000-0000-00004B6A0000}"/>
    <cellStyle name="Normal 3 3 2 3 9 2 2 2" xfId="28209" xr:uid="{00000000-0005-0000-0000-00004C6A0000}"/>
    <cellStyle name="Normal 3 3 2 3 9 2 2 2 2" xfId="28210" xr:uid="{00000000-0005-0000-0000-00004D6A0000}"/>
    <cellStyle name="Normal 3 3 2 3 9 2 2 3" xfId="28211" xr:uid="{00000000-0005-0000-0000-00004E6A0000}"/>
    <cellStyle name="Normal 3 3 2 3 9 2 3" xfId="28212" xr:uid="{00000000-0005-0000-0000-00004F6A0000}"/>
    <cellStyle name="Normal 3 3 2 3 9 2 3 2" xfId="28213" xr:uid="{00000000-0005-0000-0000-0000506A0000}"/>
    <cellStyle name="Normal 3 3 2 3 9 2 4" xfId="28214" xr:uid="{00000000-0005-0000-0000-0000516A0000}"/>
    <cellStyle name="Normal 3 3 2 3 9 3" xfId="28215" xr:uid="{00000000-0005-0000-0000-0000526A0000}"/>
    <cellStyle name="Normal 3 3 2 3 9 3 2" xfId="28216" xr:uid="{00000000-0005-0000-0000-0000536A0000}"/>
    <cellStyle name="Normal 3 3 2 3 9 3 2 2" xfId="28217" xr:uid="{00000000-0005-0000-0000-0000546A0000}"/>
    <cellStyle name="Normal 3 3 2 3 9 3 3" xfId="28218" xr:uid="{00000000-0005-0000-0000-0000556A0000}"/>
    <cellStyle name="Normal 3 3 2 3 9 4" xfId="28219" xr:uid="{00000000-0005-0000-0000-0000566A0000}"/>
    <cellStyle name="Normal 3 3 2 3 9 4 2" xfId="28220" xr:uid="{00000000-0005-0000-0000-0000576A0000}"/>
    <cellStyle name="Normal 3 3 2 3 9 5" xfId="28221" xr:uid="{00000000-0005-0000-0000-0000586A0000}"/>
    <cellStyle name="Normal 3 3 2 3_T-straight with PEDs adjustor" xfId="28222" xr:uid="{00000000-0005-0000-0000-0000596A0000}"/>
    <cellStyle name="Normal 3 3 2 4" xfId="1280" xr:uid="{00000000-0005-0000-0000-00005A6A0000}"/>
    <cellStyle name="Normal 3 3 2 4 10" xfId="28223" xr:uid="{00000000-0005-0000-0000-00005B6A0000}"/>
    <cellStyle name="Normal 3 3 2 4 11" xfId="28224" xr:uid="{00000000-0005-0000-0000-00005C6A0000}"/>
    <cellStyle name="Normal 3 3 2 4 2" xfId="28225" xr:uid="{00000000-0005-0000-0000-00005D6A0000}"/>
    <cellStyle name="Normal 3 3 2 4 2 10" xfId="28226" xr:uid="{00000000-0005-0000-0000-00005E6A0000}"/>
    <cellStyle name="Normal 3 3 2 4 2 2" xfId="28227" xr:uid="{00000000-0005-0000-0000-00005F6A0000}"/>
    <cellStyle name="Normal 3 3 2 4 2 2 2" xfId="28228" xr:uid="{00000000-0005-0000-0000-0000606A0000}"/>
    <cellStyle name="Normal 3 3 2 4 2 2 2 2" xfId="28229" xr:uid="{00000000-0005-0000-0000-0000616A0000}"/>
    <cellStyle name="Normal 3 3 2 4 2 2 2 2 2" xfId="28230" xr:uid="{00000000-0005-0000-0000-0000626A0000}"/>
    <cellStyle name="Normal 3 3 2 4 2 2 2 2 2 2" xfId="28231" xr:uid="{00000000-0005-0000-0000-0000636A0000}"/>
    <cellStyle name="Normal 3 3 2 4 2 2 2 2 2 2 2" xfId="28232" xr:uid="{00000000-0005-0000-0000-0000646A0000}"/>
    <cellStyle name="Normal 3 3 2 4 2 2 2 2 2 3" xfId="28233" xr:uid="{00000000-0005-0000-0000-0000656A0000}"/>
    <cellStyle name="Normal 3 3 2 4 2 2 2 2 3" xfId="28234" xr:uid="{00000000-0005-0000-0000-0000666A0000}"/>
    <cellStyle name="Normal 3 3 2 4 2 2 2 2 3 2" xfId="28235" xr:uid="{00000000-0005-0000-0000-0000676A0000}"/>
    <cellStyle name="Normal 3 3 2 4 2 2 2 2 4" xfId="28236" xr:uid="{00000000-0005-0000-0000-0000686A0000}"/>
    <cellStyle name="Normal 3 3 2 4 2 2 2 3" xfId="28237" xr:uid="{00000000-0005-0000-0000-0000696A0000}"/>
    <cellStyle name="Normal 3 3 2 4 2 2 2 3 2" xfId="28238" xr:uid="{00000000-0005-0000-0000-00006A6A0000}"/>
    <cellStyle name="Normal 3 3 2 4 2 2 2 3 2 2" xfId="28239" xr:uid="{00000000-0005-0000-0000-00006B6A0000}"/>
    <cellStyle name="Normal 3 3 2 4 2 2 2 3 3" xfId="28240" xr:uid="{00000000-0005-0000-0000-00006C6A0000}"/>
    <cellStyle name="Normal 3 3 2 4 2 2 2 4" xfId="28241" xr:uid="{00000000-0005-0000-0000-00006D6A0000}"/>
    <cellStyle name="Normal 3 3 2 4 2 2 2 4 2" xfId="28242" xr:uid="{00000000-0005-0000-0000-00006E6A0000}"/>
    <cellStyle name="Normal 3 3 2 4 2 2 2 5" xfId="28243" xr:uid="{00000000-0005-0000-0000-00006F6A0000}"/>
    <cellStyle name="Normal 3 3 2 4 2 2 3" xfId="28244" xr:uid="{00000000-0005-0000-0000-0000706A0000}"/>
    <cellStyle name="Normal 3 3 2 4 2 2 3 2" xfId="28245" xr:uid="{00000000-0005-0000-0000-0000716A0000}"/>
    <cellStyle name="Normal 3 3 2 4 2 2 3 2 2" xfId="28246" xr:uid="{00000000-0005-0000-0000-0000726A0000}"/>
    <cellStyle name="Normal 3 3 2 4 2 2 3 2 2 2" xfId="28247" xr:uid="{00000000-0005-0000-0000-0000736A0000}"/>
    <cellStyle name="Normal 3 3 2 4 2 2 3 2 3" xfId="28248" xr:uid="{00000000-0005-0000-0000-0000746A0000}"/>
    <cellStyle name="Normal 3 3 2 4 2 2 3 3" xfId="28249" xr:uid="{00000000-0005-0000-0000-0000756A0000}"/>
    <cellStyle name="Normal 3 3 2 4 2 2 3 3 2" xfId="28250" xr:uid="{00000000-0005-0000-0000-0000766A0000}"/>
    <cellStyle name="Normal 3 3 2 4 2 2 3 4" xfId="28251" xr:uid="{00000000-0005-0000-0000-0000776A0000}"/>
    <cellStyle name="Normal 3 3 2 4 2 2 4" xfId="28252" xr:uid="{00000000-0005-0000-0000-0000786A0000}"/>
    <cellStyle name="Normal 3 3 2 4 2 2 4 2" xfId="28253" xr:uid="{00000000-0005-0000-0000-0000796A0000}"/>
    <cellStyle name="Normal 3 3 2 4 2 2 4 2 2" xfId="28254" xr:uid="{00000000-0005-0000-0000-00007A6A0000}"/>
    <cellStyle name="Normal 3 3 2 4 2 2 4 2 2 2" xfId="28255" xr:uid="{00000000-0005-0000-0000-00007B6A0000}"/>
    <cellStyle name="Normal 3 3 2 4 2 2 4 2 3" xfId="28256" xr:uid="{00000000-0005-0000-0000-00007C6A0000}"/>
    <cellStyle name="Normal 3 3 2 4 2 2 4 3" xfId="28257" xr:uid="{00000000-0005-0000-0000-00007D6A0000}"/>
    <cellStyle name="Normal 3 3 2 4 2 2 4 3 2" xfId="28258" xr:uid="{00000000-0005-0000-0000-00007E6A0000}"/>
    <cellStyle name="Normal 3 3 2 4 2 2 4 4" xfId="28259" xr:uid="{00000000-0005-0000-0000-00007F6A0000}"/>
    <cellStyle name="Normal 3 3 2 4 2 2 5" xfId="28260" xr:uid="{00000000-0005-0000-0000-0000806A0000}"/>
    <cellStyle name="Normal 3 3 2 4 2 2 5 2" xfId="28261" xr:uid="{00000000-0005-0000-0000-0000816A0000}"/>
    <cellStyle name="Normal 3 3 2 4 2 2 5 2 2" xfId="28262" xr:uid="{00000000-0005-0000-0000-0000826A0000}"/>
    <cellStyle name="Normal 3 3 2 4 2 2 5 3" xfId="28263" xr:uid="{00000000-0005-0000-0000-0000836A0000}"/>
    <cellStyle name="Normal 3 3 2 4 2 2 6" xfId="28264" xr:uid="{00000000-0005-0000-0000-0000846A0000}"/>
    <cellStyle name="Normal 3 3 2 4 2 2 6 2" xfId="28265" xr:uid="{00000000-0005-0000-0000-0000856A0000}"/>
    <cellStyle name="Normal 3 3 2 4 2 2 7" xfId="28266" xr:uid="{00000000-0005-0000-0000-0000866A0000}"/>
    <cellStyle name="Normal 3 3 2 4 2 2 7 2" xfId="28267" xr:uid="{00000000-0005-0000-0000-0000876A0000}"/>
    <cellStyle name="Normal 3 3 2 4 2 2 8" xfId="28268" xr:uid="{00000000-0005-0000-0000-0000886A0000}"/>
    <cellStyle name="Normal 3 3 2 4 2 3" xfId="28269" xr:uid="{00000000-0005-0000-0000-0000896A0000}"/>
    <cellStyle name="Normal 3 3 2 4 2 3 2" xfId="28270" xr:uid="{00000000-0005-0000-0000-00008A6A0000}"/>
    <cellStyle name="Normal 3 3 2 4 2 3 2 2" xfId="28271" xr:uid="{00000000-0005-0000-0000-00008B6A0000}"/>
    <cellStyle name="Normal 3 3 2 4 2 3 2 2 2" xfId="28272" xr:uid="{00000000-0005-0000-0000-00008C6A0000}"/>
    <cellStyle name="Normal 3 3 2 4 2 3 2 2 2 2" xfId="28273" xr:uid="{00000000-0005-0000-0000-00008D6A0000}"/>
    <cellStyle name="Normal 3 3 2 4 2 3 2 2 3" xfId="28274" xr:uid="{00000000-0005-0000-0000-00008E6A0000}"/>
    <cellStyle name="Normal 3 3 2 4 2 3 2 3" xfId="28275" xr:uid="{00000000-0005-0000-0000-00008F6A0000}"/>
    <cellStyle name="Normal 3 3 2 4 2 3 2 3 2" xfId="28276" xr:uid="{00000000-0005-0000-0000-0000906A0000}"/>
    <cellStyle name="Normal 3 3 2 4 2 3 2 4" xfId="28277" xr:uid="{00000000-0005-0000-0000-0000916A0000}"/>
    <cellStyle name="Normal 3 3 2 4 2 3 3" xfId="28278" xr:uid="{00000000-0005-0000-0000-0000926A0000}"/>
    <cellStyle name="Normal 3 3 2 4 2 3 3 2" xfId="28279" xr:uid="{00000000-0005-0000-0000-0000936A0000}"/>
    <cellStyle name="Normal 3 3 2 4 2 3 3 2 2" xfId="28280" xr:uid="{00000000-0005-0000-0000-0000946A0000}"/>
    <cellStyle name="Normal 3 3 2 4 2 3 3 3" xfId="28281" xr:uid="{00000000-0005-0000-0000-0000956A0000}"/>
    <cellStyle name="Normal 3 3 2 4 2 3 4" xfId="28282" xr:uid="{00000000-0005-0000-0000-0000966A0000}"/>
    <cellStyle name="Normal 3 3 2 4 2 3 4 2" xfId="28283" xr:uid="{00000000-0005-0000-0000-0000976A0000}"/>
    <cellStyle name="Normal 3 3 2 4 2 3 5" xfId="28284" xr:uid="{00000000-0005-0000-0000-0000986A0000}"/>
    <cellStyle name="Normal 3 3 2 4 2 4" xfId="28285" xr:uid="{00000000-0005-0000-0000-0000996A0000}"/>
    <cellStyle name="Normal 3 3 2 4 2 4 2" xfId="28286" xr:uid="{00000000-0005-0000-0000-00009A6A0000}"/>
    <cellStyle name="Normal 3 3 2 4 2 4 2 2" xfId="28287" xr:uid="{00000000-0005-0000-0000-00009B6A0000}"/>
    <cellStyle name="Normal 3 3 2 4 2 4 2 2 2" xfId="28288" xr:uid="{00000000-0005-0000-0000-00009C6A0000}"/>
    <cellStyle name="Normal 3 3 2 4 2 4 2 3" xfId="28289" xr:uid="{00000000-0005-0000-0000-00009D6A0000}"/>
    <cellStyle name="Normal 3 3 2 4 2 4 3" xfId="28290" xr:uid="{00000000-0005-0000-0000-00009E6A0000}"/>
    <cellStyle name="Normal 3 3 2 4 2 4 3 2" xfId="28291" xr:uid="{00000000-0005-0000-0000-00009F6A0000}"/>
    <cellStyle name="Normal 3 3 2 4 2 4 4" xfId="28292" xr:uid="{00000000-0005-0000-0000-0000A06A0000}"/>
    <cellStyle name="Normal 3 3 2 4 2 5" xfId="28293" xr:uid="{00000000-0005-0000-0000-0000A16A0000}"/>
    <cellStyle name="Normal 3 3 2 4 2 5 2" xfId="28294" xr:uid="{00000000-0005-0000-0000-0000A26A0000}"/>
    <cellStyle name="Normal 3 3 2 4 2 5 2 2" xfId="28295" xr:uid="{00000000-0005-0000-0000-0000A36A0000}"/>
    <cellStyle name="Normal 3 3 2 4 2 5 2 2 2" xfId="28296" xr:uid="{00000000-0005-0000-0000-0000A46A0000}"/>
    <cellStyle name="Normal 3 3 2 4 2 5 2 3" xfId="28297" xr:uid="{00000000-0005-0000-0000-0000A56A0000}"/>
    <cellStyle name="Normal 3 3 2 4 2 5 3" xfId="28298" xr:uid="{00000000-0005-0000-0000-0000A66A0000}"/>
    <cellStyle name="Normal 3 3 2 4 2 5 3 2" xfId="28299" xr:uid="{00000000-0005-0000-0000-0000A76A0000}"/>
    <cellStyle name="Normal 3 3 2 4 2 5 4" xfId="28300" xr:uid="{00000000-0005-0000-0000-0000A86A0000}"/>
    <cellStyle name="Normal 3 3 2 4 2 6" xfId="28301" xr:uid="{00000000-0005-0000-0000-0000A96A0000}"/>
    <cellStyle name="Normal 3 3 2 4 2 6 2" xfId="28302" xr:uid="{00000000-0005-0000-0000-0000AA6A0000}"/>
    <cellStyle name="Normal 3 3 2 4 2 6 2 2" xfId="28303" xr:uid="{00000000-0005-0000-0000-0000AB6A0000}"/>
    <cellStyle name="Normal 3 3 2 4 2 6 3" xfId="28304" xr:uid="{00000000-0005-0000-0000-0000AC6A0000}"/>
    <cellStyle name="Normal 3 3 2 4 2 7" xfId="28305" xr:uid="{00000000-0005-0000-0000-0000AD6A0000}"/>
    <cellStyle name="Normal 3 3 2 4 2 7 2" xfId="28306" xr:uid="{00000000-0005-0000-0000-0000AE6A0000}"/>
    <cellStyle name="Normal 3 3 2 4 2 8" xfId="28307" xr:uid="{00000000-0005-0000-0000-0000AF6A0000}"/>
    <cellStyle name="Normal 3 3 2 4 2 8 2" xfId="28308" xr:uid="{00000000-0005-0000-0000-0000B06A0000}"/>
    <cellStyle name="Normal 3 3 2 4 2 9" xfId="28309" xr:uid="{00000000-0005-0000-0000-0000B16A0000}"/>
    <cellStyle name="Normal 3 3 2 4 3" xfId="28310" xr:uid="{00000000-0005-0000-0000-0000B26A0000}"/>
    <cellStyle name="Normal 3 3 2 4 3 2" xfId="28311" xr:uid="{00000000-0005-0000-0000-0000B36A0000}"/>
    <cellStyle name="Normal 3 3 2 4 3 2 2" xfId="28312" xr:uid="{00000000-0005-0000-0000-0000B46A0000}"/>
    <cellStyle name="Normal 3 3 2 4 3 2 2 2" xfId="28313" xr:uid="{00000000-0005-0000-0000-0000B56A0000}"/>
    <cellStyle name="Normal 3 3 2 4 3 2 2 2 2" xfId="28314" xr:uid="{00000000-0005-0000-0000-0000B66A0000}"/>
    <cellStyle name="Normal 3 3 2 4 3 2 2 2 2 2" xfId="28315" xr:uid="{00000000-0005-0000-0000-0000B76A0000}"/>
    <cellStyle name="Normal 3 3 2 4 3 2 2 2 3" xfId="28316" xr:uid="{00000000-0005-0000-0000-0000B86A0000}"/>
    <cellStyle name="Normal 3 3 2 4 3 2 2 3" xfId="28317" xr:uid="{00000000-0005-0000-0000-0000B96A0000}"/>
    <cellStyle name="Normal 3 3 2 4 3 2 2 3 2" xfId="28318" xr:uid="{00000000-0005-0000-0000-0000BA6A0000}"/>
    <cellStyle name="Normal 3 3 2 4 3 2 2 4" xfId="28319" xr:uid="{00000000-0005-0000-0000-0000BB6A0000}"/>
    <cellStyle name="Normal 3 3 2 4 3 2 3" xfId="28320" xr:uid="{00000000-0005-0000-0000-0000BC6A0000}"/>
    <cellStyle name="Normal 3 3 2 4 3 2 3 2" xfId="28321" xr:uid="{00000000-0005-0000-0000-0000BD6A0000}"/>
    <cellStyle name="Normal 3 3 2 4 3 2 3 2 2" xfId="28322" xr:uid="{00000000-0005-0000-0000-0000BE6A0000}"/>
    <cellStyle name="Normal 3 3 2 4 3 2 3 3" xfId="28323" xr:uid="{00000000-0005-0000-0000-0000BF6A0000}"/>
    <cellStyle name="Normal 3 3 2 4 3 2 4" xfId="28324" xr:uid="{00000000-0005-0000-0000-0000C06A0000}"/>
    <cellStyle name="Normal 3 3 2 4 3 2 4 2" xfId="28325" xr:uid="{00000000-0005-0000-0000-0000C16A0000}"/>
    <cellStyle name="Normal 3 3 2 4 3 2 5" xfId="28326" xr:uid="{00000000-0005-0000-0000-0000C26A0000}"/>
    <cellStyle name="Normal 3 3 2 4 3 3" xfId="28327" xr:uid="{00000000-0005-0000-0000-0000C36A0000}"/>
    <cellStyle name="Normal 3 3 2 4 3 3 2" xfId="28328" xr:uid="{00000000-0005-0000-0000-0000C46A0000}"/>
    <cellStyle name="Normal 3 3 2 4 3 3 2 2" xfId="28329" xr:uid="{00000000-0005-0000-0000-0000C56A0000}"/>
    <cellStyle name="Normal 3 3 2 4 3 3 2 2 2" xfId="28330" xr:uid="{00000000-0005-0000-0000-0000C66A0000}"/>
    <cellStyle name="Normal 3 3 2 4 3 3 2 3" xfId="28331" xr:uid="{00000000-0005-0000-0000-0000C76A0000}"/>
    <cellStyle name="Normal 3 3 2 4 3 3 3" xfId="28332" xr:uid="{00000000-0005-0000-0000-0000C86A0000}"/>
    <cellStyle name="Normal 3 3 2 4 3 3 3 2" xfId="28333" xr:uid="{00000000-0005-0000-0000-0000C96A0000}"/>
    <cellStyle name="Normal 3 3 2 4 3 3 4" xfId="28334" xr:uid="{00000000-0005-0000-0000-0000CA6A0000}"/>
    <cellStyle name="Normal 3 3 2 4 3 4" xfId="28335" xr:uid="{00000000-0005-0000-0000-0000CB6A0000}"/>
    <cellStyle name="Normal 3 3 2 4 3 4 2" xfId="28336" xr:uid="{00000000-0005-0000-0000-0000CC6A0000}"/>
    <cellStyle name="Normal 3 3 2 4 3 4 2 2" xfId="28337" xr:uid="{00000000-0005-0000-0000-0000CD6A0000}"/>
    <cellStyle name="Normal 3 3 2 4 3 4 2 2 2" xfId="28338" xr:uid="{00000000-0005-0000-0000-0000CE6A0000}"/>
    <cellStyle name="Normal 3 3 2 4 3 4 2 3" xfId="28339" xr:uid="{00000000-0005-0000-0000-0000CF6A0000}"/>
    <cellStyle name="Normal 3 3 2 4 3 4 3" xfId="28340" xr:uid="{00000000-0005-0000-0000-0000D06A0000}"/>
    <cellStyle name="Normal 3 3 2 4 3 4 3 2" xfId="28341" xr:uid="{00000000-0005-0000-0000-0000D16A0000}"/>
    <cellStyle name="Normal 3 3 2 4 3 4 4" xfId="28342" xr:uid="{00000000-0005-0000-0000-0000D26A0000}"/>
    <cellStyle name="Normal 3 3 2 4 3 5" xfId="28343" xr:uid="{00000000-0005-0000-0000-0000D36A0000}"/>
    <cellStyle name="Normal 3 3 2 4 3 5 2" xfId="28344" xr:uid="{00000000-0005-0000-0000-0000D46A0000}"/>
    <cellStyle name="Normal 3 3 2 4 3 5 2 2" xfId="28345" xr:uid="{00000000-0005-0000-0000-0000D56A0000}"/>
    <cellStyle name="Normal 3 3 2 4 3 5 3" xfId="28346" xr:uid="{00000000-0005-0000-0000-0000D66A0000}"/>
    <cellStyle name="Normal 3 3 2 4 3 6" xfId="28347" xr:uid="{00000000-0005-0000-0000-0000D76A0000}"/>
    <cellStyle name="Normal 3 3 2 4 3 6 2" xfId="28348" xr:uid="{00000000-0005-0000-0000-0000D86A0000}"/>
    <cellStyle name="Normal 3 3 2 4 3 7" xfId="28349" xr:uid="{00000000-0005-0000-0000-0000D96A0000}"/>
    <cellStyle name="Normal 3 3 2 4 3 7 2" xfId="28350" xr:uid="{00000000-0005-0000-0000-0000DA6A0000}"/>
    <cellStyle name="Normal 3 3 2 4 3 8" xfId="28351" xr:uid="{00000000-0005-0000-0000-0000DB6A0000}"/>
    <cellStyle name="Normal 3 3 2 4 4" xfId="28352" xr:uid="{00000000-0005-0000-0000-0000DC6A0000}"/>
    <cellStyle name="Normal 3 3 2 4 4 2" xfId="28353" xr:uid="{00000000-0005-0000-0000-0000DD6A0000}"/>
    <cellStyle name="Normal 3 3 2 4 4 2 2" xfId="28354" xr:uid="{00000000-0005-0000-0000-0000DE6A0000}"/>
    <cellStyle name="Normal 3 3 2 4 4 2 2 2" xfId="28355" xr:uid="{00000000-0005-0000-0000-0000DF6A0000}"/>
    <cellStyle name="Normal 3 3 2 4 4 2 2 2 2" xfId="28356" xr:uid="{00000000-0005-0000-0000-0000E06A0000}"/>
    <cellStyle name="Normal 3 3 2 4 4 2 2 3" xfId="28357" xr:uid="{00000000-0005-0000-0000-0000E16A0000}"/>
    <cellStyle name="Normal 3 3 2 4 4 2 3" xfId="28358" xr:uid="{00000000-0005-0000-0000-0000E26A0000}"/>
    <cellStyle name="Normal 3 3 2 4 4 2 3 2" xfId="28359" xr:uid="{00000000-0005-0000-0000-0000E36A0000}"/>
    <cellStyle name="Normal 3 3 2 4 4 2 4" xfId="28360" xr:uid="{00000000-0005-0000-0000-0000E46A0000}"/>
    <cellStyle name="Normal 3 3 2 4 4 3" xfId="28361" xr:uid="{00000000-0005-0000-0000-0000E56A0000}"/>
    <cellStyle name="Normal 3 3 2 4 4 3 2" xfId="28362" xr:uid="{00000000-0005-0000-0000-0000E66A0000}"/>
    <cellStyle name="Normal 3 3 2 4 4 3 2 2" xfId="28363" xr:uid="{00000000-0005-0000-0000-0000E76A0000}"/>
    <cellStyle name="Normal 3 3 2 4 4 3 3" xfId="28364" xr:uid="{00000000-0005-0000-0000-0000E86A0000}"/>
    <cellStyle name="Normal 3 3 2 4 4 4" xfId="28365" xr:uid="{00000000-0005-0000-0000-0000E96A0000}"/>
    <cellStyle name="Normal 3 3 2 4 4 4 2" xfId="28366" xr:uid="{00000000-0005-0000-0000-0000EA6A0000}"/>
    <cellStyle name="Normal 3 3 2 4 4 5" xfId="28367" xr:uid="{00000000-0005-0000-0000-0000EB6A0000}"/>
    <cellStyle name="Normal 3 3 2 4 5" xfId="28368" xr:uid="{00000000-0005-0000-0000-0000EC6A0000}"/>
    <cellStyle name="Normal 3 3 2 4 5 2" xfId="28369" xr:uid="{00000000-0005-0000-0000-0000ED6A0000}"/>
    <cellStyle name="Normal 3 3 2 4 5 2 2" xfId="28370" xr:uid="{00000000-0005-0000-0000-0000EE6A0000}"/>
    <cellStyle name="Normal 3 3 2 4 5 2 2 2" xfId="28371" xr:uid="{00000000-0005-0000-0000-0000EF6A0000}"/>
    <cellStyle name="Normal 3 3 2 4 5 2 3" xfId="28372" xr:uid="{00000000-0005-0000-0000-0000F06A0000}"/>
    <cellStyle name="Normal 3 3 2 4 5 3" xfId="28373" xr:uid="{00000000-0005-0000-0000-0000F16A0000}"/>
    <cellStyle name="Normal 3 3 2 4 5 3 2" xfId="28374" xr:uid="{00000000-0005-0000-0000-0000F26A0000}"/>
    <cellStyle name="Normal 3 3 2 4 5 4" xfId="28375" xr:uid="{00000000-0005-0000-0000-0000F36A0000}"/>
    <cellStyle name="Normal 3 3 2 4 6" xfId="28376" xr:uid="{00000000-0005-0000-0000-0000F46A0000}"/>
    <cellStyle name="Normal 3 3 2 4 6 2" xfId="28377" xr:uid="{00000000-0005-0000-0000-0000F56A0000}"/>
    <cellStyle name="Normal 3 3 2 4 6 2 2" xfId="28378" xr:uid="{00000000-0005-0000-0000-0000F66A0000}"/>
    <cellStyle name="Normal 3 3 2 4 6 2 2 2" xfId="28379" xr:uid="{00000000-0005-0000-0000-0000F76A0000}"/>
    <cellStyle name="Normal 3 3 2 4 6 2 3" xfId="28380" xr:uid="{00000000-0005-0000-0000-0000F86A0000}"/>
    <cellStyle name="Normal 3 3 2 4 6 3" xfId="28381" xr:uid="{00000000-0005-0000-0000-0000F96A0000}"/>
    <cellStyle name="Normal 3 3 2 4 6 3 2" xfId="28382" xr:uid="{00000000-0005-0000-0000-0000FA6A0000}"/>
    <cellStyle name="Normal 3 3 2 4 6 4" xfId="28383" xr:uid="{00000000-0005-0000-0000-0000FB6A0000}"/>
    <cellStyle name="Normal 3 3 2 4 7" xfId="28384" xr:uid="{00000000-0005-0000-0000-0000FC6A0000}"/>
    <cellStyle name="Normal 3 3 2 4 7 2" xfId="28385" xr:uid="{00000000-0005-0000-0000-0000FD6A0000}"/>
    <cellStyle name="Normal 3 3 2 4 7 2 2" xfId="28386" xr:uid="{00000000-0005-0000-0000-0000FE6A0000}"/>
    <cellStyle name="Normal 3 3 2 4 7 3" xfId="28387" xr:uid="{00000000-0005-0000-0000-0000FF6A0000}"/>
    <cellStyle name="Normal 3 3 2 4 8" xfId="28388" xr:uid="{00000000-0005-0000-0000-0000006B0000}"/>
    <cellStyle name="Normal 3 3 2 4 8 2" xfId="28389" xr:uid="{00000000-0005-0000-0000-0000016B0000}"/>
    <cellStyle name="Normal 3 3 2 4 9" xfId="28390" xr:uid="{00000000-0005-0000-0000-0000026B0000}"/>
    <cellStyle name="Normal 3 3 2 4 9 2" xfId="28391" xr:uid="{00000000-0005-0000-0000-0000036B0000}"/>
    <cellStyle name="Normal 3 3 2 5" xfId="28392" xr:uid="{00000000-0005-0000-0000-0000046B0000}"/>
    <cellStyle name="Normal 3 3 2 5 10" xfId="28393" xr:uid="{00000000-0005-0000-0000-0000056B0000}"/>
    <cellStyle name="Normal 3 3 2 5 11" xfId="28394" xr:uid="{00000000-0005-0000-0000-0000066B0000}"/>
    <cellStyle name="Normal 3 3 2 5 2" xfId="28395" xr:uid="{00000000-0005-0000-0000-0000076B0000}"/>
    <cellStyle name="Normal 3 3 2 5 2 10" xfId="28396" xr:uid="{00000000-0005-0000-0000-0000086B0000}"/>
    <cellStyle name="Normal 3 3 2 5 2 2" xfId="28397" xr:uid="{00000000-0005-0000-0000-0000096B0000}"/>
    <cellStyle name="Normal 3 3 2 5 2 2 2" xfId="28398" xr:uid="{00000000-0005-0000-0000-00000A6B0000}"/>
    <cellStyle name="Normal 3 3 2 5 2 2 2 2" xfId="28399" xr:uid="{00000000-0005-0000-0000-00000B6B0000}"/>
    <cellStyle name="Normal 3 3 2 5 2 2 2 2 2" xfId="28400" xr:uid="{00000000-0005-0000-0000-00000C6B0000}"/>
    <cellStyle name="Normal 3 3 2 5 2 2 2 2 2 2" xfId="28401" xr:uid="{00000000-0005-0000-0000-00000D6B0000}"/>
    <cellStyle name="Normal 3 3 2 5 2 2 2 2 2 2 2" xfId="28402" xr:uid="{00000000-0005-0000-0000-00000E6B0000}"/>
    <cellStyle name="Normal 3 3 2 5 2 2 2 2 2 3" xfId="28403" xr:uid="{00000000-0005-0000-0000-00000F6B0000}"/>
    <cellStyle name="Normal 3 3 2 5 2 2 2 2 3" xfId="28404" xr:uid="{00000000-0005-0000-0000-0000106B0000}"/>
    <cellStyle name="Normal 3 3 2 5 2 2 2 2 3 2" xfId="28405" xr:uid="{00000000-0005-0000-0000-0000116B0000}"/>
    <cellStyle name="Normal 3 3 2 5 2 2 2 2 4" xfId="28406" xr:uid="{00000000-0005-0000-0000-0000126B0000}"/>
    <cellStyle name="Normal 3 3 2 5 2 2 2 3" xfId="28407" xr:uid="{00000000-0005-0000-0000-0000136B0000}"/>
    <cellStyle name="Normal 3 3 2 5 2 2 2 3 2" xfId="28408" xr:uid="{00000000-0005-0000-0000-0000146B0000}"/>
    <cellStyle name="Normal 3 3 2 5 2 2 2 3 2 2" xfId="28409" xr:uid="{00000000-0005-0000-0000-0000156B0000}"/>
    <cellStyle name="Normal 3 3 2 5 2 2 2 3 3" xfId="28410" xr:uid="{00000000-0005-0000-0000-0000166B0000}"/>
    <cellStyle name="Normal 3 3 2 5 2 2 2 4" xfId="28411" xr:uid="{00000000-0005-0000-0000-0000176B0000}"/>
    <cellStyle name="Normal 3 3 2 5 2 2 2 4 2" xfId="28412" xr:uid="{00000000-0005-0000-0000-0000186B0000}"/>
    <cellStyle name="Normal 3 3 2 5 2 2 2 5" xfId="28413" xr:uid="{00000000-0005-0000-0000-0000196B0000}"/>
    <cellStyle name="Normal 3 3 2 5 2 2 3" xfId="28414" xr:uid="{00000000-0005-0000-0000-00001A6B0000}"/>
    <cellStyle name="Normal 3 3 2 5 2 2 3 2" xfId="28415" xr:uid="{00000000-0005-0000-0000-00001B6B0000}"/>
    <cellStyle name="Normal 3 3 2 5 2 2 3 2 2" xfId="28416" xr:uid="{00000000-0005-0000-0000-00001C6B0000}"/>
    <cellStyle name="Normal 3 3 2 5 2 2 3 2 2 2" xfId="28417" xr:uid="{00000000-0005-0000-0000-00001D6B0000}"/>
    <cellStyle name="Normal 3 3 2 5 2 2 3 2 3" xfId="28418" xr:uid="{00000000-0005-0000-0000-00001E6B0000}"/>
    <cellStyle name="Normal 3 3 2 5 2 2 3 3" xfId="28419" xr:uid="{00000000-0005-0000-0000-00001F6B0000}"/>
    <cellStyle name="Normal 3 3 2 5 2 2 3 3 2" xfId="28420" xr:uid="{00000000-0005-0000-0000-0000206B0000}"/>
    <cellStyle name="Normal 3 3 2 5 2 2 3 4" xfId="28421" xr:uid="{00000000-0005-0000-0000-0000216B0000}"/>
    <cellStyle name="Normal 3 3 2 5 2 2 4" xfId="28422" xr:uid="{00000000-0005-0000-0000-0000226B0000}"/>
    <cellStyle name="Normal 3 3 2 5 2 2 4 2" xfId="28423" xr:uid="{00000000-0005-0000-0000-0000236B0000}"/>
    <cellStyle name="Normal 3 3 2 5 2 2 4 2 2" xfId="28424" xr:uid="{00000000-0005-0000-0000-0000246B0000}"/>
    <cellStyle name="Normal 3 3 2 5 2 2 4 2 2 2" xfId="28425" xr:uid="{00000000-0005-0000-0000-0000256B0000}"/>
    <cellStyle name="Normal 3 3 2 5 2 2 4 2 3" xfId="28426" xr:uid="{00000000-0005-0000-0000-0000266B0000}"/>
    <cellStyle name="Normal 3 3 2 5 2 2 4 3" xfId="28427" xr:uid="{00000000-0005-0000-0000-0000276B0000}"/>
    <cellStyle name="Normal 3 3 2 5 2 2 4 3 2" xfId="28428" xr:uid="{00000000-0005-0000-0000-0000286B0000}"/>
    <cellStyle name="Normal 3 3 2 5 2 2 4 4" xfId="28429" xr:uid="{00000000-0005-0000-0000-0000296B0000}"/>
    <cellStyle name="Normal 3 3 2 5 2 2 5" xfId="28430" xr:uid="{00000000-0005-0000-0000-00002A6B0000}"/>
    <cellStyle name="Normal 3 3 2 5 2 2 5 2" xfId="28431" xr:uid="{00000000-0005-0000-0000-00002B6B0000}"/>
    <cellStyle name="Normal 3 3 2 5 2 2 5 2 2" xfId="28432" xr:uid="{00000000-0005-0000-0000-00002C6B0000}"/>
    <cellStyle name="Normal 3 3 2 5 2 2 5 3" xfId="28433" xr:uid="{00000000-0005-0000-0000-00002D6B0000}"/>
    <cellStyle name="Normal 3 3 2 5 2 2 6" xfId="28434" xr:uid="{00000000-0005-0000-0000-00002E6B0000}"/>
    <cellStyle name="Normal 3 3 2 5 2 2 6 2" xfId="28435" xr:uid="{00000000-0005-0000-0000-00002F6B0000}"/>
    <cellStyle name="Normal 3 3 2 5 2 2 7" xfId="28436" xr:uid="{00000000-0005-0000-0000-0000306B0000}"/>
    <cellStyle name="Normal 3 3 2 5 2 2 7 2" xfId="28437" xr:uid="{00000000-0005-0000-0000-0000316B0000}"/>
    <cellStyle name="Normal 3 3 2 5 2 2 8" xfId="28438" xr:uid="{00000000-0005-0000-0000-0000326B0000}"/>
    <cellStyle name="Normal 3 3 2 5 2 3" xfId="28439" xr:uid="{00000000-0005-0000-0000-0000336B0000}"/>
    <cellStyle name="Normal 3 3 2 5 2 3 2" xfId="28440" xr:uid="{00000000-0005-0000-0000-0000346B0000}"/>
    <cellStyle name="Normal 3 3 2 5 2 3 2 2" xfId="28441" xr:uid="{00000000-0005-0000-0000-0000356B0000}"/>
    <cellStyle name="Normal 3 3 2 5 2 3 2 2 2" xfId="28442" xr:uid="{00000000-0005-0000-0000-0000366B0000}"/>
    <cellStyle name="Normal 3 3 2 5 2 3 2 2 2 2" xfId="28443" xr:uid="{00000000-0005-0000-0000-0000376B0000}"/>
    <cellStyle name="Normal 3 3 2 5 2 3 2 2 3" xfId="28444" xr:uid="{00000000-0005-0000-0000-0000386B0000}"/>
    <cellStyle name="Normal 3 3 2 5 2 3 2 3" xfId="28445" xr:uid="{00000000-0005-0000-0000-0000396B0000}"/>
    <cellStyle name="Normal 3 3 2 5 2 3 2 3 2" xfId="28446" xr:uid="{00000000-0005-0000-0000-00003A6B0000}"/>
    <cellStyle name="Normal 3 3 2 5 2 3 2 4" xfId="28447" xr:uid="{00000000-0005-0000-0000-00003B6B0000}"/>
    <cellStyle name="Normal 3 3 2 5 2 3 3" xfId="28448" xr:uid="{00000000-0005-0000-0000-00003C6B0000}"/>
    <cellStyle name="Normal 3 3 2 5 2 3 3 2" xfId="28449" xr:uid="{00000000-0005-0000-0000-00003D6B0000}"/>
    <cellStyle name="Normal 3 3 2 5 2 3 3 2 2" xfId="28450" xr:uid="{00000000-0005-0000-0000-00003E6B0000}"/>
    <cellStyle name="Normal 3 3 2 5 2 3 3 3" xfId="28451" xr:uid="{00000000-0005-0000-0000-00003F6B0000}"/>
    <cellStyle name="Normal 3 3 2 5 2 3 4" xfId="28452" xr:uid="{00000000-0005-0000-0000-0000406B0000}"/>
    <cellStyle name="Normal 3 3 2 5 2 3 4 2" xfId="28453" xr:uid="{00000000-0005-0000-0000-0000416B0000}"/>
    <cellStyle name="Normal 3 3 2 5 2 3 5" xfId="28454" xr:uid="{00000000-0005-0000-0000-0000426B0000}"/>
    <cellStyle name="Normal 3 3 2 5 2 4" xfId="28455" xr:uid="{00000000-0005-0000-0000-0000436B0000}"/>
    <cellStyle name="Normal 3 3 2 5 2 4 2" xfId="28456" xr:uid="{00000000-0005-0000-0000-0000446B0000}"/>
    <cellStyle name="Normal 3 3 2 5 2 4 2 2" xfId="28457" xr:uid="{00000000-0005-0000-0000-0000456B0000}"/>
    <cellStyle name="Normal 3 3 2 5 2 4 2 2 2" xfId="28458" xr:uid="{00000000-0005-0000-0000-0000466B0000}"/>
    <cellStyle name="Normal 3 3 2 5 2 4 2 3" xfId="28459" xr:uid="{00000000-0005-0000-0000-0000476B0000}"/>
    <cellStyle name="Normal 3 3 2 5 2 4 3" xfId="28460" xr:uid="{00000000-0005-0000-0000-0000486B0000}"/>
    <cellStyle name="Normal 3 3 2 5 2 4 3 2" xfId="28461" xr:uid="{00000000-0005-0000-0000-0000496B0000}"/>
    <cellStyle name="Normal 3 3 2 5 2 4 4" xfId="28462" xr:uid="{00000000-0005-0000-0000-00004A6B0000}"/>
    <cellStyle name="Normal 3 3 2 5 2 5" xfId="28463" xr:uid="{00000000-0005-0000-0000-00004B6B0000}"/>
    <cellStyle name="Normal 3 3 2 5 2 5 2" xfId="28464" xr:uid="{00000000-0005-0000-0000-00004C6B0000}"/>
    <cellStyle name="Normal 3 3 2 5 2 5 2 2" xfId="28465" xr:uid="{00000000-0005-0000-0000-00004D6B0000}"/>
    <cellStyle name="Normal 3 3 2 5 2 5 2 2 2" xfId="28466" xr:uid="{00000000-0005-0000-0000-00004E6B0000}"/>
    <cellStyle name="Normal 3 3 2 5 2 5 2 3" xfId="28467" xr:uid="{00000000-0005-0000-0000-00004F6B0000}"/>
    <cellStyle name="Normal 3 3 2 5 2 5 3" xfId="28468" xr:uid="{00000000-0005-0000-0000-0000506B0000}"/>
    <cellStyle name="Normal 3 3 2 5 2 5 3 2" xfId="28469" xr:uid="{00000000-0005-0000-0000-0000516B0000}"/>
    <cellStyle name="Normal 3 3 2 5 2 5 4" xfId="28470" xr:uid="{00000000-0005-0000-0000-0000526B0000}"/>
    <cellStyle name="Normal 3 3 2 5 2 6" xfId="28471" xr:uid="{00000000-0005-0000-0000-0000536B0000}"/>
    <cellStyle name="Normal 3 3 2 5 2 6 2" xfId="28472" xr:uid="{00000000-0005-0000-0000-0000546B0000}"/>
    <cellStyle name="Normal 3 3 2 5 2 6 2 2" xfId="28473" xr:uid="{00000000-0005-0000-0000-0000556B0000}"/>
    <cellStyle name="Normal 3 3 2 5 2 6 3" xfId="28474" xr:uid="{00000000-0005-0000-0000-0000566B0000}"/>
    <cellStyle name="Normal 3 3 2 5 2 7" xfId="28475" xr:uid="{00000000-0005-0000-0000-0000576B0000}"/>
    <cellStyle name="Normal 3 3 2 5 2 7 2" xfId="28476" xr:uid="{00000000-0005-0000-0000-0000586B0000}"/>
    <cellStyle name="Normal 3 3 2 5 2 8" xfId="28477" xr:uid="{00000000-0005-0000-0000-0000596B0000}"/>
    <cellStyle name="Normal 3 3 2 5 2 8 2" xfId="28478" xr:uid="{00000000-0005-0000-0000-00005A6B0000}"/>
    <cellStyle name="Normal 3 3 2 5 2 9" xfId="28479" xr:uid="{00000000-0005-0000-0000-00005B6B0000}"/>
    <cellStyle name="Normal 3 3 2 5 3" xfId="28480" xr:uid="{00000000-0005-0000-0000-00005C6B0000}"/>
    <cellStyle name="Normal 3 3 2 5 3 2" xfId="28481" xr:uid="{00000000-0005-0000-0000-00005D6B0000}"/>
    <cellStyle name="Normal 3 3 2 5 3 2 2" xfId="28482" xr:uid="{00000000-0005-0000-0000-00005E6B0000}"/>
    <cellStyle name="Normal 3 3 2 5 3 2 2 2" xfId="28483" xr:uid="{00000000-0005-0000-0000-00005F6B0000}"/>
    <cellStyle name="Normal 3 3 2 5 3 2 2 2 2" xfId="28484" xr:uid="{00000000-0005-0000-0000-0000606B0000}"/>
    <cellStyle name="Normal 3 3 2 5 3 2 2 2 2 2" xfId="28485" xr:uid="{00000000-0005-0000-0000-0000616B0000}"/>
    <cellStyle name="Normal 3 3 2 5 3 2 2 2 3" xfId="28486" xr:uid="{00000000-0005-0000-0000-0000626B0000}"/>
    <cellStyle name="Normal 3 3 2 5 3 2 2 3" xfId="28487" xr:uid="{00000000-0005-0000-0000-0000636B0000}"/>
    <cellStyle name="Normal 3 3 2 5 3 2 2 3 2" xfId="28488" xr:uid="{00000000-0005-0000-0000-0000646B0000}"/>
    <cellStyle name="Normal 3 3 2 5 3 2 2 4" xfId="28489" xr:uid="{00000000-0005-0000-0000-0000656B0000}"/>
    <cellStyle name="Normal 3 3 2 5 3 2 3" xfId="28490" xr:uid="{00000000-0005-0000-0000-0000666B0000}"/>
    <cellStyle name="Normal 3 3 2 5 3 2 3 2" xfId="28491" xr:uid="{00000000-0005-0000-0000-0000676B0000}"/>
    <cellStyle name="Normal 3 3 2 5 3 2 3 2 2" xfId="28492" xr:uid="{00000000-0005-0000-0000-0000686B0000}"/>
    <cellStyle name="Normal 3 3 2 5 3 2 3 3" xfId="28493" xr:uid="{00000000-0005-0000-0000-0000696B0000}"/>
    <cellStyle name="Normal 3 3 2 5 3 2 4" xfId="28494" xr:uid="{00000000-0005-0000-0000-00006A6B0000}"/>
    <cellStyle name="Normal 3 3 2 5 3 2 4 2" xfId="28495" xr:uid="{00000000-0005-0000-0000-00006B6B0000}"/>
    <cellStyle name="Normal 3 3 2 5 3 2 5" xfId="28496" xr:uid="{00000000-0005-0000-0000-00006C6B0000}"/>
    <cellStyle name="Normal 3 3 2 5 3 3" xfId="28497" xr:uid="{00000000-0005-0000-0000-00006D6B0000}"/>
    <cellStyle name="Normal 3 3 2 5 3 3 2" xfId="28498" xr:uid="{00000000-0005-0000-0000-00006E6B0000}"/>
    <cellStyle name="Normal 3 3 2 5 3 3 2 2" xfId="28499" xr:uid="{00000000-0005-0000-0000-00006F6B0000}"/>
    <cellStyle name="Normal 3 3 2 5 3 3 2 2 2" xfId="28500" xr:uid="{00000000-0005-0000-0000-0000706B0000}"/>
    <cellStyle name="Normal 3 3 2 5 3 3 2 3" xfId="28501" xr:uid="{00000000-0005-0000-0000-0000716B0000}"/>
    <cellStyle name="Normal 3 3 2 5 3 3 3" xfId="28502" xr:uid="{00000000-0005-0000-0000-0000726B0000}"/>
    <cellStyle name="Normal 3 3 2 5 3 3 3 2" xfId="28503" xr:uid="{00000000-0005-0000-0000-0000736B0000}"/>
    <cellStyle name="Normal 3 3 2 5 3 3 4" xfId="28504" xr:uid="{00000000-0005-0000-0000-0000746B0000}"/>
    <cellStyle name="Normal 3 3 2 5 3 4" xfId="28505" xr:uid="{00000000-0005-0000-0000-0000756B0000}"/>
    <cellStyle name="Normal 3 3 2 5 3 4 2" xfId="28506" xr:uid="{00000000-0005-0000-0000-0000766B0000}"/>
    <cellStyle name="Normal 3 3 2 5 3 4 2 2" xfId="28507" xr:uid="{00000000-0005-0000-0000-0000776B0000}"/>
    <cellStyle name="Normal 3 3 2 5 3 4 2 2 2" xfId="28508" xr:uid="{00000000-0005-0000-0000-0000786B0000}"/>
    <cellStyle name="Normal 3 3 2 5 3 4 2 3" xfId="28509" xr:uid="{00000000-0005-0000-0000-0000796B0000}"/>
    <cellStyle name="Normal 3 3 2 5 3 4 3" xfId="28510" xr:uid="{00000000-0005-0000-0000-00007A6B0000}"/>
    <cellStyle name="Normal 3 3 2 5 3 4 3 2" xfId="28511" xr:uid="{00000000-0005-0000-0000-00007B6B0000}"/>
    <cellStyle name="Normal 3 3 2 5 3 4 4" xfId="28512" xr:uid="{00000000-0005-0000-0000-00007C6B0000}"/>
    <cellStyle name="Normal 3 3 2 5 3 5" xfId="28513" xr:uid="{00000000-0005-0000-0000-00007D6B0000}"/>
    <cellStyle name="Normal 3 3 2 5 3 5 2" xfId="28514" xr:uid="{00000000-0005-0000-0000-00007E6B0000}"/>
    <cellStyle name="Normal 3 3 2 5 3 5 2 2" xfId="28515" xr:uid="{00000000-0005-0000-0000-00007F6B0000}"/>
    <cellStyle name="Normal 3 3 2 5 3 5 3" xfId="28516" xr:uid="{00000000-0005-0000-0000-0000806B0000}"/>
    <cellStyle name="Normal 3 3 2 5 3 6" xfId="28517" xr:uid="{00000000-0005-0000-0000-0000816B0000}"/>
    <cellStyle name="Normal 3 3 2 5 3 6 2" xfId="28518" xr:uid="{00000000-0005-0000-0000-0000826B0000}"/>
    <cellStyle name="Normal 3 3 2 5 3 7" xfId="28519" xr:uid="{00000000-0005-0000-0000-0000836B0000}"/>
    <cellStyle name="Normal 3 3 2 5 3 7 2" xfId="28520" xr:uid="{00000000-0005-0000-0000-0000846B0000}"/>
    <cellStyle name="Normal 3 3 2 5 3 8" xfId="28521" xr:uid="{00000000-0005-0000-0000-0000856B0000}"/>
    <cellStyle name="Normal 3 3 2 5 4" xfId="28522" xr:uid="{00000000-0005-0000-0000-0000866B0000}"/>
    <cellStyle name="Normal 3 3 2 5 4 2" xfId="28523" xr:uid="{00000000-0005-0000-0000-0000876B0000}"/>
    <cellStyle name="Normal 3 3 2 5 4 2 2" xfId="28524" xr:uid="{00000000-0005-0000-0000-0000886B0000}"/>
    <cellStyle name="Normal 3 3 2 5 4 2 2 2" xfId="28525" xr:uid="{00000000-0005-0000-0000-0000896B0000}"/>
    <cellStyle name="Normal 3 3 2 5 4 2 2 2 2" xfId="28526" xr:uid="{00000000-0005-0000-0000-00008A6B0000}"/>
    <cellStyle name="Normal 3 3 2 5 4 2 2 3" xfId="28527" xr:uid="{00000000-0005-0000-0000-00008B6B0000}"/>
    <cellStyle name="Normal 3 3 2 5 4 2 3" xfId="28528" xr:uid="{00000000-0005-0000-0000-00008C6B0000}"/>
    <cellStyle name="Normal 3 3 2 5 4 2 3 2" xfId="28529" xr:uid="{00000000-0005-0000-0000-00008D6B0000}"/>
    <cellStyle name="Normal 3 3 2 5 4 2 4" xfId="28530" xr:uid="{00000000-0005-0000-0000-00008E6B0000}"/>
    <cellStyle name="Normal 3 3 2 5 4 3" xfId="28531" xr:uid="{00000000-0005-0000-0000-00008F6B0000}"/>
    <cellStyle name="Normal 3 3 2 5 4 3 2" xfId="28532" xr:uid="{00000000-0005-0000-0000-0000906B0000}"/>
    <cellStyle name="Normal 3 3 2 5 4 3 2 2" xfId="28533" xr:uid="{00000000-0005-0000-0000-0000916B0000}"/>
    <cellStyle name="Normal 3 3 2 5 4 3 3" xfId="28534" xr:uid="{00000000-0005-0000-0000-0000926B0000}"/>
    <cellStyle name="Normal 3 3 2 5 4 4" xfId="28535" xr:uid="{00000000-0005-0000-0000-0000936B0000}"/>
    <cellStyle name="Normal 3 3 2 5 4 4 2" xfId="28536" xr:uid="{00000000-0005-0000-0000-0000946B0000}"/>
    <cellStyle name="Normal 3 3 2 5 4 5" xfId="28537" xr:uid="{00000000-0005-0000-0000-0000956B0000}"/>
    <cellStyle name="Normal 3 3 2 5 5" xfId="28538" xr:uid="{00000000-0005-0000-0000-0000966B0000}"/>
    <cellStyle name="Normal 3 3 2 5 5 2" xfId="28539" xr:uid="{00000000-0005-0000-0000-0000976B0000}"/>
    <cellStyle name="Normal 3 3 2 5 5 2 2" xfId="28540" xr:uid="{00000000-0005-0000-0000-0000986B0000}"/>
    <cellStyle name="Normal 3 3 2 5 5 2 2 2" xfId="28541" xr:uid="{00000000-0005-0000-0000-0000996B0000}"/>
    <cellStyle name="Normal 3 3 2 5 5 2 3" xfId="28542" xr:uid="{00000000-0005-0000-0000-00009A6B0000}"/>
    <cellStyle name="Normal 3 3 2 5 5 3" xfId="28543" xr:uid="{00000000-0005-0000-0000-00009B6B0000}"/>
    <cellStyle name="Normal 3 3 2 5 5 3 2" xfId="28544" xr:uid="{00000000-0005-0000-0000-00009C6B0000}"/>
    <cellStyle name="Normal 3 3 2 5 5 4" xfId="28545" xr:uid="{00000000-0005-0000-0000-00009D6B0000}"/>
    <cellStyle name="Normal 3 3 2 5 6" xfId="28546" xr:uid="{00000000-0005-0000-0000-00009E6B0000}"/>
    <cellStyle name="Normal 3 3 2 5 6 2" xfId="28547" xr:uid="{00000000-0005-0000-0000-00009F6B0000}"/>
    <cellStyle name="Normal 3 3 2 5 6 2 2" xfId="28548" xr:uid="{00000000-0005-0000-0000-0000A06B0000}"/>
    <cellStyle name="Normal 3 3 2 5 6 2 2 2" xfId="28549" xr:uid="{00000000-0005-0000-0000-0000A16B0000}"/>
    <cellStyle name="Normal 3 3 2 5 6 2 3" xfId="28550" xr:uid="{00000000-0005-0000-0000-0000A26B0000}"/>
    <cellStyle name="Normal 3 3 2 5 6 3" xfId="28551" xr:uid="{00000000-0005-0000-0000-0000A36B0000}"/>
    <cellStyle name="Normal 3 3 2 5 6 3 2" xfId="28552" xr:uid="{00000000-0005-0000-0000-0000A46B0000}"/>
    <cellStyle name="Normal 3 3 2 5 6 4" xfId="28553" xr:uid="{00000000-0005-0000-0000-0000A56B0000}"/>
    <cellStyle name="Normal 3 3 2 5 7" xfId="28554" xr:uid="{00000000-0005-0000-0000-0000A66B0000}"/>
    <cellStyle name="Normal 3 3 2 5 7 2" xfId="28555" xr:uid="{00000000-0005-0000-0000-0000A76B0000}"/>
    <cellStyle name="Normal 3 3 2 5 7 2 2" xfId="28556" xr:uid="{00000000-0005-0000-0000-0000A86B0000}"/>
    <cellStyle name="Normal 3 3 2 5 7 3" xfId="28557" xr:uid="{00000000-0005-0000-0000-0000A96B0000}"/>
    <cellStyle name="Normal 3 3 2 5 8" xfId="28558" xr:uid="{00000000-0005-0000-0000-0000AA6B0000}"/>
    <cellStyle name="Normal 3 3 2 5 8 2" xfId="28559" xr:uid="{00000000-0005-0000-0000-0000AB6B0000}"/>
    <cellStyle name="Normal 3 3 2 5 9" xfId="28560" xr:uid="{00000000-0005-0000-0000-0000AC6B0000}"/>
    <cellStyle name="Normal 3 3 2 5 9 2" xfId="28561" xr:uid="{00000000-0005-0000-0000-0000AD6B0000}"/>
    <cellStyle name="Normal 3 3 2 6" xfId="28562" xr:uid="{00000000-0005-0000-0000-0000AE6B0000}"/>
    <cellStyle name="Normal 3 3 2 6 10" xfId="28563" xr:uid="{00000000-0005-0000-0000-0000AF6B0000}"/>
    <cellStyle name="Normal 3 3 2 6 11" xfId="28564" xr:uid="{00000000-0005-0000-0000-0000B06B0000}"/>
    <cellStyle name="Normal 3 3 2 6 2" xfId="28565" xr:uid="{00000000-0005-0000-0000-0000B16B0000}"/>
    <cellStyle name="Normal 3 3 2 6 2 2" xfId="28566" xr:uid="{00000000-0005-0000-0000-0000B26B0000}"/>
    <cellStyle name="Normal 3 3 2 6 2 2 2" xfId="28567" xr:uid="{00000000-0005-0000-0000-0000B36B0000}"/>
    <cellStyle name="Normal 3 3 2 6 2 2 2 2" xfId="28568" xr:uid="{00000000-0005-0000-0000-0000B46B0000}"/>
    <cellStyle name="Normal 3 3 2 6 2 2 2 2 2" xfId="28569" xr:uid="{00000000-0005-0000-0000-0000B56B0000}"/>
    <cellStyle name="Normal 3 3 2 6 2 2 2 2 2 2" xfId="28570" xr:uid="{00000000-0005-0000-0000-0000B66B0000}"/>
    <cellStyle name="Normal 3 3 2 6 2 2 2 2 2 2 2" xfId="28571" xr:uid="{00000000-0005-0000-0000-0000B76B0000}"/>
    <cellStyle name="Normal 3 3 2 6 2 2 2 2 2 3" xfId="28572" xr:uid="{00000000-0005-0000-0000-0000B86B0000}"/>
    <cellStyle name="Normal 3 3 2 6 2 2 2 2 3" xfId="28573" xr:uid="{00000000-0005-0000-0000-0000B96B0000}"/>
    <cellStyle name="Normal 3 3 2 6 2 2 2 2 3 2" xfId="28574" xr:uid="{00000000-0005-0000-0000-0000BA6B0000}"/>
    <cellStyle name="Normal 3 3 2 6 2 2 2 2 4" xfId="28575" xr:uid="{00000000-0005-0000-0000-0000BB6B0000}"/>
    <cellStyle name="Normal 3 3 2 6 2 2 2 3" xfId="28576" xr:uid="{00000000-0005-0000-0000-0000BC6B0000}"/>
    <cellStyle name="Normal 3 3 2 6 2 2 2 3 2" xfId="28577" xr:uid="{00000000-0005-0000-0000-0000BD6B0000}"/>
    <cellStyle name="Normal 3 3 2 6 2 2 2 3 2 2" xfId="28578" xr:uid="{00000000-0005-0000-0000-0000BE6B0000}"/>
    <cellStyle name="Normal 3 3 2 6 2 2 2 3 3" xfId="28579" xr:uid="{00000000-0005-0000-0000-0000BF6B0000}"/>
    <cellStyle name="Normal 3 3 2 6 2 2 2 4" xfId="28580" xr:uid="{00000000-0005-0000-0000-0000C06B0000}"/>
    <cellStyle name="Normal 3 3 2 6 2 2 2 4 2" xfId="28581" xr:uid="{00000000-0005-0000-0000-0000C16B0000}"/>
    <cellStyle name="Normal 3 3 2 6 2 2 2 5" xfId="28582" xr:uid="{00000000-0005-0000-0000-0000C26B0000}"/>
    <cellStyle name="Normal 3 3 2 6 2 2 3" xfId="28583" xr:uid="{00000000-0005-0000-0000-0000C36B0000}"/>
    <cellStyle name="Normal 3 3 2 6 2 2 3 2" xfId="28584" xr:uid="{00000000-0005-0000-0000-0000C46B0000}"/>
    <cellStyle name="Normal 3 3 2 6 2 2 3 2 2" xfId="28585" xr:uid="{00000000-0005-0000-0000-0000C56B0000}"/>
    <cellStyle name="Normal 3 3 2 6 2 2 3 2 2 2" xfId="28586" xr:uid="{00000000-0005-0000-0000-0000C66B0000}"/>
    <cellStyle name="Normal 3 3 2 6 2 2 3 2 3" xfId="28587" xr:uid="{00000000-0005-0000-0000-0000C76B0000}"/>
    <cellStyle name="Normal 3 3 2 6 2 2 3 3" xfId="28588" xr:uid="{00000000-0005-0000-0000-0000C86B0000}"/>
    <cellStyle name="Normal 3 3 2 6 2 2 3 3 2" xfId="28589" xr:uid="{00000000-0005-0000-0000-0000C96B0000}"/>
    <cellStyle name="Normal 3 3 2 6 2 2 3 4" xfId="28590" xr:uid="{00000000-0005-0000-0000-0000CA6B0000}"/>
    <cellStyle name="Normal 3 3 2 6 2 2 4" xfId="28591" xr:uid="{00000000-0005-0000-0000-0000CB6B0000}"/>
    <cellStyle name="Normal 3 3 2 6 2 2 4 2" xfId="28592" xr:uid="{00000000-0005-0000-0000-0000CC6B0000}"/>
    <cellStyle name="Normal 3 3 2 6 2 2 4 2 2" xfId="28593" xr:uid="{00000000-0005-0000-0000-0000CD6B0000}"/>
    <cellStyle name="Normal 3 3 2 6 2 2 4 2 2 2" xfId="28594" xr:uid="{00000000-0005-0000-0000-0000CE6B0000}"/>
    <cellStyle name="Normal 3 3 2 6 2 2 4 2 3" xfId="28595" xr:uid="{00000000-0005-0000-0000-0000CF6B0000}"/>
    <cellStyle name="Normal 3 3 2 6 2 2 4 3" xfId="28596" xr:uid="{00000000-0005-0000-0000-0000D06B0000}"/>
    <cellStyle name="Normal 3 3 2 6 2 2 4 3 2" xfId="28597" xr:uid="{00000000-0005-0000-0000-0000D16B0000}"/>
    <cellStyle name="Normal 3 3 2 6 2 2 4 4" xfId="28598" xr:uid="{00000000-0005-0000-0000-0000D26B0000}"/>
    <cellStyle name="Normal 3 3 2 6 2 2 5" xfId="28599" xr:uid="{00000000-0005-0000-0000-0000D36B0000}"/>
    <cellStyle name="Normal 3 3 2 6 2 2 5 2" xfId="28600" xr:uid="{00000000-0005-0000-0000-0000D46B0000}"/>
    <cellStyle name="Normal 3 3 2 6 2 2 5 2 2" xfId="28601" xr:uid="{00000000-0005-0000-0000-0000D56B0000}"/>
    <cellStyle name="Normal 3 3 2 6 2 2 5 3" xfId="28602" xr:uid="{00000000-0005-0000-0000-0000D66B0000}"/>
    <cellStyle name="Normal 3 3 2 6 2 2 6" xfId="28603" xr:uid="{00000000-0005-0000-0000-0000D76B0000}"/>
    <cellStyle name="Normal 3 3 2 6 2 2 6 2" xfId="28604" xr:uid="{00000000-0005-0000-0000-0000D86B0000}"/>
    <cellStyle name="Normal 3 3 2 6 2 2 7" xfId="28605" xr:uid="{00000000-0005-0000-0000-0000D96B0000}"/>
    <cellStyle name="Normal 3 3 2 6 2 2 7 2" xfId="28606" xr:uid="{00000000-0005-0000-0000-0000DA6B0000}"/>
    <cellStyle name="Normal 3 3 2 6 2 2 8" xfId="28607" xr:uid="{00000000-0005-0000-0000-0000DB6B0000}"/>
    <cellStyle name="Normal 3 3 2 6 2 3" xfId="28608" xr:uid="{00000000-0005-0000-0000-0000DC6B0000}"/>
    <cellStyle name="Normal 3 3 2 6 2 3 2" xfId="28609" xr:uid="{00000000-0005-0000-0000-0000DD6B0000}"/>
    <cellStyle name="Normal 3 3 2 6 2 3 2 2" xfId="28610" xr:uid="{00000000-0005-0000-0000-0000DE6B0000}"/>
    <cellStyle name="Normal 3 3 2 6 2 3 2 2 2" xfId="28611" xr:uid="{00000000-0005-0000-0000-0000DF6B0000}"/>
    <cellStyle name="Normal 3 3 2 6 2 3 2 2 2 2" xfId="28612" xr:uid="{00000000-0005-0000-0000-0000E06B0000}"/>
    <cellStyle name="Normal 3 3 2 6 2 3 2 2 3" xfId="28613" xr:uid="{00000000-0005-0000-0000-0000E16B0000}"/>
    <cellStyle name="Normal 3 3 2 6 2 3 2 3" xfId="28614" xr:uid="{00000000-0005-0000-0000-0000E26B0000}"/>
    <cellStyle name="Normal 3 3 2 6 2 3 2 3 2" xfId="28615" xr:uid="{00000000-0005-0000-0000-0000E36B0000}"/>
    <cellStyle name="Normal 3 3 2 6 2 3 2 4" xfId="28616" xr:uid="{00000000-0005-0000-0000-0000E46B0000}"/>
    <cellStyle name="Normal 3 3 2 6 2 3 3" xfId="28617" xr:uid="{00000000-0005-0000-0000-0000E56B0000}"/>
    <cellStyle name="Normal 3 3 2 6 2 3 3 2" xfId="28618" xr:uid="{00000000-0005-0000-0000-0000E66B0000}"/>
    <cellStyle name="Normal 3 3 2 6 2 3 3 2 2" xfId="28619" xr:uid="{00000000-0005-0000-0000-0000E76B0000}"/>
    <cellStyle name="Normal 3 3 2 6 2 3 3 3" xfId="28620" xr:uid="{00000000-0005-0000-0000-0000E86B0000}"/>
    <cellStyle name="Normal 3 3 2 6 2 3 4" xfId="28621" xr:uid="{00000000-0005-0000-0000-0000E96B0000}"/>
    <cellStyle name="Normal 3 3 2 6 2 3 4 2" xfId="28622" xr:uid="{00000000-0005-0000-0000-0000EA6B0000}"/>
    <cellStyle name="Normal 3 3 2 6 2 3 5" xfId="28623" xr:uid="{00000000-0005-0000-0000-0000EB6B0000}"/>
    <cellStyle name="Normal 3 3 2 6 2 4" xfId="28624" xr:uid="{00000000-0005-0000-0000-0000EC6B0000}"/>
    <cellStyle name="Normal 3 3 2 6 2 4 2" xfId="28625" xr:uid="{00000000-0005-0000-0000-0000ED6B0000}"/>
    <cellStyle name="Normal 3 3 2 6 2 4 2 2" xfId="28626" xr:uid="{00000000-0005-0000-0000-0000EE6B0000}"/>
    <cellStyle name="Normal 3 3 2 6 2 4 2 2 2" xfId="28627" xr:uid="{00000000-0005-0000-0000-0000EF6B0000}"/>
    <cellStyle name="Normal 3 3 2 6 2 4 2 3" xfId="28628" xr:uid="{00000000-0005-0000-0000-0000F06B0000}"/>
    <cellStyle name="Normal 3 3 2 6 2 4 3" xfId="28629" xr:uid="{00000000-0005-0000-0000-0000F16B0000}"/>
    <cellStyle name="Normal 3 3 2 6 2 4 3 2" xfId="28630" xr:uid="{00000000-0005-0000-0000-0000F26B0000}"/>
    <cellStyle name="Normal 3 3 2 6 2 4 4" xfId="28631" xr:uid="{00000000-0005-0000-0000-0000F36B0000}"/>
    <cellStyle name="Normal 3 3 2 6 2 5" xfId="28632" xr:uid="{00000000-0005-0000-0000-0000F46B0000}"/>
    <cellStyle name="Normal 3 3 2 6 2 5 2" xfId="28633" xr:uid="{00000000-0005-0000-0000-0000F56B0000}"/>
    <cellStyle name="Normal 3 3 2 6 2 5 2 2" xfId="28634" xr:uid="{00000000-0005-0000-0000-0000F66B0000}"/>
    <cellStyle name="Normal 3 3 2 6 2 5 2 2 2" xfId="28635" xr:uid="{00000000-0005-0000-0000-0000F76B0000}"/>
    <cellStyle name="Normal 3 3 2 6 2 5 2 3" xfId="28636" xr:uid="{00000000-0005-0000-0000-0000F86B0000}"/>
    <cellStyle name="Normal 3 3 2 6 2 5 3" xfId="28637" xr:uid="{00000000-0005-0000-0000-0000F96B0000}"/>
    <cellStyle name="Normal 3 3 2 6 2 5 3 2" xfId="28638" xr:uid="{00000000-0005-0000-0000-0000FA6B0000}"/>
    <cellStyle name="Normal 3 3 2 6 2 5 4" xfId="28639" xr:uid="{00000000-0005-0000-0000-0000FB6B0000}"/>
    <cellStyle name="Normal 3 3 2 6 2 6" xfId="28640" xr:uid="{00000000-0005-0000-0000-0000FC6B0000}"/>
    <cellStyle name="Normal 3 3 2 6 2 6 2" xfId="28641" xr:uid="{00000000-0005-0000-0000-0000FD6B0000}"/>
    <cellStyle name="Normal 3 3 2 6 2 6 2 2" xfId="28642" xr:uid="{00000000-0005-0000-0000-0000FE6B0000}"/>
    <cellStyle name="Normal 3 3 2 6 2 6 3" xfId="28643" xr:uid="{00000000-0005-0000-0000-0000FF6B0000}"/>
    <cellStyle name="Normal 3 3 2 6 2 7" xfId="28644" xr:uid="{00000000-0005-0000-0000-0000006C0000}"/>
    <cellStyle name="Normal 3 3 2 6 2 7 2" xfId="28645" xr:uid="{00000000-0005-0000-0000-0000016C0000}"/>
    <cellStyle name="Normal 3 3 2 6 2 8" xfId="28646" xr:uid="{00000000-0005-0000-0000-0000026C0000}"/>
    <cellStyle name="Normal 3 3 2 6 2 8 2" xfId="28647" xr:uid="{00000000-0005-0000-0000-0000036C0000}"/>
    <cellStyle name="Normal 3 3 2 6 2 9" xfId="28648" xr:uid="{00000000-0005-0000-0000-0000046C0000}"/>
    <cellStyle name="Normal 3 3 2 6 3" xfId="28649" xr:uid="{00000000-0005-0000-0000-0000056C0000}"/>
    <cellStyle name="Normal 3 3 2 6 3 2" xfId="28650" xr:uid="{00000000-0005-0000-0000-0000066C0000}"/>
    <cellStyle name="Normal 3 3 2 6 3 2 2" xfId="28651" xr:uid="{00000000-0005-0000-0000-0000076C0000}"/>
    <cellStyle name="Normal 3 3 2 6 3 2 2 2" xfId="28652" xr:uid="{00000000-0005-0000-0000-0000086C0000}"/>
    <cellStyle name="Normal 3 3 2 6 3 2 2 2 2" xfId="28653" xr:uid="{00000000-0005-0000-0000-0000096C0000}"/>
    <cellStyle name="Normal 3 3 2 6 3 2 2 2 2 2" xfId="28654" xr:uid="{00000000-0005-0000-0000-00000A6C0000}"/>
    <cellStyle name="Normal 3 3 2 6 3 2 2 2 3" xfId="28655" xr:uid="{00000000-0005-0000-0000-00000B6C0000}"/>
    <cellStyle name="Normal 3 3 2 6 3 2 2 3" xfId="28656" xr:uid="{00000000-0005-0000-0000-00000C6C0000}"/>
    <cellStyle name="Normal 3 3 2 6 3 2 2 3 2" xfId="28657" xr:uid="{00000000-0005-0000-0000-00000D6C0000}"/>
    <cellStyle name="Normal 3 3 2 6 3 2 2 4" xfId="28658" xr:uid="{00000000-0005-0000-0000-00000E6C0000}"/>
    <cellStyle name="Normal 3 3 2 6 3 2 3" xfId="28659" xr:uid="{00000000-0005-0000-0000-00000F6C0000}"/>
    <cellStyle name="Normal 3 3 2 6 3 2 3 2" xfId="28660" xr:uid="{00000000-0005-0000-0000-0000106C0000}"/>
    <cellStyle name="Normal 3 3 2 6 3 2 3 2 2" xfId="28661" xr:uid="{00000000-0005-0000-0000-0000116C0000}"/>
    <cellStyle name="Normal 3 3 2 6 3 2 3 3" xfId="28662" xr:uid="{00000000-0005-0000-0000-0000126C0000}"/>
    <cellStyle name="Normal 3 3 2 6 3 2 4" xfId="28663" xr:uid="{00000000-0005-0000-0000-0000136C0000}"/>
    <cellStyle name="Normal 3 3 2 6 3 2 4 2" xfId="28664" xr:uid="{00000000-0005-0000-0000-0000146C0000}"/>
    <cellStyle name="Normal 3 3 2 6 3 2 5" xfId="28665" xr:uid="{00000000-0005-0000-0000-0000156C0000}"/>
    <cellStyle name="Normal 3 3 2 6 3 3" xfId="28666" xr:uid="{00000000-0005-0000-0000-0000166C0000}"/>
    <cellStyle name="Normal 3 3 2 6 3 3 2" xfId="28667" xr:uid="{00000000-0005-0000-0000-0000176C0000}"/>
    <cellStyle name="Normal 3 3 2 6 3 3 2 2" xfId="28668" xr:uid="{00000000-0005-0000-0000-0000186C0000}"/>
    <cellStyle name="Normal 3 3 2 6 3 3 2 2 2" xfId="28669" xr:uid="{00000000-0005-0000-0000-0000196C0000}"/>
    <cellStyle name="Normal 3 3 2 6 3 3 2 3" xfId="28670" xr:uid="{00000000-0005-0000-0000-00001A6C0000}"/>
    <cellStyle name="Normal 3 3 2 6 3 3 3" xfId="28671" xr:uid="{00000000-0005-0000-0000-00001B6C0000}"/>
    <cellStyle name="Normal 3 3 2 6 3 3 3 2" xfId="28672" xr:uid="{00000000-0005-0000-0000-00001C6C0000}"/>
    <cellStyle name="Normal 3 3 2 6 3 3 4" xfId="28673" xr:uid="{00000000-0005-0000-0000-00001D6C0000}"/>
    <cellStyle name="Normal 3 3 2 6 3 4" xfId="28674" xr:uid="{00000000-0005-0000-0000-00001E6C0000}"/>
    <cellStyle name="Normal 3 3 2 6 3 4 2" xfId="28675" xr:uid="{00000000-0005-0000-0000-00001F6C0000}"/>
    <cellStyle name="Normal 3 3 2 6 3 4 2 2" xfId="28676" xr:uid="{00000000-0005-0000-0000-0000206C0000}"/>
    <cellStyle name="Normal 3 3 2 6 3 4 2 2 2" xfId="28677" xr:uid="{00000000-0005-0000-0000-0000216C0000}"/>
    <cellStyle name="Normal 3 3 2 6 3 4 2 3" xfId="28678" xr:uid="{00000000-0005-0000-0000-0000226C0000}"/>
    <cellStyle name="Normal 3 3 2 6 3 4 3" xfId="28679" xr:uid="{00000000-0005-0000-0000-0000236C0000}"/>
    <cellStyle name="Normal 3 3 2 6 3 4 3 2" xfId="28680" xr:uid="{00000000-0005-0000-0000-0000246C0000}"/>
    <cellStyle name="Normal 3 3 2 6 3 4 4" xfId="28681" xr:uid="{00000000-0005-0000-0000-0000256C0000}"/>
    <cellStyle name="Normal 3 3 2 6 3 5" xfId="28682" xr:uid="{00000000-0005-0000-0000-0000266C0000}"/>
    <cellStyle name="Normal 3 3 2 6 3 5 2" xfId="28683" xr:uid="{00000000-0005-0000-0000-0000276C0000}"/>
    <cellStyle name="Normal 3 3 2 6 3 5 2 2" xfId="28684" xr:uid="{00000000-0005-0000-0000-0000286C0000}"/>
    <cellStyle name="Normal 3 3 2 6 3 5 3" xfId="28685" xr:uid="{00000000-0005-0000-0000-0000296C0000}"/>
    <cellStyle name="Normal 3 3 2 6 3 6" xfId="28686" xr:uid="{00000000-0005-0000-0000-00002A6C0000}"/>
    <cellStyle name="Normal 3 3 2 6 3 6 2" xfId="28687" xr:uid="{00000000-0005-0000-0000-00002B6C0000}"/>
    <cellStyle name="Normal 3 3 2 6 3 7" xfId="28688" xr:uid="{00000000-0005-0000-0000-00002C6C0000}"/>
    <cellStyle name="Normal 3 3 2 6 3 7 2" xfId="28689" xr:uid="{00000000-0005-0000-0000-00002D6C0000}"/>
    <cellStyle name="Normal 3 3 2 6 3 8" xfId="28690" xr:uid="{00000000-0005-0000-0000-00002E6C0000}"/>
    <cellStyle name="Normal 3 3 2 6 4" xfId="28691" xr:uid="{00000000-0005-0000-0000-00002F6C0000}"/>
    <cellStyle name="Normal 3 3 2 6 4 2" xfId="28692" xr:uid="{00000000-0005-0000-0000-0000306C0000}"/>
    <cellStyle name="Normal 3 3 2 6 4 2 2" xfId="28693" xr:uid="{00000000-0005-0000-0000-0000316C0000}"/>
    <cellStyle name="Normal 3 3 2 6 4 2 2 2" xfId="28694" xr:uid="{00000000-0005-0000-0000-0000326C0000}"/>
    <cellStyle name="Normal 3 3 2 6 4 2 2 2 2" xfId="28695" xr:uid="{00000000-0005-0000-0000-0000336C0000}"/>
    <cellStyle name="Normal 3 3 2 6 4 2 2 3" xfId="28696" xr:uid="{00000000-0005-0000-0000-0000346C0000}"/>
    <cellStyle name="Normal 3 3 2 6 4 2 3" xfId="28697" xr:uid="{00000000-0005-0000-0000-0000356C0000}"/>
    <cellStyle name="Normal 3 3 2 6 4 2 3 2" xfId="28698" xr:uid="{00000000-0005-0000-0000-0000366C0000}"/>
    <cellStyle name="Normal 3 3 2 6 4 2 4" xfId="28699" xr:uid="{00000000-0005-0000-0000-0000376C0000}"/>
    <cellStyle name="Normal 3 3 2 6 4 3" xfId="28700" xr:uid="{00000000-0005-0000-0000-0000386C0000}"/>
    <cellStyle name="Normal 3 3 2 6 4 3 2" xfId="28701" xr:uid="{00000000-0005-0000-0000-0000396C0000}"/>
    <cellStyle name="Normal 3 3 2 6 4 3 2 2" xfId="28702" xr:uid="{00000000-0005-0000-0000-00003A6C0000}"/>
    <cellStyle name="Normal 3 3 2 6 4 3 3" xfId="28703" xr:uid="{00000000-0005-0000-0000-00003B6C0000}"/>
    <cellStyle name="Normal 3 3 2 6 4 4" xfId="28704" xr:uid="{00000000-0005-0000-0000-00003C6C0000}"/>
    <cellStyle name="Normal 3 3 2 6 4 4 2" xfId="28705" xr:uid="{00000000-0005-0000-0000-00003D6C0000}"/>
    <cellStyle name="Normal 3 3 2 6 4 5" xfId="28706" xr:uid="{00000000-0005-0000-0000-00003E6C0000}"/>
    <cellStyle name="Normal 3 3 2 6 5" xfId="28707" xr:uid="{00000000-0005-0000-0000-00003F6C0000}"/>
    <cellStyle name="Normal 3 3 2 6 5 2" xfId="28708" xr:uid="{00000000-0005-0000-0000-0000406C0000}"/>
    <cellStyle name="Normal 3 3 2 6 5 2 2" xfId="28709" xr:uid="{00000000-0005-0000-0000-0000416C0000}"/>
    <cellStyle name="Normal 3 3 2 6 5 2 2 2" xfId="28710" xr:uid="{00000000-0005-0000-0000-0000426C0000}"/>
    <cellStyle name="Normal 3 3 2 6 5 2 3" xfId="28711" xr:uid="{00000000-0005-0000-0000-0000436C0000}"/>
    <cellStyle name="Normal 3 3 2 6 5 3" xfId="28712" xr:uid="{00000000-0005-0000-0000-0000446C0000}"/>
    <cellStyle name="Normal 3 3 2 6 5 3 2" xfId="28713" xr:uid="{00000000-0005-0000-0000-0000456C0000}"/>
    <cellStyle name="Normal 3 3 2 6 5 4" xfId="28714" xr:uid="{00000000-0005-0000-0000-0000466C0000}"/>
    <cellStyle name="Normal 3 3 2 6 6" xfId="28715" xr:uid="{00000000-0005-0000-0000-0000476C0000}"/>
    <cellStyle name="Normal 3 3 2 6 6 2" xfId="28716" xr:uid="{00000000-0005-0000-0000-0000486C0000}"/>
    <cellStyle name="Normal 3 3 2 6 6 2 2" xfId="28717" xr:uid="{00000000-0005-0000-0000-0000496C0000}"/>
    <cellStyle name="Normal 3 3 2 6 6 2 2 2" xfId="28718" xr:uid="{00000000-0005-0000-0000-00004A6C0000}"/>
    <cellStyle name="Normal 3 3 2 6 6 2 3" xfId="28719" xr:uid="{00000000-0005-0000-0000-00004B6C0000}"/>
    <cellStyle name="Normal 3 3 2 6 6 3" xfId="28720" xr:uid="{00000000-0005-0000-0000-00004C6C0000}"/>
    <cellStyle name="Normal 3 3 2 6 6 3 2" xfId="28721" xr:uid="{00000000-0005-0000-0000-00004D6C0000}"/>
    <cellStyle name="Normal 3 3 2 6 6 4" xfId="28722" xr:uid="{00000000-0005-0000-0000-00004E6C0000}"/>
    <cellStyle name="Normal 3 3 2 6 7" xfId="28723" xr:uid="{00000000-0005-0000-0000-00004F6C0000}"/>
    <cellStyle name="Normal 3 3 2 6 7 2" xfId="28724" xr:uid="{00000000-0005-0000-0000-0000506C0000}"/>
    <cellStyle name="Normal 3 3 2 6 7 2 2" xfId="28725" xr:uid="{00000000-0005-0000-0000-0000516C0000}"/>
    <cellStyle name="Normal 3 3 2 6 7 3" xfId="28726" xr:uid="{00000000-0005-0000-0000-0000526C0000}"/>
    <cellStyle name="Normal 3 3 2 6 8" xfId="28727" xr:uid="{00000000-0005-0000-0000-0000536C0000}"/>
    <cellStyle name="Normal 3 3 2 6 8 2" xfId="28728" xr:uid="{00000000-0005-0000-0000-0000546C0000}"/>
    <cellStyle name="Normal 3 3 2 6 9" xfId="28729" xr:uid="{00000000-0005-0000-0000-0000556C0000}"/>
    <cellStyle name="Normal 3 3 2 6 9 2" xfId="28730" xr:uid="{00000000-0005-0000-0000-0000566C0000}"/>
    <cellStyle name="Normal 3 3 2 7" xfId="28731" xr:uid="{00000000-0005-0000-0000-0000576C0000}"/>
    <cellStyle name="Normal 3 3 2 7 2" xfId="28732" xr:uid="{00000000-0005-0000-0000-0000586C0000}"/>
    <cellStyle name="Normal 3 3 2 7 2 2" xfId="28733" xr:uid="{00000000-0005-0000-0000-0000596C0000}"/>
    <cellStyle name="Normal 3 3 2 7 2 2 2" xfId="28734" xr:uid="{00000000-0005-0000-0000-00005A6C0000}"/>
    <cellStyle name="Normal 3 3 2 7 2 2 2 2" xfId="28735" xr:uid="{00000000-0005-0000-0000-00005B6C0000}"/>
    <cellStyle name="Normal 3 3 2 7 2 2 2 2 2" xfId="28736" xr:uid="{00000000-0005-0000-0000-00005C6C0000}"/>
    <cellStyle name="Normal 3 3 2 7 2 2 2 2 2 2" xfId="28737" xr:uid="{00000000-0005-0000-0000-00005D6C0000}"/>
    <cellStyle name="Normal 3 3 2 7 2 2 2 2 3" xfId="28738" xr:uid="{00000000-0005-0000-0000-00005E6C0000}"/>
    <cellStyle name="Normal 3 3 2 7 2 2 2 3" xfId="28739" xr:uid="{00000000-0005-0000-0000-00005F6C0000}"/>
    <cellStyle name="Normal 3 3 2 7 2 2 2 3 2" xfId="28740" xr:uid="{00000000-0005-0000-0000-0000606C0000}"/>
    <cellStyle name="Normal 3 3 2 7 2 2 2 4" xfId="28741" xr:uid="{00000000-0005-0000-0000-0000616C0000}"/>
    <cellStyle name="Normal 3 3 2 7 2 2 3" xfId="28742" xr:uid="{00000000-0005-0000-0000-0000626C0000}"/>
    <cellStyle name="Normal 3 3 2 7 2 2 3 2" xfId="28743" xr:uid="{00000000-0005-0000-0000-0000636C0000}"/>
    <cellStyle name="Normal 3 3 2 7 2 2 3 2 2" xfId="28744" xr:uid="{00000000-0005-0000-0000-0000646C0000}"/>
    <cellStyle name="Normal 3 3 2 7 2 2 3 3" xfId="28745" xr:uid="{00000000-0005-0000-0000-0000656C0000}"/>
    <cellStyle name="Normal 3 3 2 7 2 2 4" xfId="28746" xr:uid="{00000000-0005-0000-0000-0000666C0000}"/>
    <cellStyle name="Normal 3 3 2 7 2 2 4 2" xfId="28747" xr:uid="{00000000-0005-0000-0000-0000676C0000}"/>
    <cellStyle name="Normal 3 3 2 7 2 2 5" xfId="28748" xr:uid="{00000000-0005-0000-0000-0000686C0000}"/>
    <cellStyle name="Normal 3 3 2 7 2 3" xfId="28749" xr:uid="{00000000-0005-0000-0000-0000696C0000}"/>
    <cellStyle name="Normal 3 3 2 7 2 3 2" xfId="28750" xr:uid="{00000000-0005-0000-0000-00006A6C0000}"/>
    <cellStyle name="Normal 3 3 2 7 2 3 2 2" xfId="28751" xr:uid="{00000000-0005-0000-0000-00006B6C0000}"/>
    <cellStyle name="Normal 3 3 2 7 2 3 2 2 2" xfId="28752" xr:uid="{00000000-0005-0000-0000-00006C6C0000}"/>
    <cellStyle name="Normal 3 3 2 7 2 3 2 3" xfId="28753" xr:uid="{00000000-0005-0000-0000-00006D6C0000}"/>
    <cellStyle name="Normal 3 3 2 7 2 3 3" xfId="28754" xr:uid="{00000000-0005-0000-0000-00006E6C0000}"/>
    <cellStyle name="Normal 3 3 2 7 2 3 3 2" xfId="28755" xr:uid="{00000000-0005-0000-0000-00006F6C0000}"/>
    <cellStyle name="Normal 3 3 2 7 2 3 4" xfId="28756" xr:uid="{00000000-0005-0000-0000-0000706C0000}"/>
    <cellStyle name="Normal 3 3 2 7 2 4" xfId="28757" xr:uid="{00000000-0005-0000-0000-0000716C0000}"/>
    <cellStyle name="Normal 3 3 2 7 2 4 2" xfId="28758" xr:uid="{00000000-0005-0000-0000-0000726C0000}"/>
    <cellStyle name="Normal 3 3 2 7 2 4 2 2" xfId="28759" xr:uid="{00000000-0005-0000-0000-0000736C0000}"/>
    <cellStyle name="Normal 3 3 2 7 2 4 2 2 2" xfId="28760" xr:uid="{00000000-0005-0000-0000-0000746C0000}"/>
    <cellStyle name="Normal 3 3 2 7 2 4 2 3" xfId="28761" xr:uid="{00000000-0005-0000-0000-0000756C0000}"/>
    <cellStyle name="Normal 3 3 2 7 2 4 3" xfId="28762" xr:uid="{00000000-0005-0000-0000-0000766C0000}"/>
    <cellStyle name="Normal 3 3 2 7 2 4 3 2" xfId="28763" xr:uid="{00000000-0005-0000-0000-0000776C0000}"/>
    <cellStyle name="Normal 3 3 2 7 2 4 4" xfId="28764" xr:uid="{00000000-0005-0000-0000-0000786C0000}"/>
    <cellStyle name="Normal 3 3 2 7 2 5" xfId="28765" xr:uid="{00000000-0005-0000-0000-0000796C0000}"/>
    <cellStyle name="Normal 3 3 2 7 2 5 2" xfId="28766" xr:uid="{00000000-0005-0000-0000-00007A6C0000}"/>
    <cellStyle name="Normal 3 3 2 7 2 5 2 2" xfId="28767" xr:uid="{00000000-0005-0000-0000-00007B6C0000}"/>
    <cellStyle name="Normal 3 3 2 7 2 5 3" xfId="28768" xr:uid="{00000000-0005-0000-0000-00007C6C0000}"/>
    <cellStyle name="Normal 3 3 2 7 2 6" xfId="28769" xr:uid="{00000000-0005-0000-0000-00007D6C0000}"/>
    <cellStyle name="Normal 3 3 2 7 2 6 2" xfId="28770" xr:uid="{00000000-0005-0000-0000-00007E6C0000}"/>
    <cellStyle name="Normal 3 3 2 7 2 7" xfId="28771" xr:uid="{00000000-0005-0000-0000-00007F6C0000}"/>
    <cellStyle name="Normal 3 3 2 7 2 7 2" xfId="28772" xr:uid="{00000000-0005-0000-0000-0000806C0000}"/>
    <cellStyle name="Normal 3 3 2 7 2 8" xfId="28773" xr:uid="{00000000-0005-0000-0000-0000816C0000}"/>
    <cellStyle name="Normal 3 3 2 7 3" xfId="28774" xr:uid="{00000000-0005-0000-0000-0000826C0000}"/>
    <cellStyle name="Normal 3 3 2 7 3 2" xfId="28775" xr:uid="{00000000-0005-0000-0000-0000836C0000}"/>
    <cellStyle name="Normal 3 3 2 7 3 2 2" xfId="28776" xr:uid="{00000000-0005-0000-0000-0000846C0000}"/>
    <cellStyle name="Normal 3 3 2 7 3 2 2 2" xfId="28777" xr:uid="{00000000-0005-0000-0000-0000856C0000}"/>
    <cellStyle name="Normal 3 3 2 7 3 2 2 2 2" xfId="28778" xr:uid="{00000000-0005-0000-0000-0000866C0000}"/>
    <cellStyle name="Normal 3 3 2 7 3 2 2 3" xfId="28779" xr:uid="{00000000-0005-0000-0000-0000876C0000}"/>
    <cellStyle name="Normal 3 3 2 7 3 2 3" xfId="28780" xr:uid="{00000000-0005-0000-0000-0000886C0000}"/>
    <cellStyle name="Normal 3 3 2 7 3 2 3 2" xfId="28781" xr:uid="{00000000-0005-0000-0000-0000896C0000}"/>
    <cellStyle name="Normal 3 3 2 7 3 2 4" xfId="28782" xr:uid="{00000000-0005-0000-0000-00008A6C0000}"/>
    <cellStyle name="Normal 3 3 2 7 3 3" xfId="28783" xr:uid="{00000000-0005-0000-0000-00008B6C0000}"/>
    <cellStyle name="Normal 3 3 2 7 3 3 2" xfId="28784" xr:uid="{00000000-0005-0000-0000-00008C6C0000}"/>
    <cellStyle name="Normal 3 3 2 7 3 3 2 2" xfId="28785" xr:uid="{00000000-0005-0000-0000-00008D6C0000}"/>
    <cellStyle name="Normal 3 3 2 7 3 3 3" xfId="28786" xr:uid="{00000000-0005-0000-0000-00008E6C0000}"/>
    <cellStyle name="Normal 3 3 2 7 3 4" xfId="28787" xr:uid="{00000000-0005-0000-0000-00008F6C0000}"/>
    <cellStyle name="Normal 3 3 2 7 3 4 2" xfId="28788" xr:uid="{00000000-0005-0000-0000-0000906C0000}"/>
    <cellStyle name="Normal 3 3 2 7 3 5" xfId="28789" xr:uid="{00000000-0005-0000-0000-0000916C0000}"/>
    <cellStyle name="Normal 3 3 2 7 4" xfId="28790" xr:uid="{00000000-0005-0000-0000-0000926C0000}"/>
    <cellStyle name="Normal 3 3 2 7 4 2" xfId="28791" xr:uid="{00000000-0005-0000-0000-0000936C0000}"/>
    <cellStyle name="Normal 3 3 2 7 4 2 2" xfId="28792" xr:uid="{00000000-0005-0000-0000-0000946C0000}"/>
    <cellStyle name="Normal 3 3 2 7 4 2 2 2" xfId="28793" xr:uid="{00000000-0005-0000-0000-0000956C0000}"/>
    <cellStyle name="Normal 3 3 2 7 4 2 3" xfId="28794" xr:uid="{00000000-0005-0000-0000-0000966C0000}"/>
    <cellStyle name="Normal 3 3 2 7 4 3" xfId="28795" xr:uid="{00000000-0005-0000-0000-0000976C0000}"/>
    <cellStyle name="Normal 3 3 2 7 4 3 2" xfId="28796" xr:uid="{00000000-0005-0000-0000-0000986C0000}"/>
    <cellStyle name="Normal 3 3 2 7 4 4" xfId="28797" xr:uid="{00000000-0005-0000-0000-0000996C0000}"/>
    <cellStyle name="Normal 3 3 2 7 5" xfId="28798" xr:uid="{00000000-0005-0000-0000-00009A6C0000}"/>
    <cellStyle name="Normal 3 3 2 7 5 2" xfId="28799" xr:uid="{00000000-0005-0000-0000-00009B6C0000}"/>
    <cellStyle name="Normal 3 3 2 7 5 2 2" xfId="28800" xr:uid="{00000000-0005-0000-0000-00009C6C0000}"/>
    <cellStyle name="Normal 3 3 2 7 5 2 2 2" xfId="28801" xr:uid="{00000000-0005-0000-0000-00009D6C0000}"/>
    <cellStyle name="Normal 3 3 2 7 5 2 3" xfId="28802" xr:uid="{00000000-0005-0000-0000-00009E6C0000}"/>
    <cellStyle name="Normal 3 3 2 7 5 3" xfId="28803" xr:uid="{00000000-0005-0000-0000-00009F6C0000}"/>
    <cellStyle name="Normal 3 3 2 7 5 3 2" xfId="28804" xr:uid="{00000000-0005-0000-0000-0000A06C0000}"/>
    <cellStyle name="Normal 3 3 2 7 5 4" xfId="28805" xr:uid="{00000000-0005-0000-0000-0000A16C0000}"/>
    <cellStyle name="Normal 3 3 2 7 6" xfId="28806" xr:uid="{00000000-0005-0000-0000-0000A26C0000}"/>
    <cellStyle name="Normal 3 3 2 7 6 2" xfId="28807" xr:uid="{00000000-0005-0000-0000-0000A36C0000}"/>
    <cellStyle name="Normal 3 3 2 7 6 2 2" xfId="28808" xr:uid="{00000000-0005-0000-0000-0000A46C0000}"/>
    <cellStyle name="Normal 3 3 2 7 6 3" xfId="28809" xr:uid="{00000000-0005-0000-0000-0000A56C0000}"/>
    <cellStyle name="Normal 3 3 2 7 7" xfId="28810" xr:uid="{00000000-0005-0000-0000-0000A66C0000}"/>
    <cellStyle name="Normal 3 3 2 7 7 2" xfId="28811" xr:uid="{00000000-0005-0000-0000-0000A76C0000}"/>
    <cellStyle name="Normal 3 3 2 7 8" xfId="28812" xr:uid="{00000000-0005-0000-0000-0000A86C0000}"/>
    <cellStyle name="Normal 3 3 2 7 8 2" xfId="28813" xr:uid="{00000000-0005-0000-0000-0000A96C0000}"/>
    <cellStyle name="Normal 3 3 2 7 9" xfId="28814" xr:uid="{00000000-0005-0000-0000-0000AA6C0000}"/>
    <cellStyle name="Normal 3 3 2 8" xfId="28815" xr:uid="{00000000-0005-0000-0000-0000AB6C0000}"/>
    <cellStyle name="Normal 3 3 2 8 2" xfId="28816" xr:uid="{00000000-0005-0000-0000-0000AC6C0000}"/>
    <cellStyle name="Normal 3 3 2 8 2 2" xfId="28817" xr:uid="{00000000-0005-0000-0000-0000AD6C0000}"/>
    <cellStyle name="Normal 3 3 2 8 2 2 2" xfId="28818" xr:uid="{00000000-0005-0000-0000-0000AE6C0000}"/>
    <cellStyle name="Normal 3 3 2 8 2 2 2 2" xfId="28819" xr:uid="{00000000-0005-0000-0000-0000AF6C0000}"/>
    <cellStyle name="Normal 3 3 2 8 2 2 2 2 2" xfId="28820" xr:uid="{00000000-0005-0000-0000-0000B06C0000}"/>
    <cellStyle name="Normal 3 3 2 8 2 2 2 3" xfId="28821" xr:uid="{00000000-0005-0000-0000-0000B16C0000}"/>
    <cellStyle name="Normal 3 3 2 8 2 2 3" xfId="28822" xr:uid="{00000000-0005-0000-0000-0000B26C0000}"/>
    <cellStyle name="Normal 3 3 2 8 2 2 3 2" xfId="28823" xr:uid="{00000000-0005-0000-0000-0000B36C0000}"/>
    <cellStyle name="Normal 3 3 2 8 2 2 4" xfId="28824" xr:uid="{00000000-0005-0000-0000-0000B46C0000}"/>
    <cellStyle name="Normal 3 3 2 8 2 3" xfId="28825" xr:uid="{00000000-0005-0000-0000-0000B56C0000}"/>
    <cellStyle name="Normal 3 3 2 8 2 3 2" xfId="28826" xr:uid="{00000000-0005-0000-0000-0000B66C0000}"/>
    <cellStyle name="Normal 3 3 2 8 2 3 2 2" xfId="28827" xr:uid="{00000000-0005-0000-0000-0000B76C0000}"/>
    <cellStyle name="Normal 3 3 2 8 2 3 3" xfId="28828" xr:uid="{00000000-0005-0000-0000-0000B86C0000}"/>
    <cellStyle name="Normal 3 3 2 8 2 4" xfId="28829" xr:uid="{00000000-0005-0000-0000-0000B96C0000}"/>
    <cellStyle name="Normal 3 3 2 8 2 4 2" xfId="28830" xr:uid="{00000000-0005-0000-0000-0000BA6C0000}"/>
    <cellStyle name="Normal 3 3 2 8 2 5" xfId="28831" xr:uid="{00000000-0005-0000-0000-0000BB6C0000}"/>
    <cellStyle name="Normal 3 3 2 8 3" xfId="28832" xr:uid="{00000000-0005-0000-0000-0000BC6C0000}"/>
    <cellStyle name="Normal 3 3 2 8 3 2" xfId="28833" xr:uid="{00000000-0005-0000-0000-0000BD6C0000}"/>
    <cellStyle name="Normal 3 3 2 8 3 2 2" xfId="28834" xr:uid="{00000000-0005-0000-0000-0000BE6C0000}"/>
    <cellStyle name="Normal 3 3 2 8 3 2 2 2" xfId="28835" xr:uid="{00000000-0005-0000-0000-0000BF6C0000}"/>
    <cellStyle name="Normal 3 3 2 8 3 2 3" xfId="28836" xr:uid="{00000000-0005-0000-0000-0000C06C0000}"/>
    <cellStyle name="Normal 3 3 2 8 3 3" xfId="28837" xr:uid="{00000000-0005-0000-0000-0000C16C0000}"/>
    <cellStyle name="Normal 3 3 2 8 3 3 2" xfId="28838" xr:uid="{00000000-0005-0000-0000-0000C26C0000}"/>
    <cellStyle name="Normal 3 3 2 8 3 4" xfId="28839" xr:uid="{00000000-0005-0000-0000-0000C36C0000}"/>
    <cellStyle name="Normal 3 3 2 8 4" xfId="28840" xr:uid="{00000000-0005-0000-0000-0000C46C0000}"/>
    <cellStyle name="Normal 3 3 2 8 4 2" xfId="28841" xr:uid="{00000000-0005-0000-0000-0000C56C0000}"/>
    <cellStyle name="Normal 3 3 2 8 4 2 2" xfId="28842" xr:uid="{00000000-0005-0000-0000-0000C66C0000}"/>
    <cellStyle name="Normal 3 3 2 8 4 2 2 2" xfId="28843" xr:uid="{00000000-0005-0000-0000-0000C76C0000}"/>
    <cellStyle name="Normal 3 3 2 8 4 2 3" xfId="28844" xr:uid="{00000000-0005-0000-0000-0000C86C0000}"/>
    <cellStyle name="Normal 3 3 2 8 4 3" xfId="28845" xr:uid="{00000000-0005-0000-0000-0000C96C0000}"/>
    <cellStyle name="Normal 3 3 2 8 4 3 2" xfId="28846" xr:uid="{00000000-0005-0000-0000-0000CA6C0000}"/>
    <cellStyle name="Normal 3 3 2 8 4 4" xfId="28847" xr:uid="{00000000-0005-0000-0000-0000CB6C0000}"/>
    <cellStyle name="Normal 3 3 2 8 5" xfId="28848" xr:uid="{00000000-0005-0000-0000-0000CC6C0000}"/>
    <cellStyle name="Normal 3 3 2 8 5 2" xfId="28849" xr:uid="{00000000-0005-0000-0000-0000CD6C0000}"/>
    <cellStyle name="Normal 3 3 2 8 5 2 2" xfId="28850" xr:uid="{00000000-0005-0000-0000-0000CE6C0000}"/>
    <cellStyle name="Normal 3 3 2 8 5 3" xfId="28851" xr:uid="{00000000-0005-0000-0000-0000CF6C0000}"/>
    <cellStyle name="Normal 3 3 2 8 6" xfId="28852" xr:uid="{00000000-0005-0000-0000-0000D06C0000}"/>
    <cellStyle name="Normal 3 3 2 8 6 2" xfId="28853" xr:uid="{00000000-0005-0000-0000-0000D16C0000}"/>
    <cellStyle name="Normal 3 3 2 8 7" xfId="28854" xr:uid="{00000000-0005-0000-0000-0000D26C0000}"/>
    <cellStyle name="Normal 3 3 2 8 7 2" xfId="28855" xr:uid="{00000000-0005-0000-0000-0000D36C0000}"/>
    <cellStyle name="Normal 3 3 2 8 8" xfId="28856" xr:uid="{00000000-0005-0000-0000-0000D46C0000}"/>
    <cellStyle name="Normal 3 3 2 9" xfId="28857" xr:uid="{00000000-0005-0000-0000-0000D56C0000}"/>
    <cellStyle name="Normal 3 3 2 9 2" xfId="28858" xr:uid="{00000000-0005-0000-0000-0000D66C0000}"/>
    <cellStyle name="Normal 3 3 2 9 2 2" xfId="28859" xr:uid="{00000000-0005-0000-0000-0000D76C0000}"/>
    <cellStyle name="Normal 3 3 2 9 2 2 2" xfId="28860" xr:uid="{00000000-0005-0000-0000-0000D86C0000}"/>
    <cellStyle name="Normal 3 3 2 9 2 2 2 2" xfId="28861" xr:uid="{00000000-0005-0000-0000-0000D96C0000}"/>
    <cellStyle name="Normal 3 3 2 9 2 2 2 2 2" xfId="28862" xr:uid="{00000000-0005-0000-0000-0000DA6C0000}"/>
    <cellStyle name="Normal 3 3 2 9 2 2 2 3" xfId="28863" xr:uid="{00000000-0005-0000-0000-0000DB6C0000}"/>
    <cellStyle name="Normal 3 3 2 9 2 2 3" xfId="28864" xr:uid="{00000000-0005-0000-0000-0000DC6C0000}"/>
    <cellStyle name="Normal 3 3 2 9 2 2 3 2" xfId="28865" xr:uid="{00000000-0005-0000-0000-0000DD6C0000}"/>
    <cellStyle name="Normal 3 3 2 9 2 2 4" xfId="28866" xr:uid="{00000000-0005-0000-0000-0000DE6C0000}"/>
    <cellStyle name="Normal 3 3 2 9 2 3" xfId="28867" xr:uid="{00000000-0005-0000-0000-0000DF6C0000}"/>
    <cellStyle name="Normal 3 3 2 9 2 3 2" xfId="28868" xr:uid="{00000000-0005-0000-0000-0000E06C0000}"/>
    <cellStyle name="Normal 3 3 2 9 2 3 2 2" xfId="28869" xr:uid="{00000000-0005-0000-0000-0000E16C0000}"/>
    <cellStyle name="Normal 3 3 2 9 2 3 3" xfId="28870" xr:uid="{00000000-0005-0000-0000-0000E26C0000}"/>
    <cellStyle name="Normal 3 3 2 9 2 4" xfId="28871" xr:uid="{00000000-0005-0000-0000-0000E36C0000}"/>
    <cellStyle name="Normal 3 3 2 9 2 4 2" xfId="28872" xr:uid="{00000000-0005-0000-0000-0000E46C0000}"/>
    <cellStyle name="Normal 3 3 2 9 2 5" xfId="28873" xr:uid="{00000000-0005-0000-0000-0000E56C0000}"/>
    <cellStyle name="Normal 3 3 2 9 3" xfId="28874" xr:uid="{00000000-0005-0000-0000-0000E66C0000}"/>
    <cellStyle name="Normal 3 3 2 9 3 2" xfId="28875" xr:uid="{00000000-0005-0000-0000-0000E76C0000}"/>
    <cellStyle name="Normal 3 3 2 9 3 2 2" xfId="28876" xr:uid="{00000000-0005-0000-0000-0000E86C0000}"/>
    <cellStyle name="Normal 3 3 2 9 3 2 2 2" xfId="28877" xr:uid="{00000000-0005-0000-0000-0000E96C0000}"/>
    <cellStyle name="Normal 3 3 2 9 3 2 3" xfId="28878" xr:uid="{00000000-0005-0000-0000-0000EA6C0000}"/>
    <cellStyle name="Normal 3 3 2 9 3 3" xfId="28879" xr:uid="{00000000-0005-0000-0000-0000EB6C0000}"/>
    <cellStyle name="Normal 3 3 2 9 3 3 2" xfId="28880" xr:uid="{00000000-0005-0000-0000-0000EC6C0000}"/>
    <cellStyle name="Normal 3 3 2 9 3 4" xfId="28881" xr:uid="{00000000-0005-0000-0000-0000ED6C0000}"/>
    <cellStyle name="Normal 3 3 2 9 4" xfId="28882" xr:uid="{00000000-0005-0000-0000-0000EE6C0000}"/>
    <cellStyle name="Normal 3 3 2 9 4 2" xfId="28883" xr:uid="{00000000-0005-0000-0000-0000EF6C0000}"/>
    <cellStyle name="Normal 3 3 2 9 4 2 2" xfId="28884" xr:uid="{00000000-0005-0000-0000-0000F06C0000}"/>
    <cellStyle name="Normal 3 3 2 9 4 2 2 2" xfId="28885" xr:uid="{00000000-0005-0000-0000-0000F16C0000}"/>
    <cellStyle name="Normal 3 3 2 9 4 2 3" xfId="28886" xr:uid="{00000000-0005-0000-0000-0000F26C0000}"/>
    <cellStyle name="Normal 3 3 2 9 4 3" xfId="28887" xr:uid="{00000000-0005-0000-0000-0000F36C0000}"/>
    <cellStyle name="Normal 3 3 2 9 4 3 2" xfId="28888" xr:uid="{00000000-0005-0000-0000-0000F46C0000}"/>
    <cellStyle name="Normal 3 3 2 9 4 4" xfId="28889" xr:uid="{00000000-0005-0000-0000-0000F56C0000}"/>
    <cellStyle name="Normal 3 3 2 9 5" xfId="28890" xr:uid="{00000000-0005-0000-0000-0000F66C0000}"/>
    <cellStyle name="Normal 3 3 2 9 5 2" xfId="28891" xr:uid="{00000000-0005-0000-0000-0000F76C0000}"/>
    <cellStyle name="Normal 3 3 2 9 5 2 2" xfId="28892" xr:uid="{00000000-0005-0000-0000-0000F86C0000}"/>
    <cellStyle name="Normal 3 3 2 9 5 3" xfId="28893" xr:uid="{00000000-0005-0000-0000-0000F96C0000}"/>
    <cellStyle name="Normal 3 3 2 9 6" xfId="28894" xr:uid="{00000000-0005-0000-0000-0000FA6C0000}"/>
    <cellStyle name="Normal 3 3 2 9 6 2" xfId="28895" xr:uid="{00000000-0005-0000-0000-0000FB6C0000}"/>
    <cellStyle name="Normal 3 3 2 9 7" xfId="28896" xr:uid="{00000000-0005-0000-0000-0000FC6C0000}"/>
    <cellStyle name="Normal 3 3 2 9 7 2" xfId="28897" xr:uid="{00000000-0005-0000-0000-0000FD6C0000}"/>
    <cellStyle name="Normal 3 3 2 9 8" xfId="28898" xr:uid="{00000000-0005-0000-0000-0000FE6C0000}"/>
    <cellStyle name="Normal 3 3 2_Sheet1" xfId="28899" xr:uid="{00000000-0005-0000-0000-0000FF6C0000}"/>
    <cellStyle name="Normal 3 3 20" xfId="28900" xr:uid="{00000000-0005-0000-0000-0000006D0000}"/>
    <cellStyle name="Normal 3 3 20 2" xfId="28901" xr:uid="{00000000-0005-0000-0000-0000016D0000}"/>
    <cellStyle name="Normal 3 3 20 3" xfId="28902" xr:uid="{00000000-0005-0000-0000-0000026D0000}"/>
    <cellStyle name="Normal 3 3 21" xfId="28903" xr:uid="{00000000-0005-0000-0000-0000036D0000}"/>
    <cellStyle name="Normal 3 3 3" xfId="1281" xr:uid="{00000000-0005-0000-0000-0000046D0000}"/>
    <cellStyle name="Normal 3 3 3 10" xfId="28904" xr:uid="{00000000-0005-0000-0000-0000056D0000}"/>
    <cellStyle name="Normal 3 3 3 10 2" xfId="28905" xr:uid="{00000000-0005-0000-0000-0000066D0000}"/>
    <cellStyle name="Normal 3 3 3 10 2 2" xfId="28906" xr:uid="{00000000-0005-0000-0000-0000076D0000}"/>
    <cellStyle name="Normal 3 3 3 10 2 2 2" xfId="28907" xr:uid="{00000000-0005-0000-0000-0000086D0000}"/>
    <cellStyle name="Normal 3 3 3 10 2 2 2 2" xfId="28908" xr:uid="{00000000-0005-0000-0000-0000096D0000}"/>
    <cellStyle name="Normal 3 3 3 10 2 2 2 2 2" xfId="28909" xr:uid="{00000000-0005-0000-0000-00000A6D0000}"/>
    <cellStyle name="Normal 3 3 3 10 2 2 2 3" xfId="28910" xr:uid="{00000000-0005-0000-0000-00000B6D0000}"/>
    <cellStyle name="Normal 3 3 3 10 2 2 3" xfId="28911" xr:uid="{00000000-0005-0000-0000-00000C6D0000}"/>
    <cellStyle name="Normal 3 3 3 10 2 2 3 2" xfId="28912" xr:uid="{00000000-0005-0000-0000-00000D6D0000}"/>
    <cellStyle name="Normal 3 3 3 10 2 2 4" xfId="28913" xr:uid="{00000000-0005-0000-0000-00000E6D0000}"/>
    <cellStyle name="Normal 3 3 3 10 2 3" xfId="28914" xr:uid="{00000000-0005-0000-0000-00000F6D0000}"/>
    <cellStyle name="Normal 3 3 3 10 2 3 2" xfId="28915" xr:uid="{00000000-0005-0000-0000-0000106D0000}"/>
    <cellStyle name="Normal 3 3 3 10 2 3 2 2" xfId="28916" xr:uid="{00000000-0005-0000-0000-0000116D0000}"/>
    <cellStyle name="Normal 3 3 3 10 2 3 3" xfId="28917" xr:uid="{00000000-0005-0000-0000-0000126D0000}"/>
    <cellStyle name="Normal 3 3 3 10 2 4" xfId="28918" xr:uid="{00000000-0005-0000-0000-0000136D0000}"/>
    <cellStyle name="Normal 3 3 3 10 2 4 2" xfId="28919" xr:uid="{00000000-0005-0000-0000-0000146D0000}"/>
    <cellStyle name="Normal 3 3 3 10 2 5" xfId="28920" xr:uid="{00000000-0005-0000-0000-0000156D0000}"/>
    <cellStyle name="Normal 3 3 3 10 3" xfId="28921" xr:uid="{00000000-0005-0000-0000-0000166D0000}"/>
    <cellStyle name="Normal 3 3 3 10 3 2" xfId="28922" xr:uid="{00000000-0005-0000-0000-0000176D0000}"/>
    <cellStyle name="Normal 3 3 3 10 3 2 2" xfId="28923" xr:uid="{00000000-0005-0000-0000-0000186D0000}"/>
    <cellStyle name="Normal 3 3 3 10 3 2 2 2" xfId="28924" xr:uid="{00000000-0005-0000-0000-0000196D0000}"/>
    <cellStyle name="Normal 3 3 3 10 3 2 3" xfId="28925" xr:uid="{00000000-0005-0000-0000-00001A6D0000}"/>
    <cellStyle name="Normal 3 3 3 10 3 3" xfId="28926" xr:uid="{00000000-0005-0000-0000-00001B6D0000}"/>
    <cellStyle name="Normal 3 3 3 10 3 3 2" xfId="28927" xr:uid="{00000000-0005-0000-0000-00001C6D0000}"/>
    <cellStyle name="Normal 3 3 3 10 3 4" xfId="28928" xr:uid="{00000000-0005-0000-0000-00001D6D0000}"/>
    <cellStyle name="Normal 3 3 3 10 4" xfId="28929" xr:uid="{00000000-0005-0000-0000-00001E6D0000}"/>
    <cellStyle name="Normal 3 3 3 10 4 2" xfId="28930" xr:uid="{00000000-0005-0000-0000-00001F6D0000}"/>
    <cellStyle name="Normal 3 3 3 10 4 2 2" xfId="28931" xr:uid="{00000000-0005-0000-0000-0000206D0000}"/>
    <cellStyle name="Normal 3 3 3 10 4 3" xfId="28932" xr:uid="{00000000-0005-0000-0000-0000216D0000}"/>
    <cellStyle name="Normal 3 3 3 10 5" xfId="28933" xr:uid="{00000000-0005-0000-0000-0000226D0000}"/>
    <cellStyle name="Normal 3 3 3 10 5 2" xfId="28934" xr:uid="{00000000-0005-0000-0000-0000236D0000}"/>
    <cellStyle name="Normal 3 3 3 10 6" xfId="28935" xr:uid="{00000000-0005-0000-0000-0000246D0000}"/>
    <cellStyle name="Normal 3 3 3 11" xfId="28936" xr:uid="{00000000-0005-0000-0000-0000256D0000}"/>
    <cellStyle name="Normal 3 3 3 11 2" xfId="28937" xr:uid="{00000000-0005-0000-0000-0000266D0000}"/>
    <cellStyle name="Normal 3 3 3 11 2 2" xfId="28938" xr:uid="{00000000-0005-0000-0000-0000276D0000}"/>
    <cellStyle name="Normal 3 3 3 11 2 2 2" xfId="28939" xr:uid="{00000000-0005-0000-0000-0000286D0000}"/>
    <cellStyle name="Normal 3 3 3 11 2 2 2 2" xfId="28940" xr:uid="{00000000-0005-0000-0000-0000296D0000}"/>
    <cellStyle name="Normal 3 3 3 11 2 2 3" xfId="28941" xr:uid="{00000000-0005-0000-0000-00002A6D0000}"/>
    <cellStyle name="Normal 3 3 3 11 2 3" xfId="28942" xr:uid="{00000000-0005-0000-0000-00002B6D0000}"/>
    <cellStyle name="Normal 3 3 3 11 2 3 2" xfId="28943" xr:uid="{00000000-0005-0000-0000-00002C6D0000}"/>
    <cellStyle name="Normal 3 3 3 11 2 4" xfId="28944" xr:uid="{00000000-0005-0000-0000-00002D6D0000}"/>
    <cellStyle name="Normal 3 3 3 11 3" xfId="28945" xr:uid="{00000000-0005-0000-0000-00002E6D0000}"/>
    <cellStyle name="Normal 3 3 3 11 3 2" xfId="28946" xr:uid="{00000000-0005-0000-0000-00002F6D0000}"/>
    <cellStyle name="Normal 3 3 3 11 3 2 2" xfId="28947" xr:uid="{00000000-0005-0000-0000-0000306D0000}"/>
    <cellStyle name="Normal 3 3 3 11 3 3" xfId="28948" xr:uid="{00000000-0005-0000-0000-0000316D0000}"/>
    <cellStyle name="Normal 3 3 3 11 4" xfId="28949" xr:uid="{00000000-0005-0000-0000-0000326D0000}"/>
    <cellStyle name="Normal 3 3 3 11 4 2" xfId="28950" xr:uid="{00000000-0005-0000-0000-0000336D0000}"/>
    <cellStyle name="Normal 3 3 3 11 5" xfId="28951" xr:uid="{00000000-0005-0000-0000-0000346D0000}"/>
    <cellStyle name="Normal 3 3 3 12" xfId="28952" xr:uid="{00000000-0005-0000-0000-0000356D0000}"/>
    <cellStyle name="Normal 3 3 3 12 2" xfId="28953" xr:uid="{00000000-0005-0000-0000-0000366D0000}"/>
    <cellStyle name="Normal 3 3 3 12 2 2" xfId="28954" xr:uid="{00000000-0005-0000-0000-0000376D0000}"/>
    <cellStyle name="Normal 3 3 3 12 2 2 2" xfId="28955" xr:uid="{00000000-0005-0000-0000-0000386D0000}"/>
    <cellStyle name="Normal 3 3 3 12 2 3" xfId="28956" xr:uid="{00000000-0005-0000-0000-0000396D0000}"/>
    <cellStyle name="Normal 3 3 3 12 3" xfId="28957" xr:uid="{00000000-0005-0000-0000-00003A6D0000}"/>
    <cellStyle name="Normal 3 3 3 12 3 2" xfId="28958" xr:uid="{00000000-0005-0000-0000-00003B6D0000}"/>
    <cellStyle name="Normal 3 3 3 12 4" xfId="28959" xr:uid="{00000000-0005-0000-0000-00003C6D0000}"/>
    <cellStyle name="Normal 3 3 3 13" xfId="28960" xr:uid="{00000000-0005-0000-0000-00003D6D0000}"/>
    <cellStyle name="Normal 3 3 3 13 2" xfId="28961" xr:uid="{00000000-0005-0000-0000-00003E6D0000}"/>
    <cellStyle name="Normal 3 3 3 13 2 2" xfId="28962" xr:uid="{00000000-0005-0000-0000-00003F6D0000}"/>
    <cellStyle name="Normal 3 3 3 13 2 2 2" xfId="28963" xr:uid="{00000000-0005-0000-0000-0000406D0000}"/>
    <cellStyle name="Normal 3 3 3 13 2 3" xfId="28964" xr:uid="{00000000-0005-0000-0000-0000416D0000}"/>
    <cellStyle name="Normal 3 3 3 13 3" xfId="28965" xr:uid="{00000000-0005-0000-0000-0000426D0000}"/>
    <cellStyle name="Normal 3 3 3 13 3 2" xfId="28966" xr:uid="{00000000-0005-0000-0000-0000436D0000}"/>
    <cellStyle name="Normal 3 3 3 13 4" xfId="28967" xr:uid="{00000000-0005-0000-0000-0000446D0000}"/>
    <cellStyle name="Normal 3 3 3 14" xfId="28968" xr:uid="{00000000-0005-0000-0000-0000456D0000}"/>
    <cellStyle name="Normal 3 3 3 14 2" xfId="28969" xr:uid="{00000000-0005-0000-0000-0000466D0000}"/>
    <cellStyle name="Normal 3 3 3 14 2 2" xfId="28970" xr:uid="{00000000-0005-0000-0000-0000476D0000}"/>
    <cellStyle name="Normal 3 3 3 14 2 2 2" xfId="28971" xr:uid="{00000000-0005-0000-0000-0000486D0000}"/>
    <cellStyle name="Normal 3 3 3 14 2 3" xfId="28972" xr:uid="{00000000-0005-0000-0000-0000496D0000}"/>
    <cellStyle name="Normal 3 3 3 14 3" xfId="28973" xr:uid="{00000000-0005-0000-0000-00004A6D0000}"/>
    <cellStyle name="Normal 3 3 3 14 3 2" xfId="28974" xr:uid="{00000000-0005-0000-0000-00004B6D0000}"/>
    <cellStyle name="Normal 3 3 3 14 4" xfId="28975" xr:uid="{00000000-0005-0000-0000-00004C6D0000}"/>
    <cellStyle name="Normal 3 3 3 15" xfId="28976" xr:uid="{00000000-0005-0000-0000-00004D6D0000}"/>
    <cellStyle name="Normal 3 3 3 15 2" xfId="28977" xr:uid="{00000000-0005-0000-0000-00004E6D0000}"/>
    <cellStyle name="Normal 3 3 3 15 2 2" xfId="28978" xr:uid="{00000000-0005-0000-0000-00004F6D0000}"/>
    <cellStyle name="Normal 3 3 3 15 3" xfId="28979" xr:uid="{00000000-0005-0000-0000-0000506D0000}"/>
    <cellStyle name="Normal 3 3 3 16" xfId="28980" xr:uid="{00000000-0005-0000-0000-0000516D0000}"/>
    <cellStyle name="Normal 3 3 3 16 2" xfId="28981" xr:uid="{00000000-0005-0000-0000-0000526D0000}"/>
    <cellStyle name="Normal 3 3 3 17" xfId="28982" xr:uid="{00000000-0005-0000-0000-0000536D0000}"/>
    <cellStyle name="Normal 3 3 3 17 2" xfId="28983" xr:uid="{00000000-0005-0000-0000-0000546D0000}"/>
    <cellStyle name="Normal 3 3 3 18" xfId="28984" xr:uid="{00000000-0005-0000-0000-0000556D0000}"/>
    <cellStyle name="Normal 3 3 3 19" xfId="28985" xr:uid="{00000000-0005-0000-0000-0000566D0000}"/>
    <cellStyle name="Normal 3 3 3 2" xfId="1282" xr:uid="{00000000-0005-0000-0000-0000576D0000}"/>
    <cellStyle name="Normal 3 3 3 2 10" xfId="28986" xr:uid="{00000000-0005-0000-0000-0000586D0000}"/>
    <cellStyle name="Normal 3 3 3 2 10 2" xfId="28987" xr:uid="{00000000-0005-0000-0000-0000596D0000}"/>
    <cellStyle name="Normal 3 3 3 2 10 2 2" xfId="28988" xr:uid="{00000000-0005-0000-0000-00005A6D0000}"/>
    <cellStyle name="Normal 3 3 3 2 10 2 2 2" xfId="28989" xr:uid="{00000000-0005-0000-0000-00005B6D0000}"/>
    <cellStyle name="Normal 3 3 3 2 10 2 3" xfId="28990" xr:uid="{00000000-0005-0000-0000-00005C6D0000}"/>
    <cellStyle name="Normal 3 3 3 2 10 3" xfId="28991" xr:uid="{00000000-0005-0000-0000-00005D6D0000}"/>
    <cellStyle name="Normal 3 3 3 2 10 3 2" xfId="28992" xr:uid="{00000000-0005-0000-0000-00005E6D0000}"/>
    <cellStyle name="Normal 3 3 3 2 10 4" xfId="28993" xr:uid="{00000000-0005-0000-0000-00005F6D0000}"/>
    <cellStyle name="Normal 3 3 3 2 11" xfId="28994" xr:uid="{00000000-0005-0000-0000-0000606D0000}"/>
    <cellStyle name="Normal 3 3 3 2 11 2" xfId="28995" xr:uid="{00000000-0005-0000-0000-0000616D0000}"/>
    <cellStyle name="Normal 3 3 3 2 11 2 2" xfId="28996" xr:uid="{00000000-0005-0000-0000-0000626D0000}"/>
    <cellStyle name="Normal 3 3 3 2 11 2 2 2" xfId="28997" xr:uid="{00000000-0005-0000-0000-0000636D0000}"/>
    <cellStyle name="Normal 3 3 3 2 11 2 3" xfId="28998" xr:uid="{00000000-0005-0000-0000-0000646D0000}"/>
    <cellStyle name="Normal 3 3 3 2 11 3" xfId="28999" xr:uid="{00000000-0005-0000-0000-0000656D0000}"/>
    <cellStyle name="Normal 3 3 3 2 11 3 2" xfId="29000" xr:uid="{00000000-0005-0000-0000-0000666D0000}"/>
    <cellStyle name="Normal 3 3 3 2 11 4" xfId="29001" xr:uid="{00000000-0005-0000-0000-0000676D0000}"/>
    <cellStyle name="Normal 3 3 3 2 12" xfId="29002" xr:uid="{00000000-0005-0000-0000-0000686D0000}"/>
    <cellStyle name="Normal 3 3 3 2 12 2" xfId="29003" xr:uid="{00000000-0005-0000-0000-0000696D0000}"/>
    <cellStyle name="Normal 3 3 3 2 12 2 2" xfId="29004" xr:uid="{00000000-0005-0000-0000-00006A6D0000}"/>
    <cellStyle name="Normal 3 3 3 2 12 2 2 2" xfId="29005" xr:uid="{00000000-0005-0000-0000-00006B6D0000}"/>
    <cellStyle name="Normal 3 3 3 2 12 2 3" xfId="29006" xr:uid="{00000000-0005-0000-0000-00006C6D0000}"/>
    <cellStyle name="Normal 3 3 3 2 12 3" xfId="29007" xr:uid="{00000000-0005-0000-0000-00006D6D0000}"/>
    <cellStyle name="Normal 3 3 3 2 12 3 2" xfId="29008" xr:uid="{00000000-0005-0000-0000-00006E6D0000}"/>
    <cellStyle name="Normal 3 3 3 2 12 4" xfId="29009" xr:uid="{00000000-0005-0000-0000-00006F6D0000}"/>
    <cellStyle name="Normal 3 3 3 2 13" xfId="29010" xr:uid="{00000000-0005-0000-0000-0000706D0000}"/>
    <cellStyle name="Normal 3 3 3 2 13 2" xfId="29011" xr:uid="{00000000-0005-0000-0000-0000716D0000}"/>
    <cellStyle name="Normal 3 3 3 2 13 2 2" xfId="29012" xr:uid="{00000000-0005-0000-0000-0000726D0000}"/>
    <cellStyle name="Normal 3 3 3 2 13 3" xfId="29013" xr:uid="{00000000-0005-0000-0000-0000736D0000}"/>
    <cellStyle name="Normal 3 3 3 2 14" xfId="29014" xr:uid="{00000000-0005-0000-0000-0000746D0000}"/>
    <cellStyle name="Normal 3 3 3 2 14 2" xfId="29015" xr:uid="{00000000-0005-0000-0000-0000756D0000}"/>
    <cellStyle name="Normal 3 3 3 2 15" xfId="29016" xr:uid="{00000000-0005-0000-0000-0000766D0000}"/>
    <cellStyle name="Normal 3 3 3 2 15 2" xfId="29017" xr:uid="{00000000-0005-0000-0000-0000776D0000}"/>
    <cellStyle name="Normal 3 3 3 2 16" xfId="29018" xr:uid="{00000000-0005-0000-0000-0000786D0000}"/>
    <cellStyle name="Normal 3 3 3 2 17" xfId="29019" xr:uid="{00000000-0005-0000-0000-0000796D0000}"/>
    <cellStyle name="Normal 3 3 3 2 2" xfId="1283" xr:uid="{00000000-0005-0000-0000-00007A6D0000}"/>
    <cellStyle name="Normal 3 3 3 2 2 10" xfId="29020" xr:uid="{00000000-0005-0000-0000-00007B6D0000}"/>
    <cellStyle name="Normal 3 3 3 2 2 11" xfId="29021" xr:uid="{00000000-0005-0000-0000-00007C6D0000}"/>
    <cellStyle name="Normal 3 3 3 2 2 2" xfId="29022" xr:uid="{00000000-0005-0000-0000-00007D6D0000}"/>
    <cellStyle name="Normal 3 3 3 2 2 2 10" xfId="29023" xr:uid="{00000000-0005-0000-0000-00007E6D0000}"/>
    <cellStyle name="Normal 3 3 3 2 2 2 2" xfId="29024" xr:uid="{00000000-0005-0000-0000-00007F6D0000}"/>
    <cellStyle name="Normal 3 3 3 2 2 2 2 2" xfId="29025" xr:uid="{00000000-0005-0000-0000-0000806D0000}"/>
    <cellStyle name="Normal 3 3 3 2 2 2 2 2 2" xfId="29026" xr:uid="{00000000-0005-0000-0000-0000816D0000}"/>
    <cellStyle name="Normal 3 3 3 2 2 2 2 2 2 2" xfId="29027" xr:uid="{00000000-0005-0000-0000-0000826D0000}"/>
    <cellStyle name="Normal 3 3 3 2 2 2 2 2 2 2 2" xfId="29028" xr:uid="{00000000-0005-0000-0000-0000836D0000}"/>
    <cellStyle name="Normal 3 3 3 2 2 2 2 2 2 2 2 2" xfId="29029" xr:uid="{00000000-0005-0000-0000-0000846D0000}"/>
    <cellStyle name="Normal 3 3 3 2 2 2 2 2 2 2 3" xfId="29030" xr:uid="{00000000-0005-0000-0000-0000856D0000}"/>
    <cellStyle name="Normal 3 3 3 2 2 2 2 2 2 3" xfId="29031" xr:uid="{00000000-0005-0000-0000-0000866D0000}"/>
    <cellStyle name="Normal 3 3 3 2 2 2 2 2 2 3 2" xfId="29032" xr:uid="{00000000-0005-0000-0000-0000876D0000}"/>
    <cellStyle name="Normal 3 3 3 2 2 2 2 2 2 4" xfId="29033" xr:uid="{00000000-0005-0000-0000-0000886D0000}"/>
    <cellStyle name="Normal 3 3 3 2 2 2 2 2 3" xfId="29034" xr:uid="{00000000-0005-0000-0000-0000896D0000}"/>
    <cellStyle name="Normal 3 3 3 2 2 2 2 2 3 2" xfId="29035" xr:uid="{00000000-0005-0000-0000-00008A6D0000}"/>
    <cellStyle name="Normal 3 3 3 2 2 2 2 2 3 2 2" xfId="29036" xr:uid="{00000000-0005-0000-0000-00008B6D0000}"/>
    <cellStyle name="Normal 3 3 3 2 2 2 2 2 3 3" xfId="29037" xr:uid="{00000000-0005-0000-0000-00008C6D0000}"/>
    <cellStyle name="Normal 3 3 3 2 2 2 2 2 4" xfId="29038" xr:uid="{00000000-0005-0000-0000-00008D6D0000}"/>
    <cellStyle name="Normal 3 3 3 2 2 2 2 2 4 2" xfId="29039" xr:uid="{00000000-0005-0000-0000-00008E6D0000}"/>
    <cellStyle name="Normal 3 3 3 2 2 2 2 2 5" xfId="29040" xr:uid="{00000000-0005-0000-0000-00008F6D0000}"/>
    <cellStyle name="Normal 3 3 3 2 2 2 2 3" xfId="29041" xr:uid="{00000000-0005-0000-0000-0000906D0000}"/>
    <cellStyle name="Normal 3 3 3 2 2 2 2 3 2" xfId="29042" xr:uid="{00000000-0005-0000-0000-0000916D0000}"/>
    <cellStyle name="Normal 3 3 3 2 2 2 2 3 2 2" xfId="29043" xr:uid="{00000000-0005-0000-0000-0000926D0000}"/>
    <cellStyle name="Normal 3 3 3 2 2 2 2 3 2 2 2" xfId="29044" xr:uid="{00000000-0005-0000-0000-0000936D0000}"/>
    <cellStyle name="Normal 3 3 3 2 2 2 2 3 2 3" xfId="29045" xr:uid="{00000000-0005-0000-0000-0000946D0000}"/>
    <cellStyle name="Normal 3 3 3 2 2 2 2 3 3" xfId="29046" xr:uid="{00000000-0005-0000-0000-0000956D0000}"/>
    <cellStyle name="Normal 3 3 3 2 2 2 2 3 3 2" xfId="29047" xr:uid="{00000000-0005-0000-0000-0000966D0000}"/>
    <cellStyle name="Normal 3 3 3 2 2 2 2 3 4" xfId="29048" xr:uid="{00000000-0005-0000-0000-0000976D0000}"/>
    <cellStyle name="Normal 3 3 3 2 2 2 2 4" xfId="29049" xr:uid="{00000000-0005-0000-0000-0000986D0000}"/>
    <cellStyle name="Normal 3 3 3 2 2 2 2 4 2" xfId="29050" xr:uid="{00000000-0005-0000-0000-0000996D0000}"/>
    <cellStyle name="Normal 3 3 3 2 2 2 2 4 2 2" xfId="29051" xr:uid="{00000000-0005-0000-0000-00009A6D0000}"/>
    <cellStyle name="Normal 3 3 3 2 2 2 2 4 2 2 2" xfId="29052" xr:uid="{00000000-0005-0000-0000-00009B6D0000}"/>
    <cellStyle name="Normal 3 3 3 2 2 2 2 4 2 3" xfId="29053" xr:uid="{00000000-0005-0000-0000-00009C6D0000}"/>
    <cellStyle name="Normal 3 3 3 2 2 2 2 4 3" xfId="29054" xr:uid="{00000000-0005-0000-0000-00009D6D0000}"/>
    <cellStyle name="Normal 3 3 3 2 2 2 2 4 3 2" xfId="29055" xr:uid="{00000000-0005-0000-0000-00009E6D0000}"/>
    <cellStyle name="Normal 3 3 3 2 2 2 2 4 4" xfId="29056" xr:uid="{00000000-0005-0000-0000-00009F6D0000}"/>
    <cellStyle name="Normal 3 3 3 2 2 2 2 5" xfId="29057" xr:uid="{00000000-0005-0000-0000-0000A06D0000}"/>
    <cellStyle name="Normal 3 3 3 2 2 2 2 5 2" xfId="29058" xr:uid="{00000000-0005-0000-0000-0000A16D0000}"/>
    <cellStyle name="Normal 3 3 3 2 2 2 2 5 2 2" xfId="29059" xr:uid="{00000000-0005-0000-0000-0000A26D0000}"/>
    <cellStyle name="Normal 3 3 3 2 2 2 2 5 3" xfId="29060" xr:uid="{00000000-0005-0000-0000-0000A36D0000}"/>
    <cellStyle name="Normal 3 3 3 2 2 2 2 6" xfId="29061" xr:uid="{00000000-0005-0000-0000-0000A46D0000}"/>
    <cellStyle name="Normal 3 3 3 2 2 2 2 6 2" xfId="29062" xr:uid="{00000000-0005-0000-0000-0000A56D0000}"/>
    <cellStyle name="Normal 3 3 3 2 2 2 2 7" xfId="29063" xr:uid="{00000000-0005-0000-0000-0000A66D0000}"/>
    <cellStyle name="Normal 3 3 3 2 2 2 2 7 2" xfId="29064" xr:uid="{00000000-0005-0000-0000-0000A76D0000}"/>
    <cellStyle name="Normal 3 3 3 2 2 2 2 8" xfId="29065" xr:uid="{00000000-0005-0000-0000-0000A86D0000}"/>
    <cellStyle name="Normal 3 3 3 2 2 2 3" xfId="29066" xr:uid="{00000000-0005-0000-0000-0000A96D0000}"/>
    <cellStyle name="Normal 3 3 3 2 2 2 3 2" xfId="29067" xr:uid="{00000000-0005-0000-0000-0000AA6D0000}"/>
    <cellStyle name="Normal 3 3 3 2 2 2 3 2 2" xfId="29068" xr:uid="{00000000-0005-0000-0000-0000AB6D0000}"/>
    <cellStyle name="Normal 3 3 3 2 2 2 3 2 2 2" xfId="29069" xr:uid="{00000000-0005-0000-0000-0000AC6D0000}"/>
    <cellStyle name="Normal 3 3 3 2 2 2 3 2 2 2 2" xfId="29070" xr:uid="{00000000-0005-0000-0000-0000AD6D0000}"/>
    <cellStyle name="Normal 3 3 3 2 2 2 3 2 2 3" xfId="29071" xr:uid="{00000000-0005-0000-0000-0000AE6D0000}"/>
    <cellStyle name="Normal 3 3 3 2 2 2 3 2 3" xfId="29072" xr:uid="{00000000-0005-0000-0000-0000AF6D0000}"/>
    <cellStyle name="Normal 3 3 3 2 2 2 3 2 3 2" xfId="29073" xr:uid="{00000000-0005-0000-0000-0000B06D0000}"/>
    <cellStyle name="Normal 3 3 3 2 2 2 3 2 4" xfId="29074" xr:uid="{00000000-0005-0000-0000-0000B16D0000}"/>
    <cellStyle name="Normal 3 3 3 2 2 2 3 3" xfId="29075" xr:uid="{00000000-0005-0000-0000-0000B26D0000}"/>
    <cellStyle name="Normal 3 3 3 2 2 2 3 3 2" xfId="29076" xr:uid="{00000000-0005-0000-0000-0000B36D0000}"/>
    <cellStyle name="Normal 3 3 3 2 2 2 3 3 2 2" xfId="29077" xr:uid="{00000000-0005-0000-0000-0000B46D0000}"/>
    <cellStyle name="Normal 3 3 3 2 2 2 3 3 3" xfId="29078" xr:uid="{00000000-0005-0000-0000-0000B56D0000}"/>
    <cellStyle name="Normal 3 3 3 2 2 2 3 4" xfId="29079" xr:uid="{00000000-0005-0000-0000-0000B66D0000}"/>
    <cellStyle name="Normal 3 3 3 2 2 2 3 4 2" xfId="29080" xr:uid="{00000000-0005-0000-0000-0000B76D0000}"/>
    <cellStyle name="Normal 3 3 3 2 2 2 3 5" xfId="29081" xr:uid="{00000000-0005-0000-0000-0000B86D0000}"/>
    <cellStyle name="Normal 3 3 3 2 2 2 4" xfId="29082" xr:uid="{00000000-0005-0000-0000-0000B96D0000}"/>
    <cellStyle name="Normal 3 3 3 2 2 2 4 2" xfId="29083" xr:uid="{00000000-0005-0000-0000-0000BA6D0000}"/>
    <cellStyle name="Normal 3 3 3 2 2 2 4 2 2" xfId="29084" xr:uid="{00000000-0005-0000-0000-0000BB6D0000}"/>
    <cellStyle name="Normal 3 3 3 2 2 2 4 2 2 2" xfId="29085" xr:uid="{00000000-0005-0000-0000-0000BC6D0000}"/>
    <cellStyle name="Normal 3 3 3 2 2 2 4 2 3" xfId="29086" xr:uid="{00000000-0005-0000-0000-0000BD6D0000}"/>
    <cellStyle name="Normal 3 3 3 2 2 2 4 3" xfId="29087" xr:uid="{00000000-0005-0000-0000-0000BE6D0000}"/>
    <cellStyle name="Normal 3 3 3 2 2 2 4 3 2" xfId="29088" xr:uid="{00000000-0005-0000-0000-0000BF6D0000}"/>
    <cellStyle name="Normal 3 3 3 2 2 2 4 4" xfId="29089" xr:uid="{00000000-0005-0000-0000-0000C06D0000}"/>
    <cellStyle name="Normal 3 3 3 2 2 2 5" xfId="29090" xr:uid="{00000000-0005-0000-0000-0000C16D0000}"/>
    <cellStyle name="Normal 3 3 3 2 2 2 5 2" xfId="29091" xr:uid="{00000000-0005-0000-0000-0000C26D0000}"/>
    <cellStyle name="Normal 3 3 3 2 2 2 5 2 2" xfId="29092" xr:uid="{00000000-0005-0000-0000-0000C36D0000}"/>
    <cellStyle name="Normal 3 3 3 2 2 2 5 2 2 2" xfId="29093" xr:uid="{00000000-0005-0000-0000-0000C46D0000}"/>
    <cellStyle name="Normal 3 3 3 2 2 2 5 2 3" xfId="29094" xr:uid="{00000000-0005-0000-0000-0000C56D0000}"/>
    <cellStyle name="Normal 3 3 3 2 2 2 5 3" xfId="29095" xr:uid="{00000000-0005-0000-0000-0000C66D0000}"/>
    <cellStyle name="Normal 3 3 3 2 2 2 5 3 2" xfId="29096" xr:uid="{00000000-0005-0000-0000-0000C76D0000}"/>
    <cellStyle name="Normal 3 3 3 2 2 2 5 4" xfId="29097" xr:uid="{00000000-0005-0000-0000-0000C86D0000}"/>
    <cellStyle name="Normal 3 3 3 2 2 2 6" xfId="29098" xr:uid="{00000000-0005-0000-0000-0000C96D0000}"/>
    <cellStyle name="Normal 3 3 3 2 2 2 6 2" xfId="29099" xr:uid="{00000000-0005-0000-0000-0000CA6D0000}"/>
    <cellStyle name="Normal 3 3 3 2 2 2 6 2 2" xfId="29100" xr:uid="{00000000-0005-0000-0000-0000CB6D0000}"/>
    <cellStyle name="Normal 3 3 3 2 2 2 6 3" xfId="29101" xr:uid="{00000000-0005-0000-0000-0000CC6D0000}"/>
    <cellStyle name="Normal 3 3 3 2 2 2 7" xfId="29102" xr:uid="{00000000-0005-0000-0000-0000CD6D0000}"/>
    <cellStyle name="Normal 3 3 3 2 2 2 7 2" xfId="29103" xr:uid="{00000000-0005-0000-0000-0000CE6D0000}"/>
    <cellStyle name="Normal 3 3 3 2 2 2 8" xfId="29104" xr:uid="{00000000-0005-0000-0000-0000CF6D0000}"/>
    <cellStyle name="Normal 3 3 3 2 2 2 8 2" xfId="29105" xr:uid="{00000000-0005-0000-0000-0000D06D0000}"/>
    <cellStyle name="Normal 3 3 3 2 2 2 9" xfId="29106" xr:uid="{00000000-0005-0000-0000-0000D16D0000}"/>
    <cellStyle name="Normal 3 3 3 2 2 3" xfId="29107" xr:uid="{00000000-0005-0000-0000-0000D26D0000}"/>
    <cellStyle name="Normal 3 3 3 2 2 3 2" xfId="29108" xr:uid="{00000000-0005-0000-0000-0000D36D0000}"/>
    <cellStyle name="Normal 3 3 3 2 2 3 2 2" xfId="29109" xr:uid="{00000000-0005-0000-0000-0000D46D0000}"/>
    <cellStyle name="Normal 3 3 3 2 2 3 2 2 2" xfId="29110" xr:uid="{00000000-0005-0000-0000-0000D56D0000}"/>
    <cellStyle name="Normal 3 3 3 2 2 3 2 2 2 2" xfId="29111" xr:uid="{00000000-0005-0000-0000-0000D66D0000}"/>
    <cellStyle name="Normal 3 3 3 2 2 3 2 2 2 2 2" xfId="29112" xr:uid="{00000000-0005-0000-0000-0000D76D0000}"/>
    <cellStyle name="Normal 3 3 3 2 2 3 2 2 2 3" xfId="29113" xr:uid="{00000000-0005-0000-0000-0000D86D0000}"/>
    <cellStyle name="Normal 3 3 3 2 2 3 2 2 3" xfId="29114" xr:uid="{00000000-0005-0000-0000-0000D96D0000}"/>
    <cellStyle name="Normal 3 3 3 2 2 3 2 2 3 2" xfId="29115" xr:uid="{00000000-0005-0000-0000-0000DA6D0000}"/>
    <cellStyle name="Normal 3 3 3 2 2 3 2 2 4" xfId="29116" xr:uid="{00000000-0005-0000-0000-0000DB6D0000}"/>
    <cellStyle name="Normal 3 3 3 2 2 3 2 3" xfId="29117" xr:uid="{00000000-0005-0000-0000-0000DC6D0000}"/>
    <cellStyle name="Normal 3 3 3 2 2 3 2 3 2" xfId="29118" xr:uid="{00000000-0005-0000-0000-0000DD6D0000}"/>
    <cellStyle name="Normal 3 3 3 2 2 3 2 3 2 2" xfId="29119" xr:uid="{00000000-0005-0000-0000-0000DE6D0000}"/>
    <cellStyle name="Normal 3 3 3 2 2 3 2 3 3" xfId="29120" xr:uid="{00000000-0005-0000-0000-0000DF6D0000}"/>
    <cellStyle name="Normal 3 3 3 2 2 3 2 4" xfId="29121" xr:uid="{00000000-0005-0000-0000-0000E06D0000}"/>
    <cellStyle name="Normal 3 3 3 2 2 3 2 4 2" xfId="29122" xr:uid="{00000000-0005-0000-0000-0000E16D0000}"/>
    <cellStyle name="Normal 3 3 3 2 2 3 2 5" xfId="29123" xr:uid="{00000000-0005-0000-0000-0000E26D0000}"/>
    <cellStyle name="Normal 3 3 3 2 2 3 3" xfId="29124" xr:uid="{00000000-0005-0000-0000-0000E36D0000}"/>
    <cellStyle name="Normal 3 3 3 2 2 3 3 2" xfId="29125" xr:uid="{00000000-0005-0000-0000-0000E46D0000}"/>
    <cellStyle name="Normal 3 3 3 2 2 3 3 2 2" xfId="29126" xr:uid="{00000000-0005-0000-0000-0000E56D0000}"/>
    <cellStyle name="Normal 3 3 3 2 2 3 3 2 2 2" xfId="29127" xr:uid="{00000000-0005-0000-0000-0000E66D0000}"/>
    <cellStyle name="Normal 3 3 3 2 2 3 3 2 3" xfId="29128" xr:uid="{00000000-0005-0000-0000-0000E76D0000}"/>
    <cellStyle name="Normal 3 3 3 2 2 3 3 3" xfId="29129" xr:uid="{00000000-0005-0000-0000-0000E86D0000}"/>
    <cellStyle name="Normal 3 3 3 2 2 3 3 3 2" xfId="29130" xr:uid="{00000000-0005-0000-0000-0000E96D0000}"/>
    <cellStyle name="Normal 3 3 3 2 2 3 3 4" xfId="29131" xr:uid="{00000000-0005-0000-0000-0000EA6D0000}"/>
    <cellStyle name="Normal 3 3 3 2 2 3 4" xfId="29132" xr:uid="{00000000-0005-0000-0000-0000EB6D0000}"/>
    <cellStyle name="Normal 3 3 3 2 2 3 4 2" xfId="29133" xr:uid="{00000000-0005-0000-0000-0000EC6D0000}"/>
    <cellStyle name="Normal 3 3 3 2 2 3 4 2 2" xfId="29134" xr:uid="{00000000-0005-0000-0000-0000ED6D0000}"/>
    <cellStyle name="Normal 3 3 3 2 2 3 4 2 2 2" xfId="29135" xr:uid="{00000000-0005-0000-0000-0000EE6D0000}"/>
    <cellStyle name="Normal 3 3 3 2 2 3 4 2 3" xfId="29136" xr:uid="{00000000-0005-0000-0000-0000EF6D0000}"/>
    <cellStyle name="Normal 3 3 3 2 2 3 4 3" xfId="29137" xr:uid="{00000000-0005-0000-0000-0000F06D0000}"/>
    <cellStyle name="Normal 3 3 3 2 2 3 4 3 2" xfId="29138" xr:uid="{00000000-0005-0000-0000-0000F16D0000}"/>
    <cellStyle name="Normal 3 3 3 2 2 3 4 4" xfId="29139" xr:uid="{00000000-0005-0000-0000-0000F26D0000}"/>
    <cellStyle name="Normal 3 3 3 2 2 3 5" xfId="29140" xr:uid="{00000000-0005-0000-0000-0000F36D0000}"/>
    <cellStyle name="Normal 3 3 3 2 2 3 5 2" xfId="29141" xr:uid="{00000000-0005-0000-0000-0000F46D0000}"/>
    <cellStyle name="Normal 3 3 3 2 2 3 5 2 2" xfId="29142" xr:uid="{00000000-0005-0000-0000-0000F56D0000}"/>
    <cellStyle name="Normal 3 3 3 2 2 3 5 3" xfId="29143" xr:uid="{00000000-0005-0000-0000-0000F66D0000}"/>
    <cellStyle name="Normal 3 3 3 2 2 3 6" xfId="29144" xr:uid="{00000000-0005-0000-0000-0000F76D0000}"/>
    <cellStyle name="Normal 3 3 3 2 2 3 6 2" xfId="29145" xr:uid="{00000000-0005-0000-0000-0000F86D0000}"/>
    <cellStyle name="Normal 3 3 3 2 2 3 7" xfId="29146" xr:uid="{00000000-0005-0000-0000-0000F96D0000}"/>
    <cellStyle name="Normal 3 3 3 2 2 3 7 2" xfId="29147" xr:uid="{00000000-0005-0000-0000-0000FA6D0000}"/>
    <cellStyle name="Normal 3 3 3 2 2 3 8" xfId="29148" xr:uid="{00000000-0005-0000-0000-0000FB6D0000}"/>
    <cellStyle name="Normal 3 3 3 2 2 4" xfId="29149" xr:uid="{00000000-0005-0000-0000-0000FC6D0000}"/>
    <cellStyle name="Normal 3 3 3 2 2 4 2" xfId="29150" xr:uid="{00000000-0005-0000-0000-0000FD6D0000}"/>
    <cellStyle name="Normal 3 3 3 2 2 4 2 2" xfId="29151" xr:uid="{00000000-0005-0000-0000-0000FE6D0000}"/>
    <cellStyle name="Normal 3 3 3 2 2 4 2 2 2" xfId="29152" xr:uid="{00000000-0005-0000-0000-0000FF6D0000}"/>
    <cellStyle name="Normal 3 3 3 2 2 4 2 2 2 2" xfId="29153" xr:uid="{00000000-0005-0000-0000-0000006E0000}"/>
    <cellStyle name="Normal 3 3 3 2 2 4 2 2 3" xfId="29154" xr:uid="{00000000-0005-0000-0000-0000016E0000}"/>
    <cellStyle name="Normal 3 3 3 2 2 4 2 3" xfId="29155" xr:uid="{00000000-0005-0000-0000-0000026E0000}"/>
    <cellStyle name="Normal 3 3 3 2 2 4 2 3 2" xfId="29156" xr:uid="{00000000-0005-0000-0000-0000036E0000}"/>
    <cellStyle name="Normal 3 3 3 2 2 4 2 4" xfId="29157" xr:uid="{00000000-0005-0000-0000-0000046E0000}"/>
    <cellStyle name="Normal 3 3 3 2 2 4 3" xfId="29158" xr:uid="{00000000-0005-0000-0000-0000056E0000}"/>
    <cellStyle name="Normal 3 3 3 2 2 4 3 2" xfId="29159" xr:uid="{00000000-0005-0000-0000-0000066E0000}"/>
    <cellStyle name="Normal 3 3 3 2 2 4 3 2 2" xfId="29160" xr:uid="{00000000-0005-0000-0000-0000076E0000}"/>
    <cellStyle name="Normal 3 3 3 2 2 4 3 3" xfId="29161" xr:uid="{00000000-0005-0000-0000-0000086E0000}"/>
    <cellStyle name="Normal 3 3 3 2 2 4 4" xfId="29162" xr:uid="{00000000-0005-0000-0000-0000096E0000}"/>
    <cellStyle name="Normal 3 3 3 2 2 4 4 2" xfId="29163" xr:uid="{00000000-0005-0000-0000-00000A6E0000}"/>
    <cellStyle name="Normal 3 3 3 2 2 4 5" xfId="29164" xr:uid="{00000000-0005-0000-0000-00000B6E0000}"/>
    <cellStyle name="Normal 3 3 3 2 2 5" xfId="29165" xr:uid="{00000000-0005-0000-0000-00000C6E0000}"/>
    <cellStyle name="Normal 3 3 3 2 2 5 2" xfId="29166" xr:uid="{00000000-0005-0000-0000-00000D6E0000}"/>
    <cellStyle name="Normal 3 3 3 2 2 5 2 2" xfId="29167" xr:uid="{00000000-0005-0000-0000-00000E6E0000}"/>
    <cellStyle name="Normal 3 3 3 2 2 5 2 2 2" xfId="29168" xr:uid="{00000000-0005-0000-0000-00000F6E0000}"/>
    <cellStyle name="Normal 3 3 3 2 2 5 2 3" xfId="29169" xr:uid="{00000000-0005-0000-0000-0000106E0000}"/>
    <cellStyle name="Normal 3 3 3 2 2 5 3" xfId="29170" xr:uid="{00000000-0005-0000-0000-0000116E0000}"/>
    <cellStyle name="Normal 3 3 3 2 2 5 3 2" xfId="29171" xr:uid="{00000000-0005-0000-0000-0000126E0000}"/>
    <cellStyle name="Normal 3 3 3 2 2 5 4" xfId="29172" xr:uid="{00000000-0005-0000-0000-0000136E0000}"/>
    <cellStyle name="Normal 3 3 3 2 2 6" xfId="29173" xr:uid="{00000000-0005-0000-0000-0000146E0000}"/>
    <cellStyle name="Normal 3 3 3 2 2 6 2" xfId="29174" xr:uid="{00000000-0005-0000-0000-0000156E0000}"/>
    <cellStyle name="Normal 3 3 3 2 2 6 2 2" xfId="29175" xr:uid="{00000000-0005-0000-0000-0000166E0000}"/>
    <cellStyle name="Normal 3 3 3 2 2 6 2 2 2" xfId="29176" xr:uid="{00000000-0005-0000-0000-0000176E0000}"/>
    <cellStyle name="Normal 3 3 3 2 2 6 2 3" xfId="29177" xr:uid="{00000000-0005-0000-0000-0000186E0000}"/>
    <cellStyle name="Normal 3 3 3 2 2 6 3" xfId="29178" xr:uid="{00000000-0005-0000-0000-0000196E0000}"/>
    <cellStyle name="Normal 3 3 3 2 2 6 3 2" xfId="29179" xr:uid="{00000000-0005-0000-0000-00001A6E0000}"/>
    <cellStyle name="Normal 3 3 3 2 2 6 4" xfId="29180" xr:uid="{00000000-0005-0000-0000-00001B6E0000}"/>
    <cellStyle name="Normal 3 3 3 2 2 7" xfId="29181" xr:uid="{00000000-0005-0000-0000-00001C6E0000}"/>
    <cellStyle name="Normal 3 3 3 2 2 7 2" xfId="29182" xr:uid="{00000000-0005-0000-0000-00001D6E0000}"/>
    <cellStyle name="Normal 3 3 3 2 2 7 2 2" xfId="29183" xr:uid="{00000000-0005-0000-0000-00001E6E0000}"/>
    <cellStyle name="Normal 3 3 3 2 2 7 3" xfId="29184" xr:uid="{00000000-0005-0000-0000-00001F6E0000}"/>
    <cellStyle name="Normal 3 3 3 2 2 8" xfId="29185" xr:uid="{00000000-0005-0000-0000-0000206E0000}"/>
    <cellStyle name="Normal 3 3 3 2 2 8 2" xfId="29186" xr:uid="{00000000-0005-0000-0000-0000216E0000}"/>
    <cellStyle name="Normal 3 3 3 2 2 9" xfId="29187" xr:uid="{00000000-0005-0000-0000-0000226E0000}"/>
    <cellStyle name="Normal 3 3 3 2 2 9 2" xfId="29188" xr:uid="{00000000-0005-0000-0000-0000236E0000}"/>
    <cellStyle name="Normal 3 3 3 2 3" xfId="29189" xr:uid="{00000000-0005-0000-0000-0000246E0000}"/>
    <cellStyle name="Normal 3 3 3 2 3 10" xfId="29190" xr:uid="{00000000-0005-0000-0000-0000256E0000}"/>
    <cellStyle name="Normal 3 3 3 2 3 11" xfId="29191" xr:uid="{00000000-0005-0000-0000-0000266E0000}"/>
    <cellStyle name="Normal 3 3 3 2 3 2" xfId="29192" xr:uid="{00000000-0005-0000-0000-0000276E0000}"/>
    <cellStyle name="Normal 3 3 3 2 3 2 10" xfId="29193" xr:uid="{00000000-0005-0000-0000-0000286E0000}"/>
    <cellStyle name="Normal 3 3 3 2 3 2 2" xfId="29194" xr:uid="{00000000-0005-0000-0000-0000296E0000}"/>
    <cellStyle name="Normal 3 3 3 2 3 2 2 2" xfId="29195" xr:uid="{00000000-0005-0000-0000-00002A6E0000}"/>
    <cellStyle name="Normal 3 3 3 2 3 2 2 2 2" xfId="29196" xr:uid="{00000000-0005-0000-0000-00002B6E0000}"/>
    <cellStyle name="Normal 3 3 3 2 3 2 2 2 2 2" xfId="29197" xr:uid="{00000000-0005-0000-0000-00002C6E0000}"/>
    <cellStyle name="Normal 3 3 3 2 3 2 2 2 2 2 2" xfId="29198" xr:uid="{00000000-0005-0000-0000-00002D6E0000}"/>
    <cellStyle name="Normal 3 3 3 2 3 2 2 2 2 2 2 2" xfId="29199" xr:uid="{00000000-0005-0000-0000-00002E6E0000}"/>
    <cellStyle name="Normal 3 3 3 2 3 2 2 2 2 2 3" xfId="29200" xr:uid="{00000000-0005-0000-0000-00002F6E0000}"/>
    <cellStyle name="Normal 3 3 3 2 3 2 2 2 2 3" xfId="29201" xr:uid="{00000000-0005-0000-0000-0000306E0000}"/>
    <cellStyle name="Normal 3 3 3 2 3 2 2 2 2 3 2" xfId="29202" xr:uid="{00000000-0005-0000-0000-0000316E0000}"/>
    <cellStyle name="Normal 3 3 3 2 3 2 2 2 2 4" xfId="29203" xr:uid="{00000000-0005-0000-0000-0000326E0000}"/>
    <cellStyle name="Normal 3 3 3 2 3 2 2 2 3" xfId="29204" xr:uid="{00000000-0005-0000-0000-0000336E0000}"/>
    <cellStyle name="Normal 3 3 3 2 3 2 2 2 3 2" xfId="29205" xr:uid="{00000000-0005-0000-0000-0000346E0000}"/>
    <cellStyle name="Normal 3 3 3 2 3 2 2 2 3 2 2" xfId="29206" xr:uid="{00000000-0005-0000-0000-0000356E0000}"/>
    <cellStyle name="Normal 3 3 3 2 3 2 2 2 3 3" xfId="29207" xr:uid="{00000000-0005-0000-0000-0000366E0000}"/>
    <cellStyle name="Normal 3 3 3 2 3 2 2 2 4" xfId="29208" xr:uid="{00000000-0005-0000-0000-0000376E0000}"/>
    <cellStyle name="Normal 3 3 3 2 3 2 2 2 4 2" xfId="29209" xr:uid="{00000000-0005-0000-0000-0000386E0000}"/>
    <cellStyle name="Normal 3 3 3 2 3 2 2 2 5" xfId="29210" xr:uid="{00000000-0005-0000-0000-0000396E0000}"/>
    <cellStyle name="Normal 3 3 3 2 3 2 2 3" xfId="29211" xr:uid="{00000000-0005-0000-0000-00003A6E0000}"/>
    <cellStyle name="Normal 3 3 3 2 3 2 2 3 2" xfId="29212" xr:uid="{00000000-0005-0000-0000-00003B6E0000}"/>
    <cellStyle name="Normal 3 3 3 2 3 2 2 3 2 2" xfId="29213" xr:uid="{00000000-0005-0000-0000-00003C6E0000}"/>
    <cellStyle name="Normal 3 3 3 2 3 2 2 3 2 2 2" xfId="29214" xr:uid="{00000000-0005-0000-0000-00003D6E0000}"/>
    <cellStyle name="Normal 3 3 3 2 3 2 2 3 2 3" xfId="29215" xr:uid="{00000000-0005-0000-0000-00003E6E0000}"/>
    <cellStyle name="Normal 3 3 3 2 3 2 2 3 3" xfId="29216" xr:uid="{00000000-0005-0000-0000-00003F6E0000}"/>
    <cellStyle name="Normal 3 3 3 2 3 2 2 3 3 2" xfId="29217" xr:uid="{00000000-0005-0000-0000-0000406E0000}"/>
    <cellStyle name="Normal 3 3 3 2 3 2 2 3 4" xfId="29218" xr:uid="{00000000-0005-0000-0000-0000416E0000}"/>
    <cellStyle name="Normal 3 3 3 2 3 2 2 4" xfId="29219" xr:uid="{00000000-0005-0000-0000-0000426E0000}"/>
    <cellStyle name="Normal 3 3 3 2 3 2 2 4 2" xfId="29220" xr:uid="{00000000-0005-0000-0000-0000436E0000}"/>
    <cellStyle name="Normal 3 3 3 2 3 2 2 4 2 2" xfId="29221" xr:uid="{00000000-0005-0000-0000-0000446E0000}"/>
    <cellStyle name="Normal 3 3 3 2 3 2 2 4 2 2 2" xfId="29222" xr:uid="{00000000-0005-0000-0000-0000456E0000}"/>
    <cellStyle name="Normal 3 3 3 2 3 2 2 4 2 3" xfId="29223" xr:uid="{00000000-0005-0000-0000-0000466E0000}"/>
    <cellStyle name="Normal 3 3 3 2 3 2 2 4 3" xfId="29224" xr:uid="{00000000-0005-0000-0000-0000476E0000}"/>
    <cellStyle name="Normal 3 3 3 2 3 2 2 4 3 2" xfId="29225" xr:uid="{00000000-0005-0000-0000-0000486E0000}"/>
    <cellStyle name="Normal 3 3 3 2 3 2 2 4 4" xfId="29226" xr:uid="{00000000-0005-0000-0000-0000496E0000}"/>
    <cellStyle name="Normal 3 3 3 2 3 2 2 5" xfId="29227" xr:uid="{00000000-0005-0000-0000-00004A6E0000}"/>
    <cellStyle name="Normal 3 3 3 2 3 2 2 5 2" xfId="29228" xr:uid="{00000000-0005-0000-0000-00004B6E0000}"/>
    <cellStyle name="Normal 3 3 3 2 3 2 2 5 2 2" xfId="29229" xr:uid="{00000000-0005-0000-0000-00004C6E0000}"/>
    <cellStyle name="Normal 3 3 3 2 3 2 2 5 3" xfId="29230" xr:uid="{00000000-0005-0000-0000-00004D6E0000}"/>
    <cellStyle name="Normal 3 3 3 2 3 2 2 6" xfId="29231" xr:uid="{00000000-0005-0000-0000-00004E6E0000}"/>
    <cellStyle name="Normal 3 3 3 2 3 2 2 6 2" xfId="29232" xr:uid="{00000000-0005-0000-0000-00004F6E0000}"/>
    <cellStyle name="Normal 3 3 3 2 3 2 2 7" xfId="29233" xr:uid="{00000000-0005-0000-0000-0000506E0000}"/>
    <cellStyle name="Normal 3 3 3 2 3 2 2 7 2" xfId="29234" xr:uid="{00000000-0005-0000-0000-0000516E0000}"/>
    <cellStyle name="Normal 3 3 3 2 3 2 2 8" xfId="29235" xr:uid="{00000000-0005-0000-0000-0000526E0000}"/>
    <cellStyle name="Normal 3 3 3 2 3 2 3" xfId="29236" xr:uid="{00000000-0005-0000-0000-0000536E0000}"/>
    <cellStyle name="Normal 3 3 3 2 3 2 3 2" xfId="29237" xr:uid="{00000000-0005-0000-0000-0000546E0000}"/>
    <cellStyle name="Normal 3 3 3 2 3 2 3 2 2" xfId="29238" xr:uid="{00000000-0005-0000-0000-0000556E0000}"/>
    <cellStyle name="Normal 3 3 3 2 3 2 3 2 2 2" xfId="29239" xr:uid="{00000000-0005-0000-0000-0000566E0000}"/>
    <cellStyle name="Normal 3 3 3 2 3 2 3 2 2 2 2" xfId="29240" xr:uid="{00000000-0005-0000-0000-0000576E0000}"/>
    <cellStyle name="Normal 3 3 3 2 3 2 3 2 2 3" xfId="29241" xr:uid="{00000000-0005-0000-0000-0000586E0000}"/>
    <cellStyle name="Normal 3 3 3 2 3 2 3 2 3" xfId="29242" xr:uid="{00000000-0005-0000-0000-0000596E0000}"/>
    <cellStyle name="Normal 3 3 3 2 3 2 3 2 3 2" xfId="29243" xr:uid="{00000000-0005-0000-0000-00005A6E0000}"/>
    <cellStyle name="Normal 3 3 3 2 3 2 3 2 4" xfId="29244" xr:uid="{00000000-0005-0000-0000-00005B6E0000}"/>
    <cellStyle name="Normal 3 3 3 2 3 2 3 3" xfId="29245" xr:uid="{00000000-0005-0000-0000-00005C6E0000}"/>
    <cellStyle name="Normal 3 3 3 2 3 2 3 3 2" xfId="29246" xr:uid="{00000000-0005-0000-0000-00005D6E0000}"/>
    <cellStyle name="Normal 3 3 3 2 3 2 3 3 2 2" xfId="29247" xr:uid="{00000000-0005-0000-0000-00005E6E0000}"/>
    <cellStyle name="Normal 3 3 3 2 3 2 3 3 3" xfId="29248" xr:uid="{00000000-0005-0000-0000-00005F6E0000}"/>
    <cellStyle name="Normal 3 3 3 2 3 2 3 4" xfId="29249" xr:uid="{00000000-0005-0000-0000-0000606E0000}"/>
    <cellStyle name="Normal 3 3 3 2 3 2 3 4 2" xfId="29250" xr:uid="{00000000-0005-0000-0000-0000616E0000}"/>
    <cellStyle name="Normal 3 3 3 2 3 2 3 5" xfId="29251" xr:uid="{00000000-0005-0000-0000-0000626E0000}"/>
    <cellStyle name="Normal 3 3 3 2 3 2 4" xfId="29252" xr:uid="{00000000-0005-0000-0000-0000636E0000}"/>
    <cellStyle name="Normal 3 3 3 2 3 2 4 2" xfId="29253" xr:uid="{00000000-0005-0000-0000-0000646E0000}"/>
    <cellStyle name="Normal 3 3 3 2 3 2 4 2 2" xfId="29254" xr:uid="{00000000-0005-0000-0000-0000656E0000}"/>
    <cellStyle name="Normal 3 3 3 2 3 2 4 2 2 2" xfId="29255" xr:uid="{00000000-0005-0000-0000-0000666E0000}"/>
    <cellStyle name="Normal 3 3 3 2 3 2 4 2 3" xfId="29256" xr:uid="{00000000-0005-0000-0000-0000676E0000}"/>
    <cellStyle name="Normal 3 3 3 2 3 2 4 3" xfId="29257" xr:uid="{00000000-0005-0000-0000-0000686E0000}"/>
    <cellStyle name="Normal 3 3 3 2 3 2 4 3 2" xfId="29258" xr:uid="{00000000-0005-0000-0000-0000696E0000}"/>
    <cellStyle name="Normal 3 3 3 2 3 2 4 4" xfId="29259" xr:uid="{00000000-0005-0000-0000-00006A6E0000}"/>
    <cellStyle name="Normal 3 3 3 2 3 2 5" xfId="29260" xr:uid="{00000000-0005-0000-0000-00006B6E0000}"/>
    <cellStyle name="Normal 3 3 3 2 3 2 5 2" xfId="29261" xr:uid="{00000000-0005-0000-0000-00006C6E0000}"/>
    <cellStyle name="Normal 3 3 3 2 3 2 5 2 2" xfId="29262" xr:uid="{00000000-0005-0000-0000-00006D6E0000}"/>
    <cellStyle name="Normal 3 3 3 2 3 2 5 2 2 2" xfId="29263" xr:uid="{00000000-0005-0000-0000-00006E6E0000}"/>
    <cellStyle name="Normal 3 3 3 2 3 2 5 2 3" xfId="29264" xr:uid="{00000000-0005-0000-0000-00006F6E0000}"/>
    <cellStyle name="Normal 3 3 3 2 3 2 5 3" xfId="29265" xr:uid="{00000000-0005-0000-0000-0000706E0000}"/>
    <cellStyle name="Normal 3 3 3 2 3 2 5 3 2" xfId="29266" xr:uid="{00000000-0005-0000-0000-0000716E0000}"/>
    <cellStyle name="Normal 3 3 3 2 3 2 5 4" xfId="29267" xr:uid="{00000000-0005-0000-0000-0000726E0000}"/>
    <cellStyle name="Normal 3 3 3 2 3 2 6" xfId="29268" xr:uid="{00000000-0005-0000-0000-0000736E0000}"/>
    <cellStyle name="Normal 3 3 3 2 3 2 6 2" xfId="29269" xr:uid="{00000000-0005-0000-0000-0000746E0000}"/>
    <cellStyle name="Normal 3 3 3 2 3 2 6 2 2" xfId="29270" xr:uid="{00000000-0005-0000-0000-0000756E0000}"/>
    <cellStyle name="Normal 3 3 3 2 3 2 6 3" xfId="29271" xr:uid="{00000000-0005-0000-0000-0000766E0000}"/>
    <cellStyle name="Normal 3 3 3 2 3 2 7" xfId="29272" xr:uid="{00000000-0005-0000-0000-0000776E0000}"/>
    <cellStyle name="Normal 3 3 3 2 3 2 7 2" xfId="29273" xr:uid="{00000000-0005-0000-0000-0000786E0000}"/>
    <cellStyle name="Normal 3 3 3 2 3 2 8" xfId="29274" xr:uid="{00000000-0005-0000-0000-0000796E0000}"/>
    <cellStyle name="Normal 3 3 3 2 3 2 8 2" xfId="29275" xr:uid="{00000000-0005-0000-0000-00007A6E0000}"/>
    <cellStyle name="Normal 3 3 3 2 3 2 9" xfId="29276" xr:uid="{00000000-0005-0000-0000-00007B6E0000}"/>
    <cellStyle name="Normal 3 3 3 2 3 3" xfId="29277" xr:uid="{00000000-0005-0000-0000-00007C6E0000}"/>
    <cellStyle name="Normal 3 3 3 2 3 3 2" xfId="29278" xr:uid="{00000000-0005-0000-0000-00007D6E0000}"/>
    <cellStyle name="Normal 3 3 3 2 3 3 2 2" xfId="29279" xr:uid="{00000000-0005-0000-0000-00007E6E0000}"/>
    <cellStyle name="Normal 3 3 3 2 3 3 2 2 2" xfId="29280" xr:uid="{00000000-0005-0000-0000-00007F6E0000}"/>
    <cellStyle name="Normal 3 3 3 2 3 3 2 2 2 2" xfId="29281" xr:uid="{00000000-0005-0000-0000-0000806E0000}"/>
    <cellStyle name="Normal 3 3 3 2 3 3 2 2 2 2 2" xfId="29282" xr:uid="{00000000-0005-0000-0000-0000816E0000}"/>
    <cellStyle name="Normal 3 3 3 2 3 3 2 2 2 3" xfId="29283" xr:uid="{00000000-0005-0000-0000-0000826E0000}"/>
    <cellStyle name="Normal 3 3 3 2 3 3 2 2 3" xfId="29284" xr:uid="{00000000-0005-0000-0000-0000836E0000}"/>
    <cellStyle name="Normal 3 3 3 2 3 3 2 2 3 2" xfId="29285" xr:uid="{00000000-0005-0000-0000-0000846E0000}"/>
    <cellStyle name="Normal 3 3 3 2 3 3 2 2 4" xfId="29286" xr:uid="{00000000-0005-0000-0000-0000856E0000}"/>
    <cellStyle name="Normal 3 3 3 2 3 3 2 3" xfId="29287" xr:uid="{00000000-0005-0000-0000-0000866E0000}"/>
    <cellStyle name="Normal 3 3 3 2 3 3 2 3 2" xfId="29288" xr:uid="{00000000-0005-0000-0000-0000876E0000}"/>
    <cellStyle name="Normal 3 3 3 2 3 3 2 3 2 2" xfId="29289" xr:uid="{00000000-0005-0000-0000-0000886E0000}"/>
    <cellStyle name="Normal 3 3 3 2 3 3 2 3 3" xfId="29290" xr:uid="{00000000-0005-0000-0000-0000896E0000}"/>
    <cellStyle name="Normal 3 3 3 2 3 3 2 4" xfId="29291" xr:uid="{00000000-0005-0000-0000-00008A6E0000}"/>
    <cellStyle name="Normal 3 3 3 2 3 3 2 4 2" xfId="29292" xr:uid="{00000000-0005-0000-0000-00008B6E0000}"/>
    <cellStyle name="Normal 3 3 3 2 3 3 2 5" xfId="29293" xr:uid="{00000000-0005-0000-0000-00008C6E0000}"/>
    <cellStyle name="Normal 3 3 3 2 3 3 3" xfId="29294" xr:uid="{00000000-0005-0000-0000-00008D6E0000}"/>
    <cellStyle name="Normal 3 3 3 2 3 3 3 2" xfId="29295" xr:uid="{00000000-0005-0000-0000-00008E6E0000}"/>
    <cellStyle name="Normal 3 3 3 2 3 3 3 2 2" xfId="29296" xr:uid="{00000000-0005-0000-0000-00008F6E0000}"/>
    <cellStyle name="Normal 3 3 3 2 3 3 3 2 2 2" xfId="29297" xr:uid="{00000000-0005-0000-0000-0000906E0000}"/>
    <cellStyle name="Normal 3 3 3 2 3 3 3 2 3" xfId="29298" xr:uid="{00000000-0005-0000-0000-0000916E0000}"/>
    <cellStyle name="Normal 3 3 3 2 3 3 3 3" xfId="29299" xr:uid="{00000000-0005-0000-0000-0000926E0000}"/>
    <cellStyle name="Normal 3 3 3 2 3 3 3 3 2" xfId="29300" xr:uid="{00000000-0005-0000-0000-0000936E0000}"/>
    <cellStyle name="Normal 3 3 3 2 3 3 3 4" xfId="29301" xr:uid="{00000000-0005-0000-0000-0000946E0000}"/>
    <cellStyle name="Normal 3 3 3 2 3 3 4" xfId="29302" xr:uid="{00000000-0005-0000-0000-0000956E0000}"/>
    <cellStyle name="Normal 3 3 3 2 3 3 4 2" xfId="29303" xr:uid="{00000000-0005-0000-0000-0000966E0000}"/>
    <cellStyle name="Normal 3 3 3 2 3 3 4 2 2" xfId="29304" xr:uid="{00000000-0005-0000-0000-0000976E0000}"/>
    <cellStyle name="Normal 3 3 3 2 3 3 4 2 2 2" xfId="29305" xr:uid="{00000000-0005-0000-0000-0000986E0000}"/>
    <cellStyle name="Normal 3 3 3 2 3 3 4 2 3" xfId="29306" xr:uid="{00000000-0005-0000-0000-0000996E0000}"/>
    <cellStyle name="Normal 3 3 3 2 3 3 4 3" xfId="29307" xr:uid="{00000000-0005-0000-0000-00009A6E0000}"/>
    <cellStyle name="Normal 3 3 3 2 3 3 4 3 2" xfId="29308" xr:uid="{00000000-0005-0000-0000-00009B6E0000}"/>
    <cellStyle name="Normal 3 3 3 2 3 3 4 4" xfId="29309" xr:uid="{00000000-0005-0000-0000-00009C6E0000}"/>
    <cellStyle name="Normal 3 3 3 2 3 3 5" xfId="29310" xr:uid="{00000000-0005-0000-0000-00009D6E0000}"/>
    <cellStyle name="Normal 3 3 3 2 3 3 5 2" xfId="29311" xr:uid="{00000000-0005-0000-0000-00009E6E0000}"/>
    <cellStyle name="Normal 3 3 3 2 3 3 5 2 2" xfId="29312" xr:uid="{00000000-0005-0000-0000-00009F6E0000}"/>
    <cellStyle name="Normal 3 3 3 2 3 3 5 3" xfId="29313" xr:uid="{00000000-0005-0000-0000-0000A06E0000}"/>
    <cellStyle name="Normal 3 3 3 2 3 3 6" xfId="29314" xr:uid="{00000000-0005-0000-0000-0000A16E0000}"/>
    <cellStyle name="Normal 3 3 3 2 3 3 6 2" xfId="29315" xr:uid="{00000000-0005-0000-0000-0000A26E0000}"/>
    <cellStyle name="Normal 3 3 3 2 3 3 7" xfId="29316" xr:uid="{00000000-0005-0000-0000-0000A36E0000}"/>
    <cellStyle name="Normal 3 3 3 2 3 3 7 2" xfId="29317" xr:uid="{00000000-0005-0000-0000-0000A46E0000}"/>
    <cellStyle name="Normal 3 3 3 2 3 3 8" xfId="29318" xr:uid="{00000000-0005-0000-0000-0000A56E0000}"/>
    <cellStyle name="Normal 3 3 3 2 3 4" xfId="29319" xr:uid="{00000000-0005-0000-0000-0000A66E0000}"/>
    <cellStyle name="Normal 3 3 3 2 3 4 2" xfId="29320" xr:uid="{00000000-0005-0000-0000-0000A76E0000}"/>
    <cellStyle name="Normal 3 3 3 2 3 4 2 2" xfId="29321" xr:uid="{00000000-0005-0000-0000-0000A86E0000}"/>
    <cellStyle name="Normal 3 3 3 2 3 4 2 2 2" xfId="29322" xr:uid="{00000000-0005-0000-0000-0000A96E0000}"/>
    <cellStyle name="Normal 3 3 3 2 3 4 2 2 2 2" xfId="29323" xr:uid="{00000000-0005-0000-0000-0000AA6E0000}"/>
    <cellStyle name="Normal 3 3 3 2 3 4 2 2 3" xfId="29324" xr:uid="{00000000-0005-0000-0000-0000AB6E0000}"/>
    <cellStyle name="Normal 3 3 3 2 3 4 2 3" xfId="29325" xr:uid="{00000000-0005-0000-0000-0000AC6E0000}"/>
    <cellStyle name="Normal 3 3 3 2 3 4 2 3 2" xfId="29326" xr:uid="{00000000-0005-0000-0000-0000AD6E0000}"/>
    <cellStyle name="Normal 3 3 3 2 3 4 2 4" xfId="29327" xr:uid="{00000000-0005-0000-0000-0000AE6E0000}"/>
    <cellStyle name="Normal 3 3 3 2 3 4 3" xfId="29328" xr:uid="{00000000-0005-0000-0000-0000AF6E0000}"/>
    <cellStyle name="Normal 3 3 3 2 3 4 3 2" xfId="29329" xr:uid="{00000000-0005-0000-0000-0000B06E0000}"/>
    <cellStyle name="Normal 3 3 3 2 3 4 3 2 2" xfId="29330" xr:uid="{00000000-0005-0000-0000-0000B16E0000}"/>
    <cellStyle name="Normal 3 3 3 2 3 4 3 3" xfId="29331" xr:uid="{00000000-0005-0000-0000-0000B26E0000}"/>
    <cellStyle name="Normal 3 3 3 2 3 4 4" xfId="29332" xr:uid="{00000000-0005-0000-0000-0000B36E0000}"/>
    <cellStyle name="Normal 3 3 3 2 3 4 4 2" xfId="29333" xr:uid="{00000000-0005-0000-0000-0000B46E0000}"/>
    <cellStyle name="Normal 3 3 3 2 3 4 5" xfId="29334" xr:uid="{00000000-0005-0000-0000-0000B56E0000}"/>
    <cellStyle name="Normal 3 3 3 2 3 5" xfId="29335" xr:uid="{00000000-0005-0000-0000-0000B66E0000}"/>
    <cellStyle name="Normal 3 3 3 2 3 5 2" xfId="29336" xr:uid="{00000000-0005-0000-0000-0000B76E0000}"/>
    <cellStyle name="Normal 3 3 3 2 3 5 2 2" xfId="29337" xr:uid="{00000000-0005-0000-0000-0000B86E0000}"/>
    <cellStyle name="Normal 3 3 3 2 3 5 2 2 2" xfId="29338" xr:uid="{00000000-0005-0000-0000-0000B96E0000}"/>
    <cellStyle name="Normal 3 3 3 2 3 5 2 3" xfId="29339" xr:uid="{00000000-0005-0000-0000-0000BA6E0000}"/>
    <cellStyle name="Normal 3 3 3 2 3 5 3" xfId="29340" xr:uid="{00000000-0005-0000-0000-0000BB6E0000}"/>
    <cellStyle name="Normal 3 3 3 2 3 5 3 2" xfId="29341" xr:uid="{00000000-0005-0000-0000-0000BC6E0000}"/>
    <cellStyle name="Normal 3 3 3 2 3 5 4" xfId="29342" xr:uid="{00000000-0005-0000-0000-0000BD6E0000}"/>
    <cellStyle name="Normal 3 3 3 2 3 6" xfId="29343" xr:uid="{00000000-0005-0000-0000-0000BE6E0000}"/>
    <cellStyle name="Normal 3 3 3 2 3 6 2" xfId="29344" xr:uid="{00000000-0005-0000-0000-0000BF6E0000}"/>
    <cellStyle name="Normal 3 3 3 2 3 6 2 2" xfId="29345" xr:uid="{00000000-0005-0000-0000-0000C06E0000}"/>
    <cellStyle name="Normal 3 3 3 2 3 6 2 2 2" xfId="29346" xr:uid="{00000000-0005-0000-0000-0000C16E0000}"/>
    <cellStyle name="Normal 3 3 3 2 3 6 2 3" xfId="29347" xr:uid="{00000000-0005-0000-0000-0000C26E0000}"/>
    <cellStyle name="Normal 3 3 3 2 3 6 3" xfId="29348" xr:uid="{00000000-0005-0000-0000-0000C36E0000}"/>
    <cellStyle name="Normal 3 3 3 2 3 6 3 2" xfId="29349" xr:uid="{00000000-0005-0000-0000-0000C46E0000}"/>
    <cellStyle name="Normal 3 3 3 2 3 6 4" xfId="29350" xr:uid="{00000000-0005-0000-0000-0000C56E0000}"/>
    <cellStyle name="Normal 3 3 3 2 3 7" xfId="29351" xr:uid="{00000000-0005-0000-0000-0000C66E0000}"/>
    <cellStyle name="Normal 3 3 3 2 3 7 2" xfId="29352" xr:uid="{00000000-0005-0000-0000-0000C76E0000}"/>
    <cellStyle name="Normal 3 3 3 2 3 7 2 2" xfId="29353" xr:uid="{00000000-0005-0000-0000-0000C86E0000}"/>
    <cellStyle name="Normal 3 3 3 2 3 7 3" xfId="29354" xr:uid="{00000000-0005-0000-0000-0000C96E0000}"/>
    <cellStyle name="Normal 3 3 3 2 3 8" xfId="29355" xr:uid="{00000000-0005-0000-0000-0000CA6E0000}"/>
    <cellStyle name="Normal 3 3 3 2 3 8 2" xfId="29356" xr:uid="{00000000-0005-0000-0000-0000CB6E0000}"/>
    <cellStyle name="Normal 3 3 3 2 3 9" xfId="29357" xr:uid="{00000000-0005-0000-0000-0000CC6E0000}"/>
    <cellStyle name="Normal 3 3 3 2 3 9 2" xfId="29358" xr:uid="{00000000-0005-0000-0000-0000CD6E0000}"/>
    <cellStyle name="Normal 3 3 3 2 4" xfId="29359" xr:uid="{00000000-0005-0000-0000-0000CE6E0000}"/>
    <cellStyle name="Normal 3 3 3 2 4 10" xfId="29360" xr:uid="{00000000-0005-0000-0000-0000CF6E0000}"/>
    <cellStyle name="Normal 3 3 3 2 4 11" xfId="29361" xr:uid="{00000000-0005-0000-0000-0000D06E0000}"/>
    <cellStyle name="Normal 3 3 3 2 4 2" xfId="29362" xr:uid="{00000000-0005-0000-0000-0000D16E0000}"/>
    <cellStyle name="Normal 3 3 3 2 4 2 2" xfId="29363" xr:uid="{00000000-0005-0000-0000-0000D26E0000}"/>
    <cellStyle name="Normal 3 3 3 2 4 2 2 2" xfId="29364" xr:uid="{00000000-0005-0000-0000-0000D36E0000}"/>
    <cellStyle name="Normal 3 3 3 2 4 2 2 2 2" xfId="29365" xr:uid="{00000000-0005-0000-0000-0000D46E0000}"/>
    <cellStyle name="Normal 3 3 3 2 4 2 2 2 2 2" xfId="29366" xr:uid="{00000000-0005-0000-0000-0000D56E0000}"/>
    <cellStyle name="Normal 3 3 3 2 4 2 2 2 2 2 2" xfId="29367" xr:uid="{00000000-0005-0000-0000-0000D66E0000}"/>
    <cellStyle name="Normal 3 3 3 2 4 2 2 2 2 2 2 2" xfId="29368" xr:uid="{00000000-0005-0000-0000-0000D76E0000}"/>
    <cellStyle name="Normal 3 3 3 2 4 2 2 2 2 2 3" xfId="29369" xr:uid="{00000000-0005-0000-0000-0000D86E0000}"/>
    <cellStyle name="Normal 3 3 3 2 4 2 2 2 2 3" xfId="29370" xr:uid="{00000000-0005-0000-0000-0000D96E0000}"/>
    <cellStyle name="Normal 3 3 3 2 4 2 2 2 2 3 2" xfId="29371" xr:uid="{00000000-0005-0000-0000-0000DA6E0000}"/>
    <cellStyle name="Normal 3 3 3 2 4 2 2 2 2 4" xfId="29372" xr:uid="{00000000-0005-0000-0000-0000DB6E0000}"/>
    <cellStyle name="Normal 3 3 3 2 4 2 2 2 3" xfId="29373" xr:uid="{00000000-0005-0000-0000-0000DC6E0000}"/>
    <cellStyle name="Normal 3 3 3 2 4 2 2 2 3 2" xfId="29374" xr:uid="{00000000-0005-0000-0000-0000DD6E0000}"/>
    <cellStyle name="Normal 3 3 3 2 4 2 2 2 3 2 2" xfId="29375" xr:uid="{00000000-0005-0000-0000-0000DE6E0000}"/>
    <cellStyle name="Normal 3 3 3 2 4 2 2 2 3 3" xfId="29376" xr:uid="{00000000-0005-0000-0000-0000DF6E0000}"/>
    <cellStyle name="Normal 3 3 3 2 4 2 2 2 4" xfId="29377" xr:uid="{00000000-0005-0000-0000-0000E06E0000}"/>
    <cellStyle name="Normal 3 3 3 2 4 2 2 2 4 2" xfId="29378" xr:uid="{00000000-0005-0000-0000-0000E16E0000}"/>
    <cellStyle name="Normal 3 3 3 2 4 2 2 2 5" xfId="29379" xr:uid="{00000000-0005-0000-0000-0000E26E0000}"/>
    <cellStyle name="Normal 3 3 3 2 4 2 2 3" xfId="29380" xr:uid="{00000000-0005-0000-0000-0000E36E0000}"/>
    <cellStyle name="Normal 3 3 3 2 4 2 2 3 2" xfId="29381" xr:uid="{00000000-0005-0000-0000-0000E46E0000}"/>
    <cellStyle name="Normal 3 3 3 2 4 2 2 3 2 2" xfId="29382" xr:uid="{00000000-0005-0000-0000-0000E56E0000}"/>
    <cellStyle name="Normal 3 3 3 2 4 2 2 3 2 2 2" xfId="29383" xr:uid="{00000000-0005-0000-0000-0000E66E0000}"/>
    <cellStyle name="Normal 3 3 3 2 4 2 2 3 2 3" xfId="29384" xr:uid="{00000000-0005-0000-0000-0000E76E0000}"/>
    <cellStyle name="Normal 3 3 3 2 4 2 2 3 3" xfId="29385" xr:uid="{00000000-0005-0000-0000-0000E86E0000}"/>
    <cellStyle name="Normal 3 3 3 2 4 2 2 3 3 2" xfId="29386" xr:uid="{00000000-0005-0000-0000-0000E96E0000}"/>
    <cellStyle name="Normal 3 3 3 2 4 2 2 3 4" xfId="29387" xr:uid="{00000000-0005-0000-0000-0000EA6E0000}"/>
    <cellStyle name="Normal 3 3 3 2 4 2 2 4" xfId="29388" xr:uid="{00000000-0005-0000-0000-0000EB6E0000}"/>
    <cellStyle name="Normal 3 3 3 2 4 2 2 4 2" xfId="29389" xr:uid="{00000000-0005-0000-0000-0000EC6E0000}"/>
    <cellStyle name="Normal 3 3 3 2 4 2 2 4 2 2" xfId="29390" xr:uid="{00000000-0005-0000-0000-0000ED6E0000}"/>
    <cellStyle name="Normal 3 3 3 2 4 2 2 4 2 2 2" xfId="29391" xr:uid="{00000000-0005-0000-0000-0000EE6E0000}"/>
    <cellStyle name="Normal 3 3 3 2 4 2 2 4 2 3" xfId="29392" xr:uid="{00000000-0005-0000-0000-0000EF6E0000}"/>
    <cellStyle name="Normal 3 3 3 2 4 2 2 4 3" xfId="29393" xr:uid="{00000000-0005-0000-0000-0000F06E0000}"/>
    <cellStyle name="Normal 3 3 3 2 4 2 2 4 3 2" xfId="29394" xr:uid="{00000000-0005-0000-0000-0000F16E0000}"/>
    <cellStyle name="Normal 3 3 3 2 4 2 2 4 4" xfId="29395" xr:uid="{00000000-0005-0000-0000-0000F26E0000}"/>
    <cellStyle name="Normal 3 3 3 2 4 2 2 5" xfId="29396" xr:uid="{00000000-0005-0000-0000-0000F36E0000}"/>
    <cellStyle name="Normal 3 3 3 2 4 2 2 5 2" xfId="29397" xr:uid="{00000000-0005-0000-0000-0000F46E0000}"/>
    <cellStyle name="Normal 3 3 3 2 4 2 2 5 2 2" xfId="29398" xr:uid="{00000000-0005-0000-0000-0000F56E0000}"/>
    <cellStyle name="Normal 3 3 3 2 4 2 2 5 3" xfId="29399" xr:uid="{00000000-0005-0000-0000-0000F66E0000}"/>
    <cellStyle name="Normal 3 3 3 2 4 2 2 6" xfId="29400" xr:uid="{00000000-0005-0000-0000-0000F76E0000}"/>
    <cellStyle name="Normal 3 3 3 2 4 2 2 6 2" xfId="29401" xr:uid="{00000000-0005-0000-0000-0000F86E0000}"/>
    <cellStyle name="Normal 3 3 3 2 4 2 2 7" xfId="29402" xr:uid="{00000000-0005-0000-0000-0000F96E0000}"/>
    <cellStyle name="Normal 3 3 3 2 4 2 2 7 2" xfId="29403" xr:uid="{00000000-0005-0000-0000-0000FA6E0000}"/>
    <cellStyle name="Normal 3 3 3 2 4 2 2 8" xfId="29404" xr:uid="{00000000-0005-0000-0000-0000FB6E0000}"/>
    <cellStyle name="Normal 3 3 3 2 4 2 3" xfId="29405" xr:uid="{00000000-0005-0000-0000-0000FC6E0000}"/>
    <cellStyle name="Normal 3 3 3 2 4 2 3 2" xfId="29406" xr:uid="{00000000-0005-0000-0000-0000FD6E0000}"/>
    <cellStyle name="Normal 3 3 3 2 4 2 3 2 2" xfId="29407" xr:uid="{00000000-0005-0000-0000-0000FE6E0000}"/>
    <cellStyle name="Normal 3 3 3 2 4 2 3 2 2 2" xfId="29408" xr:uid="{00000000-0005-0000-0000-0000FF6E0000}"/>
    <cellStyle name="Normal 3 3 3 2 4 2 3 2 2 2 2" xfId="29409" xr:uid="{00000000-0005-0000-0000-0000006F0000}"/>
    <cellStyle name="Normal 3 3 3 2 4 2 3 2 2 3" xfId="29410" xr:uid="{00000000-0005-0000-0000-0000016F0000}"/>
    <cellStyle name="Normal 3 3 3 2 4 2 3 2 3" xfId="29411" xr:uid="{00000000-0005-0000-0000-0000026F0000}"/>
    <cellStyle name="Normal 3 3 3 2 4 2 3 2 3 2" xfId="29412" xr:uid="{00000000-0005-0000-0000-0000036F0000}"/>
    <cellStyle name="Normal 3 3 3 2 4 2 3 2 4" xfId="29413" xr:uid="{00000000-0005-0000-0000-0000046F0000}"/>
    <cellStyle name="Normal 3 3 3 2 4 2 3 3" xfId="29414" xr:uid="{00000000-0005-0000-0000-0000056F0000}"/>
    <cellStyle name="Normal 3 3 3 2 4 2 3 3 2" xfId="29415" xr:uid="{00000000-0005-0000-0000-0000066F0000}"/>
    <cellStyle name="Normal 3 3 3 2 4 2 3 3 2 2" xfId="29416" xr:uid="{00000000-0005-0000-0000-0000076F0000}"/>
    <cellStyle name="Normal 3 3 3 2 4 2 3 3 3" xfId="29417" xr:uid="{00000000-0005-0000-0000-0000086F0000}"/>
    <cellStyle name="Normal 3 3 3 2 4 2 3 4" xfId="29418" xr:uid="{00000000-0005-0000-0000-0000096F0000}"/>
    <cellStyle name="Normal 3 3 3 2 4 2 3 4 2" xfId="29419" xr:uid="{00000000-0005-0000-0000-00000A6F0000}"/>
    <cellStyle name="Normal 3 3 3 2 4 2 3 5" xfId="29420" xr:uid="{00000000-0005-0000-0000-00000B6F0000}"/>
    <cellStyle name="Normal 3 3 3 2 4 2 4" xfId="29421" xr:uid="{00000000-0005-0000-0000-00000C6F0000}"/>
    <cellStyle name="Normal 3 3 3 2 4 2 4 2" xfId="29422" xr:uid="{00000000-0005-0000-0000-00000D6F0000}"/>
    <cellStyle name="Normal 3 3 3 2 4 2 4 2 2" xfId="29423" xr:uid="{00000000-0005-0000-0000-00000E6F0000}"/>
    <cellStyle name="Normal 3 3 3 2 4 2 4 2 2 2" xfId="29424" xr:uid="{00000000-0005-0000-0000-00000F6F0000}"/>
    <cellStyle name="Normal 3 3 3 2 4 2 4 2 3" xfId="29425" xr:uid="{00000000-0005-0000-0000-0000106F0000}"/>
    <cellStyle name="Normal 3 3 3 2 4 2 4 3" xfId="29426" xr:uid="{00000000-0005-0000-0000-0000116F0000}"/>
    <cellStyle name="Normal 3 3 3 2 4 2 4 3 2" xfId="29427" xr:uid="{00000000-0005-0000-0000-0000126F0000}"/>
    <cellStyle name="Normal 3 3 3 2 4 2 4 4" xfId="29428" xr:uid="{00000000-0005-0000-0000-0000136F0000}"/>
    <cellStyle name="Normal 3 3 3 2 4 2 5" xfId="29429" xr:uid="{00000000-0005-0000-0000-0000146F0000}"/>
    <cellStyle name="Normal 3 3 3 2 4 2 5 2" xfId="29430" xr:uid="{00000000-0005-0000-0000-0000156F0000}"/>
    <cellStyle name="Normal 3 3 3 2 4 2 5 2 2" xfId="29431" xr:uid="{00000000-0005-0000-0000-0000166F0000}"/>
    <cellStyle name="Normal 3 3 3 2 4 2 5 2 2 2" xfId="29432" xr:uid="{00000000-0005-0000-0000-0000176F0000}"/>
    <cellStyle name="Normal 3 3 3 2 4 2 5 2 3" xfId="29433" xr:uid="{00000000-0005-0000-0000-0000186F0000}"/>
    <cellStyle name="Normal 3 3 3 2 4 2 5 3" xfId="29434" xr:uid="{00000000-0005-0000-0000-0000196F0000}"/>
    <cellStyle name="Normal 3 3 3 2 4 2 5 3 2" xfId="29435" xr:uid="{00000000-0005-0000-0000-00001A6F0000}"/>
    <cellStyle name="Normal 3 3 3 2 4 2 5 4" xfId="29436" xr:uid="{00000000-0005-0000-0000-00001B6F0000}"/>
    <cellStyle name="Normal 3 3 3 2 4 2 6" xfId="29437" xr:uid="{00000000-0005-0000-0000-00001C6F0000}"/>
    <cellStyle name="Normal 3 3 3 2 4 2 6 2" xfId="29438" xr:uid="{00000000-0005-0000-0000-00001D6F0000}"/>
    <cellStyle name="Normal 3 3 3 2 4 2 6 2 2" xfId="29439" xr:uid="{00000000-0005-0000-0000-00001E6F0000}"/>
    <cellStyle name="Normal 3 3 3 2 4 2 6 3" xfId="29440" xr:uid="{00000000-0005-0000-0000-00001F6F0000}"/>
    <cellStyle name="Normal 3 3 3 2 4 2 7" xfId="29441" xr:uid="{00000000-0005-0000-0000-0000206F0000}"/>
    <cellStyle name="Normal 3 3 3 2 4 2 7 2" xfId="29442" xr:uid="{00000000-0005-0000-0000-0000216F0000}"/>
    <cellStyle name="Normal 3 3 3 2 4 2 8" xfId="29443" xr:uid="{00000000-0005-0000-0000-0000226F0000}"/>
    <cellStyle name="Normal 3 3 3 2 4 2 8 2" xfId="29444" xr:uid="{00000000-0005-0000-0000-0000236F0000}"/>
    <cellStyle name="Normal 3 3 3 2 4 2 9" xfId="29445" xr:uid="{00000000-0005-0000-0000-0000246F0000}"/>
    <cellStyle name="Normal 3 3 3 2 4 3" xfId="29446" xr:uid="{00000000-0005-0000-0000-0000256F0000}"/>
    <cellStyle name="Normal 3 3 3 2 4 3 2" xfId="29447" xr:uid="{00000000-0005-0000-0000-0000266F0000}"/>
    <cellStyle name="Normal 3 3 3 2 4 3 2 2" xfId="29448" xr:uid="{00000000-0005-0000-0000-0000276F0000}"/>
    <cellStyle name="Normal 3 3 3 2 4 3 2 2 2" xfId="29449" xr:uid="{00000000-0005-0000-0000-0000286F0000}"/>
    <cellStyle name="Normal 3 3 3 2 4 3 2 2 2 2" xfId="29450" xr:uid="{00000000-0005-0000-0000-0000296F0000}"/>
    <cellStyle name="Normal 3 3 3 2 4 3 2 2 2 2 2" xfId="29451" xr:uid="{00000000-0005-0000-0000-00002A6F0000}"/>
    <cellStyle name="Normal 3 3 3 2 4 3 2 2 2 3" xfId="29452" xr:uid="{00000000-0005-0000-0000-00002B6F0000}"/>
    <cellStyle name="Normal 3 3 3 2 4 3 2 2 3" xfId="29453" xr:uid="{00000000-0005-0000-0000-00002C6F0000}"/>
    <cellStyle name="Normal 3 3 3 2 4 3 2 2 3 2" xfId="29454" xr:uid="{00000000-0005-0000-0000-00002D6F0000}"/>
    <cellStyle name="Normal 3 3 3 2 4 3 2 2 4" xfId="29455" xr:uid="{00000000-0005-0000-0000-00002E6F0000}"/>
    <cellStyle name="Normal 3 3 3 2 4 3 2 3" xfId="29456" xr:uid="{00000000-0005-0000-0000-00002F6F0000}"/>
    <cellStyle name="Normal 3 3 3 2 4 3 2 3 2" xfId="29457" xr:uid="{00000000-0005-0000-0000-0000306F0000}"/>
    <cellStyle name="Normal 3 3 3 2 4 3 2 3 2 2" xfId="29458" xr:uid="{00000000-0005-0000-0000-0000316F0000}"/>
    <cellStyle name="Normal 3 3 3 2 4 3 2 3 3" xfId="29459" xr:uid="{00000000-0005-0000-0000-0000326F0000}"/>
    <cellStyle name="Normal 3 3 3 2 4 3 2 4" xfId="29460" xr:uid="{00000000-0005-0000-0000-0000336F0000}"/>
    <cellStyle name="Normal 3 3 3 2 4 3 2 4 2" xfId="29461" xr:uid="{00000000-0005-0000-0000-0000346F0000}"/>
    <cellStyle name="Normal 3 3 3 2 4 3 2 5" xfId="29462" xr:uid="{00000000-0005-0000-0000-0000356F0000}"/>
    <cellStyle name="Normal 3 3 3 2 4 3 3" xfId="29463" xr:uid="{00000000-0005-0000-0000-0000366F0000}"/>
    <cellStyle name="Normal 3 3 3 2 4 3 3 2" xfId="29464" xr:uid="{00000000-0005-0000-0000-0000376F0000}"/>
    <cellStyle name="Normal 3 3 3 2 4 3 3 2 2" xfId="29465" xr:uid="{00000000-0005-0000-0000-0000386F0000}"/>
    <cellStyle name="Normal 3 3 3 2 4 3 3 2 2 2" xfId="29466" xr:uid="{00000000-0005-0000-0000-0000396F0000}"/>
    <cellStyle name="Normal 3 3 3 2 4 3 3 2 3" xfId="29467" xr:uid="{00000000-0005-0000-0000-00003A6F0000}"/>
    <cellStyle name="Normal 3 3 3 2 4 3 3 3" xfId="29468" xr:uid="{00000000-0005-0000-0000-00003B6F0000}"/>
    <cellStyle name="Normal 3 3 3 2 4 3 3 3 2" xfId="29469" xr:uid="{00000000-0005-0000-0000-00003C6F0000}"/>
    <cellStyle name="Normal 3 3 3 2 4 3 3 4" xfId="29470" xr:uid="{00000000-0005-0000-0000-00003D6F0000}"/>
    <cellStyle name="Normal 3 3 3 2 4 3 4" xfId="29471" xr:uid="{00000000-0005-0000-0000-00003E6F0000}"/>
    <cellStyle name="Normal 3 3 3 2 4 3 4 2" xfId="29472" xr:uid="{00000000-0005-0000-0000-00003F6F0000}"/>
    <cellStyle name="Normal 3 3 3 2 4 3 4 2 2" xfId="29473" xr:uid="{00000000-0005-0000-0000-0000406F0000}"/>
    <cellStyle name="Normal 3 3 3 2 4 3 4 2 2 2" xfId="29474" xr:uid="{00000000-0005-0000-0000-0000416F0000}"/>
    <cellStyle name="Normal 3 3 3 2 4 3 4 2 3" xfId="29475" xr:uid="{00000000-0005-0000-0000-0000426F0000}"/>
    <cellStyle name="Normal 3 3 3 2 4 3 4 3" xfId="29476" xr:uid="{00000000-0005-0000-0000-0000436F0000}"/>
    <cellStyle name="Normal 3 3 3 2 4 3 4 3 2" xfId="29477" xr:uid="{00000000-0005-0000-0000-0000446F0000}"/>
    <cellStyle name="Normal 3 3 3 2 4 3 4 4" xfId="29478" xr:uid="{00000000-0005-0000-0000-0000456F0000}"/>
    <cellStyle name="Normal 3 3 3 2 4 3 5" xfId="29479" xr:uid="{00000000-0005-0000-0000-0000466F0000}"/>
    <cellStyle name="Normal 3 3 3 2 4 3 5 2" xfId="29480" xr:uid="{00000000-0005-0000-0000-0000476F0000}"/>
    <cellStyle name="Normal 3 3 3 2 4 3 5 2 2" xfId="29481" xr:uid="{00000000-0005-0000-0000-0000486F0000}"/>
    <cellStyle name="Normal 3 3 3 2 4 3 5 3" xfId="29482" xr:uid="{00000000-0005-0000-0000-0000496F0000}"/>
    <cellStyle name="Normal 3 3 3 2 4 3 6" xfId="29483" xr:uid="{00000000-0005-0000-0000-00004A6F0000}"/>
    <cellStyle name="Normal 3 3 3 2 4 3 6 2" xfId="29484" xr:uid="{00000000-0005-0000-0000-00004B6F0000}"/>
    <cellStyle name="Normal 3 3 3 2 4 3 7" xfId="29485" xr:uid="{00000000-0005-0000-0000-00004C6F0000}"/>
    <cellStyle name="Normal 3 3 3 2 4 3 7 2" xfId="29486" xr:uid="{00000000-0005-0000-0000-00004D6F0000}"/>
    <cellStyle name="Normal 3 3 3 2 4 3 8" xfId="29487" xr:uid="{00000000-0005-0000-0000-00004E6F0000}"/>
    <cellStyle name="Normal 3 3 3 2 4 4" xfId="29488" xr:uid="{00000000-0005-0000-0000-00004F6F0000}"/>
    <cellStyle name="Normal 3 3 3 2 4 4 2" xfId="29489" xr:uid="{00000000-0005-0000-0000-0000506F0000}"/>
    <cellStyle name="Normal 3 3 3 2 4 4 2 2" xfId="29490" xr:uid="{00000000-0005-0000-0000-0000516F0000}"/>
    <cellStyle name="Normal 3 3 3 2 4 4 2 2 2" xfId="29491" xr:uid="{00000000-0005-0000-0000-0000526F0000}"/>
    <cellStyle name="Normal 3 3 3 2 4 4 2 2 2 2" xfId="29492" xr:uid="{00000000-0005-0000-0000-0000536F0000}"/>
    <cellStyle name="Normal 3 3 3 2 4 4 2 2 3" xfId="29493" xr:uid="{00000000-0005-0000-0000-0000546F0000}"/>
    <cellStyle name="Normal 3 3 3 2 4 4 2 3" xfId="29494" xr:uid="{00000000-0005-0000-0000-0000556F0000}"/>
    <cellStyle name="Normal 3 3 3 2 4 4 2 3 2" xfId="29495" xr:uid="{00000000-0005-0000-0000-0000566F0000}"/>
    <cellStyle name="Normal 3 3 3 2 4 4 2 4" xfId="29496" xr:uid="{00000000-0005-0000-0000-0000576F0000}"/>
    <cellStyle name="Normal 3 3 3 2 4 4 3" xfId="29497" xr:uid="{00000000-0005-0000-0000-0000586F0000}"/>
    <cellStyle name="Normal 3 3 3 2 4 4 3 2" xfId="29498" xr:uid="{00000000-0005-0000-0000-0000596F0000}"/>
    <cellStyle name="Normal 3 3 3 2 4 4 3 2 2" xfId="29499" xr:uid="{00000000-0005-0000-0000-00005A6F0000}"/>
    <cellStyle name="Normal 3 3 3 2 4 4 3 3" xfId="29500" xr:uid="{00000000-0005-0000-0000-00005B6F0000}"/>
    <cellStyle name="Normal 3 3 3 2 4 4 4" xfId="29501" xr:uid="{00000000-0005-0000-0000-00005C6F0000}"/>
    <cellStyle name="Normal 3 3 3 2 4 4 4 2" xfId="29502" xr:uid="{00000000-0005-0000-0000-00005D6F0000}"/>
    <cellStyle name="Normal 3 3 3 2 4 4 5" xfId="29503" xr:uid="{00000000-0005-0000-0000-00005E6F0000}"/>
    <cellStyle name="Normal 3 3 3 2 4 5" xfId="29504" xr:uid="{00000000-0005-0000-0000-00005F6F0000}"/>
    <cellStyle name="Normal 3 3 3 2 4 5 2" xfId="29505" xr:uid="{00000000-0005-0000-0000-0000606F0000}"/>
    <cellStyle name="Normal 3 3 3 2 4 5 2 2" xfId="29506" xr:uid="{00000000-0005-0000-0000-0000616F0000}"/>
    <cellStyle name="Normal 3 3 3 2 4 5 2 2 2" xfId="29507" xr:uid="{00000000-0005-0000-0000-0000626F0000}"/>
    <cellStyle name="Normal 3 3 3 2 4 5 2 3" xfId="29508" xr:uid="{00000000-0005-0000-0000-0000636F0000}"/>
    <cellStyle name="Normal 3 3 3 2 4 5 3" xfId="29509" xr:uid="{00000000-0005-0000-0000-0000646F0000}"/>
    <cellStyle name="Normal 3 3 3 2 4 5 3 2" xfId="29510" xr:uid="{00000000-0005-0000-0000-0000656F0000}"/>
    <cellStyle name="Normal 3 3 3 2 4 5 4" xfId="29511" xr:uid="{00000000-0005-0000-0000-0000666F0000}"/>
    <cellStyle name="Normal 3 3 3 2 4 6" xfId="29512" xr:uid="{00000000-0005-0000-0000-0000676F0000}"/>
    <cellStyle name="Normal 3 3 3 2 4 6 2" xfId="29513" xr:uid="{00000000-0005-0000-0000-0000686F0000}"/>
    <cellStyle name="Normal 3 3 3 2 4 6 2 2" xfId="29514" xr:uid="{00000000-0005-0000-0000-0000696F0000}"/>
    <cellStyle name="Normal 3 3 3 2 4 6 2 2 2" xfId="29515" xr:uid="{00000000-0005-0000-0000-00006A6F0000}"/>
    <cellStyle name="Normal 3 3 3 2 4 6 2 3" xfId="29516" xr:uid="{00000000-0005-0000-0000-00006B6F0000}"/>
    <cellStyle name="Normal 3 3 3 2 4 6 3" xfId="29517" xr:uid="{00000000-0005-0000-0000-00006C6F0000}"/>
    <cellStyle name="Normal 3 3 3 2 4 6 3 2" xfId="29518" xr:uid="{00000000-0005-0000-0000-00006D6F0000}"/>
    <cellStyle name="Normal 3 3 3 2 4 6 4" xfId="29519" xr:uid="{00000000-0005-0000-0000-00006E6F0000}"/>
    <cellStyle name="Normal 3 3 3 2 4 7" xfId="29520" xr:uid="{00000000-0005-0000-0000-00006F6F0000}"/>
    <cellStyle name="Normal 3 3 3 2 4 7 2" xfId="29521" xr:uid="{00000000-0005-0000-0000-0000706F0000}"/>
    <cellStyle name="Normal 3 3 3 2 4 7 2 2" xfId="29522" xr:uid="{00000000-0005-0000-0000-0000716F0000}"/>
    <cellStyle name="Normal 3 3 3 2 4 7 3" xfId="29523" xr:uid="{00000000-0005-0000-0000-0000726F0000}"/>
    <cellStyle name="Normal 3 3 3 2 4 8" xfId="29524" xr:uid="{00000000-0005-0000-0000-0000736F0000}"/>
    <cellStyle name="Normal 3 3 3 2 4 8 2" xfId="29525" xr:uid="{00000000-0005-0000-0000-0000746F0000}"/>
    <cellStyle name="Normal 3 3 3 2 4 9" xfId="29526" xr:uid="{00000000-0005-0000-0000-0000756F0000}"/>
    <cellStyle name="Normal 3 3 3 2 4 9 2" xfId="29527" xr:uid="{00000000-0005-0000-0000-0000766F0000}"/>
    <cellStyle name="Normal 3 3 3 2 5" xfId="29528" xr:uid="{00000000-0005-0000-0000-0000776F0000}"/>
    <cellStyle name="Normal 3 3 3 2 5 2" xfId="29529" xr:uid="{00000000-0005-0000-0000-0000786F0000}"/>
    <cellStyle name="Normal 3 3 3 2 5 2 2" xfId="29530" xr:uid="{00000000-0005-0000-0000-0000796F0000}"/>
    <cellStyle name="Normal 3 3 3 2 5 2 2 2" xfId="29531" xr:uid="{00000000-0005-0000-0000-00007A6F0000}"/>
    <cellStyle name="Normal 3 3 3 2 5 2 2 2 2" xfId="29532" xr:uid="{00000000-0005-0000-0000-00007B6F0000}"/>
    <cellStyle name="Normal 3 3 3 2 5 2 2 2 2 2" xfId="29533" xr:uid="{00000000-0005-0000-0000-00007C6F0000}"/>
    <cellStyle name="Normal 3 3 3 2 5 2 2 2 2 2 2" xfId="29534" xr:uid="{00000000-0005-0000-0000-00007D6F0000}"/>
    <cellStyle name="Normal 3 3 3 2 5 2 2 2 2 3" xfId="29535" xr:uid="{00000000-0005-0000-0000-00007E6F0000}"/>
    <cellStyle name="Normal 3 3 3 2 5 2 2 2 3" xfId="29536" xr:uid="{00000000-0005-0000-0000-00007F6F0000}"/>
    <cellStyle name="Normal 3 3 3 2 5 2 2 2 3 2" xfId="29537" xr:uid="{00000000-0005-0000-0000-0000806F0000}"/>
    <cellStyle name="Normal 3 3 3 2 5 2 2 2 4" xfId="29538" xr:uid="{00000000-0005-0000-0000-0000816F0000}"/>
    <cellStyle name="Normal 3 3 3 2 5 2 2 3" xfId="29539" xr:uid="{00000000-0005-0000-0000-0000826F0000}"/>
    <cellStyle name="Normal 3 3 3 2 5 2 2 3 2" xfId="29540" xr:uid="{00000000-0005-0000-0000-0000836F0000}"/>
    <cellStyle name="Normal 3 3 3 2 5 2 2 3 2 2" xfId="29541" xr:uid="{00000000-0005-0000-0000-0000846F0000}"/>
    <cellStyle name="Normal 3 3 3 2 5 2 2 3 3" xfId="29542" xr:uid="{00000000-0005-0000-0000-0000856F0000}"/>
    <cellStyle name="Normal 3 3 3 2 5 2 2 4" xfId="29543" xr:uid="{00000000-0005-0000-0000-0000866F0000}"/>
    <cellStyle name="Normal 3 3 3 2 5 2 2 4 2" xfId="29544" xr:uid="{00000000-0005-0000-0000-0000876F0000}"/>
    <cellStyle name="Normal 3 3 3 2 5 2 2 5" xfId="29545" xr:uid="{00000000-0005-0000-0000-0000886F0000}"/>
    <cellStyle name="Normal 3 3 3 2 5 2 3" xfId="29546" xr:uid="{00000000-0005-0000-0000-0000896F0000}"/>
    <cellStyle name="Normal 3 3 3 2 5 2 3 2" xfId="29547" xr:uid="{00000000-0005-0000-0000-00008A6F0000}"/>
    <cellStyle name="Normal 3 3 3 2 5 2 3 2 2" xfId="29548" xr:uid="{00000000-0005-0000-0000-00008B6F0000}"/>
    <cellStyle name="Normal 3 3 3 2 5 2 3 2 2 2" xfId="29549" xr:uid="{00000000-0005-0000-0000-00008C6F0000}"/>
    <cellStyle name="Normal 3 3 3 2 5 2 3 2 3" xfId="29550" xr:uid="{00000000-0005-0000-0000-00008D6F0000}"/>
    <cellStyle name="Normal 3 3 3 2 5 2 3 3" xfId="29551" xr:uid="{00000000-0005-0000-0000-00008E6F0000}"/>
    <cellStyle name="Normal 3 3 3 2 5 2 3 3 2" xfId="29552" xr:uid="{00000000-0005-0000-0000-00008F6F0000}"/>
    <cellStyle name="Normal 3 3 3 2 5 2 3 4" xfId="29553" xr:uid="{00000000-0005-0000-0000-0000906F0000}"/>
    <cellStyle name="Normal 3 3 3 2 5 2 4" xfId="29554" xr:uid="{00000000-0005-0000-0000-0000916F0000}"/>
    <cellStyle name="Normal 3 3 3 2 5 2 4 2" xfId="29555" xr:uid="{00000000-0005-0000-0000-0000926F0000}"/>
    <cellStyle name="Normal 3 3 3 2 5 2 4 2 2" xfId="29556" xr:uid="{00000000-0005-0000-0000-0000936F0000}"/>
    <cellStyle name="Normal 3 3 3 2 5 2 4 2 2 2" xfId="29557" xr:uid="{00000000-0005-0000-0000-0000946F0000}"/>
    <cellStyle name="Normal 3 3 3 2 5 2 4 2 3" xfId="29558" xr:uid="{00000000-0005-0000-0000-0000956F0000}"/>
    <cellStyle name="Normal 3 3 3 2 5 2 4 3" xfId="29559" xr:uid="{00000000-0005-0000-0000-0000966F0000}"/>
    <cellStyle name="Normal 3 3 3 2 5 2 4 3 2" xfId="29560" xr:uid="{00000000-0005-0000-0000-0000976F0000}"/>
    <cellStyle name="Normal 3 3 3 2 5 2 4 4" xfId="29561" xr:uid="{00000000-0005-0000-0000-0000986F0000}"/>
    <cellStyle name="Normal 3 3 3 2 5 2 5" xfId="29562" xr:uid="{00000000-0005-0000-0000-0000996F0000}"/>
    <cellStyle name="Normal 3 3 3 2 5 2 5 2" xfId="29563" xr:uid="{00000000-0005-0000-0000-00009A6F0000}"/>
    <cellStyle name="Normal 3 3 3 2 5 2 5 2 2" xfId="29564" xr:uid="{00000000-0005-0000-0000-00009B6F0000}"/>
    <cellStyle name="Normal 3 3 3 2 5 2 5 3" xfId="29565" xr:uid="{00000000-0005-0000-0000-00009C6F0000}"/>
    <cellStyle name="Normal 3 3 3 2 5 2 6" xfId="29566" xr:uid="{00000000-0005-0000-0000-00009D6F0000}"/>
    <cellStyle name="Normal 3 3 3 2 5 2 6 2" xfId="29567" xr:uid="{00000000-0005-0000-0000-00009E6F0000}"/>
    <cellStyle name="Normal 3 3 3 2 5 2 7" xfId="29568" xr:uid="{00000000-0005-0000-0000-00009F6F0000}"/>
    <cellStyle name="Normal 3 3 3 2 5 2 7 2" xfId="29569" xr:uid="{00000000-0005-0000-0000-0000A06F0000}"/>
    <cellStyle name="Normal 3 3 3 2 5 2 8" xfId="29570" xr:uid="{00000000-0005-0000-0000-0000A16F0000}"/>
    <cellStyle name="Normal 3 3 3 2 5 3" xfId="29571" xr:uid="{00000000-0005-0000-0000-0000A26F0000}"/>
    <cellStyle name="Normal 3 3 3 2 5 3 2" xfId="29572" xr:uid="{00000000-0005-0000-0000-0000A36F0000}"/>
    <cellStyle name="Normal 3 3 3 2 5 3 2 2" xfId="29573" xr:uid="{00000000-0005-0000-0000-0000A46F0000}"/>
    <cellStyle name="Normal 3 3 3 2 5 3 2 2 2" xfId="29574" xr:uid="{00000000-0005-0000-0000-0000A56F0000}"/>
    <cellStyle name="Normal 3 3 3 2 5 3 2 2 2 2" xfId="29575" xr:uid="{00000000-0005-0000-0000-0000A66F0000}"/>
    <cellStyle name="Normal 3 3 3 2 5 3 2 2 3" xfId="29576" xr:uid="{00000000-0005-0000-0000-0000A76F0000}"/>
    <cellStyle name="Normal 3 3 3 2 5 3 2 3" xfId="29577" xr:uid="{00000000-0005-0000-0000-0000A86F0000}"/>
    <cellStyle name="Normal 3 3 3 2 5 3 2 3 2" xfId="29578" xr:uid="{00000000-0005-0000-0000-0000A96F0000}"/>
    <cellStyle name="Normal 3 3 3 2 5 3 2 4" xfId="29579" xr:uid="{00000000-0005-0000-0000-0000AA6F0000}"/>
    <cellStyle name="Normal 3 3 3 2 5 3 3" xfId="29580" xr:uid="{00000000-0005-0000-0000-0000AB6F0000}"/>
    <cellStyle name="Normal 3 3 3 2 5 3 3 2" xfId="29581" xr:uid="{00000000-0005-0000-0000-0000AC6F0000}"/>
    <cellStyle name="Normal 3 3 3 2 5 3 3 2 2" xfId="29582" xr:uid="{00000000-0005-0000-0000-0000AD6F0000}"/>
    <cellStyle name="Normal 3 3 3 2 5 3 3 3" xfId="29583" xr:uid="{00000000-0005-0000-0000-0000AE6F0000}"/>
    <cellStyle name="Normal 3 3 3 2 5 3 4" xfId="29584" xr:uid="{00000000-0005-0000-0000-0000AF6F0000}"/>
    <cellStyle name="Normal 3 3 3 2 5 3 4 2" xfId="29585" xr:uid="{00000000-0005-0000-0000-0000B06F0000}"/>
    <cellStyle name="Normal 3 3 3 2 5 3 5" xfId="29586" xr:uid="{00000000-0005-0000-0000-0000B16F0000}"/>
    <cellStyle name="Normal 3 3 3 2 5 4" xfId="29587" xr:uid="{00000000-0005-0000-0000-0000B26F0000}"/>
    <cellStyle name="Normal 3 3 3 2 5 4 2" xfId="29588" xr:uid="{00000000-0005-0000-0000-0000B36F0000}"/>
    <cellStyle name="Normal 3 3 3 2 5 4 2 2" xfId="29589" xr:uid="{00000000-0005-0000-0000-0000B46F0000}"/>
    <cellStyle name="Normal 3 3 3 2 5 4 2 2 2" xfId="29590" xr:uid="{00000000-0005-0000-0000-0000B56F0000}"/>
    <cellStyle name="Normal 3 3 3 2 5 4 2 3" xfId="29591" xr:uid="{00000000-0005-0000-0000-0000B66F0000}"/>
    <cellStyle name="Normal 3 3 3 2 5 4 3" xfId="29592" xr:uid="{00000000-0005-0000-0000-0000B76F0000}"/>
    <cellStyle name="Normal 3 3 3 2 5 4 3 2" xfId="29593" xr:uid="{00000000-0005-0000-0000-0000B86F0000}"/>
    <cellStyle name="Normal 3 3 3 2 5 4 4" xfId="29594" xr:uid="{00000000-0005-0000-0000-0000B96F0000}"/>
    <cellStyle name="Normal 3 3 3 2 5 5" xfId="29595" xr:uid="{00000000-0005-0000-0000-0000BA6F0000}"/>
    <cellStyle name="Normal 3 3 3 2 5 5 2" xfId="29596" xr:uid="{00000000-0005-0000-0000-0000BB6F0000}"/>
    <cellStyle name="Normal 3 3 3 2 5 5 2 2" xfId="29597" xr:uid="{00000000-0005-0000-0000-0000BC6F0000}"/>
    <cellStyle name="Normal 3 3 3 2 5 5 2 2 2" xfId="29598" xr:uid="{00000000-0005-0000-0000-0000BD6F0000}"/>
    <cellStyle name="Normal 3 3 3 2 5 5 2 3" xfId="29599" xr:uid="{00000000-0005-0000-0000-0000BE6F0000}"/>
    <cellStyle name="Normal 3 3 3 2 5 5 3" xfId="29600" xr:uid="{00000000-0005-0000-0000-0000BF6F0000}"/>
    <cellStyle name="Normal 3 3 3 2 5 5 3 2" xfId="29601" xr:uid="{00000000-0005-0000-0000-0000C06F0000}"/>
    <cellStyle name="Normal 3 3 3 2 5 5 4" xfId="29602" xr:uid="{00000000-0005-0000-0000-0000C16F0000}"/>
    <cellStyle name="Normal 3 3 3 2 5 6" xfId="29603" xr:uid="{00000000-0005-0000-0000-0000C26F0000}"/>
    <cellStyle name="Normal 3 3 3 2 5 6 2" xfId="29604" xr:uid="{00000000-0005-0000-0000-0000C36F0000}"/>
    <cellStyle name="Normal 3 3 3 2 5 6 2 2" xfId="29605" xr:uid="{00000000-0005-0000-0000-0000C46F0000}"/>
    <cellStyle name="Normal 3 3 3 2 5 6 3" xfId="29606" xr:uid="{00000000-0005-0000-0000-0000C56F0000}"/>
    <cellStyle name="Normal 3 3 3 2 5 7" xfId="29607" xr:uid="{00000000-0005-0000-0000-0000C66F0000}"/>
    <cellStyle name="Normal 3 3 3 2 5 7 2" xfId="29608" xr:uid="{00000000-0005-0000-0000-0000C76F0000}"/>
    <cellStyle name="Normal 3 3 3 2 5 8" xfId="29609" xr:uid="{00000000-0005-0000-0000-0000C86F0000}"/>
    <cellStyle name="Normal 3 3 3 2 5 8 2" xfId="29610" xr:uid="{00000000-0005-0000-0000-0000C96F0000}"/>
    <cellStyle name="Normal 3 3 3 2 5 9" xfId="29611" xr:uid="{00000000-0005-0000-0000-0000CA6F0000}"/>
    <cellStyle name="Normal 3 3 3 2 6" xfId="29612" xr:uid="{00000000-0005-0000-0000-0000CB6F0000}"/>
    <cellStyle name="Normal 3 3 3 2 6 2" xfId="29613" xr:uid="{00000000-0005-0000-0000-0000CC6F0000}"/>
    <cellStyle name="Normal 3 3 3 2 6 2 2" xfId="29614" xr:uid="{00000000-0005-0000-0000-0000CD6F0000}"/>
    <cellStyle name="Normal 3 3 3 2 6 2 2 2" xfId="29615" xr:uid="{00000000-0005-0000-0000-0000CE6F0000}"/>
    <cellStyle name="Normal 3 3 3 2 6 2 2 2 2" xfId="29616" xr:uid="{00000000-0005-0000-0000-0000CF6F0000}"/>
    <cellStyle name="Normal 3 3 3 2 6 2 2 2 2 2" xfId="29617" xr:uid="{00000000-0005-0000-0000-0000D06F0000}"/>
    <cellStyle name="Normal 3 3 3 2 6 2 2 2 3" xfId="29618" xr:uid="{00000000-0005-0000-0000-0000D16F0000}"/>
    <cellStyle name="Normal 3 3 3 2 6 2 2 3" xfId="29619" xr:uid="{00000000-0005-0000-0000-0000D26F0000}"/>
    <cellStyle name="Normal 3 3 3 2 6 2 2 3 2" xfId="29620" xr:uid="{00000000-0005-0000-0000-0000D36F0000}"/>
    <cellStyle name="Normal 3 3 3 2 6 2 2 4" xfId="29621" xr:uid="{00000000-0005-0000-0000-0000D46F0000}"/>
    <cellStyle name="Normal 3 3 3 2 6 2 3" xfId="29622" xr:uid="{00000000-0005-0000-0000-0000D56F0000}"/>
    <cellStyle name="Normal 3 3 3 2 6 2 3 2" xfId="29623" xr:uid="{00000000-0005-0000-0000-0000D66F0000}"/>
    <cellStyle name="Normal 3 3 3 2 6 2 3 2 2" xfId="29624" xr:uid="{00000000-0005-0000-0000-0000D76F0000}"/>
    <cellStyle name="Normal 3 3 3 2 6 2 3 3" xfId="29625" xr:uid="{00000000-0005-0000-0000-0000D86F0000}"/>
    <cellStyle name="Normal 3 3 3 2 6 2 4" xfId="29626" xr:uid="{00000000-0005-0000-0000-0000D96F0000}"/>
    <cellStyle name="Normal 3 3 3 2 6 2 4 2" xfId="29627" xr:uid="{00000000-0005-0000-0000-0000DA6F0000}"/>
    <cellStyle name="Normal 3 3 3 2 6 2 5" xfId="29628" xr:uid="{00000000-0005-0000-0000-0000DB6F0000}"/>
    <cellStyle name="Normal 3 3 3 2 6 3" xfId="29629" xr:uid="{00000000-0005-0000-0000-0000DC6F0000}"/>
    <cellStyle name="Normal 3 3 3 2 6 3 2" xfId="29630" xr:uid="{00000000-0005-0000-0000-0000DD6F0000}"/>
    <cellStyle name="Normal 3 3 3 2 6 3 2 2" xfId="29631" xr:uid="{00000000-0005-0000-0000-0000DE6F0000}"/>
    <cellStyle name="Normal 3 3 3 2 6 3 2 2 2" xfId="29632" xr:uid="{00000000-0005-0000-0000-0000DF6F0000}"/>
    <cellStyle name="Normal 3 3 3 2 6 3 2 3" xfId="29633" xr:uid="{00000000-0005-0000-0000-0000E06F0000}"/>
    <cellStyle name="Normal 3 3 3 2 6 3 3" xfId="29634" xr:uid="{00000000-0005-0000-0000-0000E16F0000}"/>
    <cellStyle name="Normal 3 3 3 2 6 3 3 2" xfId="29635" xr:uid="{00000000-0005-0000-0000-0000E26F0000}"/>
    <cellStyle name="Normal 3 3 3 2 6 3 4" xfId="29636" xr:uid="{00000000-0005-0000-0000-0000E36F0000}"/>
    <cellStyle name="Normal 3 3 3 2 6 4" xfId="29637" xr:uid="{00000000-0005-0000-0000-0000E46F0000}"/>
    <cellStyle name="Normal 3 3 3 2 6 4 2" xfId="29638" xr:uid="{00000000-0005-0000-0000-0000E56F0000}"/>
    <cellStyle name="Normal 3 3 3 2 6 4 2 2" xfId="29639" xr:uid="{00000000-0005-0000-0000-0000E66F0000}"/>
    <cellStyle name="Normal 3 3 3 2 6 4 2 2 2" xfId="29640" xr:uid="{00000000-0005-0000-0000-0000E76F0000}"/>
    <cellStyle name="Normal 3 3 3 2 6 4 2 3" xfId="29641" xr:uid="{00000000-0005-0000-0000-0000E86F0000}"/>
    <cellStyle name="Normal 3 3 3 2 6 4 3" xfId="29642" xr:uid="{00000000-0005-0000-0000-0000E96F0000}"/>
    <cellStyle name="Normal 3 3 3 2 6 4 3 2" xfId="29643" xr:uid="{00000000-0005-0000-0000-0000EA6F0000}"/>
    <cellStyle name="Normal 3 3 3 2 6 4 4" xfId="29644" xr:uid="{00000000-0005-0000-0000-0000EB6F0000}"/>
    <cellStyle name="Normal 3 3 3 2 6 5" xfId="29645" xr:uid="{00000000-0005-0000-0000-0000EC6F0000}"/>
    <cellStyle name="Normal 3 3 3 2 6 5 2" xfId="29646" xr:uid="{00000000-0005-0000-0000-0000ED6F0000}"/>
    <cellStyle name="Normal 3 3 3 2 6 5 2 2" xfId="29647" xr:uid="{00000000-0005-0000-0000-0000EE6F0000}"/>
    <cellStyle name="Normal 3 3 3 2 6 5 3" xfId="29648" xr:uid="{00000000-0005-0000-0000-0000EF6F0000}"/>
    <cellStyle name="Normal 3 3 3 2 6 6" xfId="29649" xr:uid="{00000000-0005-0000-0000-0000F06F0000}"/>
    <cellStyle name="Normal 3 3 3 2 6 6 2" xfId="29650" xr:uid="{00000000-0005-0000-0000-0000F16F0000}"/>
    <cellStyle name="Normal 3 3 3 2 6 7" xfId="29651" xr:uid="{00000000-0005-0000-0000-0000F26F0000}"/>
    <cellStyle name="Normal 3 3 3 2 6 7 2" xfId="29652" xr:uid="{00000000-0005-0000-0000-0000F36F0000}"/>
    <cellStyle name="Normal 3 3 3 2 6 8" xfId="29653" xr:uid="{00000000-0005-0000-0000-0000F46F0000}"/>
    <cellStyle name="Normal 3 3 3 2 7" xfId="29654" xr:uid="{00000000-0005-0000-0000-0000F56F0000}"/>
    <cellStyle name="Normal 3 3 3 2 7 2" xfId="29655" xr:uid="{00000000-0005-0000-0000-0000F66F0000}"/>
    <cellStyle name="Normal 3 3 3 2 7 2 2" xfId="29656" xr:uid="{00000000-0005-0000-0000-0000F76F0000}"/>
    <cellStyle name="Normal 3 3 3 2 7 2 2 2" xfId="29657" xr:uid="{00000000-0005-0000-0000-0000F86F0000}"/>
    <cellStyle name="Normal 3 3 3 2 7 2 2 2 2" xfId="29658" xr:uid="{00000000-0005-0000-0000-0000F96F0000}"/>
    <cellStyle name="Normal 3 3 3 2 7 2 2 2 2 2" xfId="29659" xr:uid="{00000000-0005-0000-0000-0000FA6F0000}"/>
    <cellStyle name="Normal 3 3 3 2 7 2 2 2 3" xfId="29660" xr:uid="{00000000-0005-0000-0000-0000FB6F0000}"/>
    <cellStyle name="Normal 3 3 3 2 7 2 2 3" xfId="29661" xr:uid="{00000000-0005-0000-0000-0000FC6F0000}"/>
    <cellStyle name="Normal 3 3 3 2 7 2 2 3 2" xfId="29662" xr:uid="{00000000-0005-0000-0000-0000FD6F0000}"/>
    <cellStyle name="Normal 3 3 3 2 7 2 2 4" xfId="29663" xr:uid="{00000000-0005-0000-0000-0000FE6F0000}"/>
    <cellStyle name="Normal 3 3 3 2 7 2 3" xfId="29664" xr:uid="{00000000-0005-0000-0000-0000FF6F0000}"/>
    <cellStyle name="Normal 3 3 3 2 7 2 3 2" xfId="29665" xr:uid="{00000000-0005-0000-0000-000000700000}"/>
    <cellStyle name="Normal 3 3 3 2 7 2 3 2 2" xfId="29666" xr:uid="{00000000-0005-0000-0000-000001700000}"/>
    <cellStyle name="Normal 3 3 3 2 7 2 3 3" xfId="29667" xr:uid="{00000000-0005-0000-0000-000002700000}"/>
    <cellStyle name="Normal 3 3 3 2 7 2 4" xfId="29668" xr:uid="{00000000-0005-0000-0000-000003700000}"/>
    <cellStyle name="Normal 3 3 3 2 7 2 4 2" xfId="29669" xr:uid="{00000000-0005-0000-0000-000004700000}"/>
    <cellStyle name="Normal 3 3 3 2 7 2 5" xfId="29670" xr:uid="{00000000-0005-0000-0000-000005700000}"/>
    <cellStyle name="Normal 3 3 3 2 7 3" xfId="29671" xr:uid="{00000000-0005-0000-0000-000006700000}"/>
    <cellStyle name="Normal 3 3 3 2 7 3 2" xfId="29672" xr:uid="{00000000-0005-0000-0000-000007700000}"/>
    <cellStyle name="Normal 3 3 3 2 7 3 2 2" xfId="29673" xr:uid="{00000000-0005-0000-0000-000008700000}"/>
    <cellStyle name="Normal 3 3 3 2 7 3 2 2 2" xfId="29674" xr:uid="{00000000-0005-0000-0000-000009700000}"/>
    <cellStyle name="Normal 3 3 3 2 7 3 2 3" xfId="29675" xr:uid="{00000000-0005-0000-0000-00000A700000}"/>
    <cellStyle name="Normal 3 3 3 2 7 3 3" xfId="29676" xr:uid="{00000000-0005-0000-0000-00000B700000}"/>
    <cellStyle name="Normal 3 3 3 2 7 3 3 2" xfId="29677" xr:uid="{00000000-0005-0000-0000-00000C700000}"/>
    <cellStyle name="Normal 3 3 3 2 7 3 4" xfId="29678" xr:uid="{00000000-0005-0000-0000-00000D700000}"/>
    <cellStyle name="Normal 3 3 3 2 7 4" xfId="29679" xr:uid="{00000000-0005-0000-0000-00000E700000}"/>
    <cellStyle name="Normal 3 3 3 2 7 4 2" xfId="29680" xr:uid="{00000000-0005-0000-0000-00000F700000}"/>
    <cellStyle name="Normal 3 3 3 2 7 4 2 2" xfId="29681" xr:uid="{00000000-0005-0000-0000-000010700000}"/>
    <cellStyle name="Normal 3 3 3 2 7 4 3" xfId="29682" xr:uid="{00000000-0005-0000-0000-000011700000}"/>
    <cellStyle name="Normal 3 3 3 2 7 5" xfId="29683" xr:uid="{00000000-0005-0000-0000-000012700000}"/>
    <cellStyle name="Normal 3 3 3 2 7 5 2" xfId="29684" xr:uid="{00000000-0005-0000-0000-000013700000}"/>
    <cellStyle name="Normal 3 3 3 2 7 6" xfId="29685" xr:uid="{00000000-0005-0000-0000-000014700000}"/>
    <cellStyle name="Normal 3 3 3 2 8" xfId="29686" xr:uid="{00000000-0005-0000-0000-000015700000}"/>
    <cellStyle name="Normal 3 3 3 2 8 2" xfId="29687" xr:uid="{00000000-0005-0000-0000-000016700000}"/>
    <cellStyle name="Normal 3 3 3 2 8 2 2" xfId="29688" xr:uid="{00000000-0005-0000-0000-000017700000}"/>
    <cellStyle name="Normal 3 3 3 2 8 2 2 2" xfId="29689" xr:uid="{00000000-0005-0000-0000-000018700000}"/>
    <cellStyle name="Normal 3 3 3 2 8 2 2 2 2" xfId="29690" xr:uid="{00000000-0005-0000-0000-000019700000}"/>
    <cellStyle name="Normal 3 3 3 2 8 2 2 2 2 2" xfId="29691" xr:uid="{00000000-0005-0000-0000-00001A700000}"/>
    <cellStyle name="Normal 3 3 3 2 8 2 2 2 3" xfId="29692" xr:uid="{00000000-0005-0000-0000-00001B700000}"/>
    <cellStyle name="Normal 3 3 3 2 8 2 2 3" xfId="29693" xr:uid="{00000000-0005-0000-0000-00001C700000}"/>
    <cellStyle name="Normal 3 3 3 2 8 2 2 3 2" xfId="29694" xr:uid="{00000000-0005-0000-0000-00001D700000}"/>
    <cellStyle name="Normal 3 3 3 2 8 2 2 4" xfId="29695" xr:uid="{00000000-0005-0000-0000-00001E700000}"/>
    <cellStyle name="Normal 3 3 3 2 8 2 3" xfId="29696" xr:uid="{00000000-0005-0000-0000-00001F700000}"/>
    <cellStyle name="Normal 3 3 3 2 8 2 3 2" xfId="29697" xr:uid="{00000000-0005-0000-0000-000020700000}"/>
    <cellStyle name="Normal 3 3 3 2 8 2 3 2 2" xfId="29698" xr:uid="{00000000-0005-0000-0000-000021700000}"/>
    <cellStyle name="Normal 3 3 3 2 8 2 3 3" xfId="29699" xr:uid="{00000000-0005-0000-0000-000022700000}"/>
    <cellStyle name="Normal 3 3 3 2 8 2 4" xfId="29700" xr:uid="{00000000-0005-0000-0000-000023700000}"/>
    <cellStyle name="Normal 3 3 3 2 8 2 4 2" xfId="29701" xr:uid="{00000000-0005-0000-0000-000024700000}"/>
    <cellStyle name="Normal 3 3 3 2 8 2 5" xfId="29702" xr:uid="{00000000-0005-0000-0000-000025700000}"/>
    <cellStyle name="Normal 3 3 3 2 8 3" xfId="29703" xr:uid="{00000000-0005-0000-0000-000026700000}"/>
    <cellStyle name="Normal 3 3 3 2 8 3 2" xfId="29704" xr:uid="{00000000-0005-0000-0000-000027700000}"/>
    <cellStyle name="Normal 3 3 3 2 8 3 2 2" xfId="29705" xr:uid="{00000000-0005-0000-0000-000028700000}"/>
    <cellStyle name="Normal 3 3 3 2 8 3 2 2 2" xfId="29706" xr:uid="{00000000-0005-0000-0000-000029700000}"/>
    <cellStyle name="Normal 3 3 3 2 8 3 2 3" xfId="29707" xr:uid="{00000000-0005-0000-0000-00002A700000}"/>
    <cellStyle name="Normal 3 3 3 2 8 3 3" xfId="29708" xr:uid="{00000000-0005-0000-0000-00002B700000}"/>
    <cellStyle name="Normal 3 3 3 2 8 3 3 2" xfId="29709" xr:uid="{00000000-0005-0000-0000-00002C700000}"/>
    <cellStyle name="Normal 3 3 3 2 8 3 4" xfId="29710" xr:uid="{00000000-0005-0000-0000-00002D700000}"/>
    <cellStyle name="Normal 3 3 3 2 8 4" xfId="29711" xr:uid="{00000000-0005-0000-0000-00002E700000}"/>
    <cellStyle name="Normal 3 3 3 2 8 4 2" xfId="29712" xr:uid="{00000000-0005-0000-0000-00002F700000}"/>
    <cellStyle name="Normal 3 3 3 2 8 4 2 2" xfId="29713" xr:uid="{00000000-0005-0000-0000-000030700000}"/>
    <cellStyle name="Normal 3 3 3 2 8 4 3" xfId="29714" xr:uid="{00000000-0005-0000-0000-000031700000}"/>
    <cellStyle name="Normal 3 3 3 2 8 5" xfId="29715" xr:uid="{00000000-0005-0000-0000-000032700000}"/>
    <cellStyle name="Normal 3 3 3 2 8 5 2" xfId="29716" xr:uid="{00000000-0005-0000-0000-000033700000}"/>
    <cellStyle name="Normal 3 3 3 2 8 6" xfId="29717" xr:uid="{00000000-0005-0000-0000-000034700000}"/>
    <cellStyle name="Normal 3 3 3 2 9" xfId="29718" xr:uid="{00000000-0005-0000-0000-000035700000}"/>
    <cellStyle name="Normal 3 3 3 2 9 2" xfId="29719" xr:uid="{00000000-0005-0000-0000-000036700000}"/>
    <cellStyle name="Normal 3 3 3 2 9 2 2" xfId="29720" xr:uid="{00000000-0005-0000-0000-000037700000}"/>
    <cellStyle name="Normal 3 3 3 2 9 2 2 2" xfId="29721" xr:uid="{00000000-0005-0000-0000-000038700000}"/>
    <cellStyle name="Normal 3 3 3 2 9 2 2 2 2" xfId="29722" xr:uid="{00000000-0005-0000-0000-000039700000}"/>
    <cellStyle name="Normal 3 3 3 2 9 2 2 3" xfId="29723" xr:uid="{00000000-0005-0000-0000-00003A700000}"/>
    <cellStyle name="Normal 3 3 3 2 9 2 3" xfId="29724" xr:uid="{00000000-0005-0000-0000-00003B700000}"/>
    <cellStyle name="Normal 3 3 3 2 9 2 3 2" xfId="29725" xr:uid="{00000000-0005-0000-0000-00003C700000}"/>
    <cellStyle name="Normal 3 3 3 2 9 2 4" xfId="29726" xr:uid="{00000000-0005-0000-0000-00003D700000}"/>
    <cellStyle name="Normal 3 3 3 2 9 3" xfId="29727" xr:uid="{00000000-0005-0000-0000-00003E700000}"/>
    <cellStyle name="Normal 3 3 3 2 9 3 2" xfId="29728" xr:uid="{00000000-0005-0000-0000-00003F700000}"/>
    <cellStyle name="Normal 3 3 3 2 9 3 2 2" xfId="29729" xr:uid="{00000000-0005-0000-0000-000040700000}"/>
    <cellStyle name="Normal 3 3 3 2 9 3 3" xfId="29730" xr:uid="{00000000-0005-0000-0000-000041700000}"/>
    <cellStyle name="Normal 3 3 3 2 9 4" xfId="29731" xr:uid="{00000000-0005-0000-0000-000042700000}"/>
    <cellStyle name="Normal 3 3 3 2 9 4 2" xfId="29732" xr:uid="{00000000-0005-0000-0000-000043700000}"/>
    <cellStyle name="Normal 3 3 3 2 9 5" xfId="29733" xr:uid="{00000000-0005-0000-0000-000044700000}"/>
    <cellStyle name="Normal 3 3 3 2_T-straight with PEDs adjustor" xfId="29734" xr:uid="{00000000-0005-0000-0000-000045700000}"/>
    <cellStyle name="Normal 3 3 3 3" xfId="1284" xr:uid="{00000000-0005-0000-0000-000046700000}"/>
    <cellStyle name="Normal 3 3 3 3 10" xfId="29735" xr:uid="{00000000-0005-0000-0000-000047700000}"/>
    <cellStyle name="Normal 3 3 3 3 11" xfId="29736" xr:uid="{00000000-0005-0000-0000-000048700000}"/>
    <cellStyle name="Normal 3 3 3 3 2" xfId="29737" xr:uid="{00000000-0005-0000-0000-000049700000}"/>
    <cellStyle name="Normal 3 3 3 3 2 10" xfId="29738" xr:uid="{00000000-0005-0000-0000-00004A700000}"/>
    <cellStyle name="Normal 3 3 3 3 2 2" xfId="29739" xr:uid="{00000000-0005-0000-0000-00004B700000}"/>
    <cellStyle name="Normal 3 3 3 3 2 2 2" xfId="29740" xr:uid="{00000000-0005-0000-0000-00004C700000}"/>
    <cellStyle name="Normal 3 3 3 3 2 2 2 2" xfId="29741" xr:uid="{00000000-0005-0000-0000-00004D700000}"/>
    <cellStyle name="Normal 3 3 3 3 2 2 2 2 2" xfId="29742" xr:uid="{00000000-0005-0000-0000-00004E700000}"/>
    <cellStyle name="Normal 3 3 3 3 2 2 2 2 2 2" xfId="29743" xr:uid="{00000000-0005-0000-0000-00004F700000}"/>
    <cellStyle name="Normal 3 3 3 3 2 2 2 2 2 2 2" xfId="29744" xr:uid="{00000000-0005-0000-0000-000050700000}"/>
    <cellStyle name="Normal 3 3 3 3 2 2 2 2 2 3" xfId="29745" xr:uid="{00000000-0005-0000-0000-000051700000}"/>
    <cellStyle name="Normal 3 3 3 3 2 2 2 2 3" xfId="29746" xr:uid="{00000000-0005-0000-0000-000052700000}"/>
    <cellStyle name="Normal 3 3 3 3 2 2 2 2 3 2" xfId="29747" xr:uid="{00000000-0005-0000-0000-000053700000}"/>
    <cellStyle name="Normal 3 3 3 3 2 2 2 2 4" xfId="29748" xr:uid="{00000000-0005-0000-0000-000054700000}"/>
    <cellStyle name="Normal 3 3 3 3 2 2 2 3" xfId="29749" xr:uid="{00000000-0005-0000-0000-000055700000}"/>
    <cellStyle name="Normal 3 3 3 3 2 2 2 3 2" xfId="29750" xr:uid="{00000000-0005-0000-0000-000056700000}"/>
    <cellStyle name="Normal 3 3 3 3 2 2 2 3 2 2" xfId="29751" xr:uid="{00000000-0005-0000-0000-000057700000}"/>
    <cellStyle name="Normal 3 3 3 3 2 2 2 3 3" xfId="29752" xr:uid="{00000000-0005-0000-0000-000058700000}"/>
    <cellStyle name="Normal 3 3 3 3 2 2 2 4" xfId="29753" xr:uid="{00000000-0005-0000-0000-000059700000}"/>
    <cellStyle name="Normal 3 3 3 3 2 2 2 4 2" xfId="29754" xr:uid="{00000000-0005-0000-0000-00005A700000}"/>
    <cellStyle name="Normal 3 3 3 3 2 2 2 5" xfId="29755" xr:uid="{00000000-0005-0000-0000-00005B700000}"/>
    <cellStyle name="Normal 3 3 3 3 2 2 3" xfId="29756" xr:uid="{00000000-0005-0000-0000-00005C700000}"/>
    <cellStyle name="Normal 3 3 3 3 2 2 3 2" xfId="29757" xr:uid="{00000000-0005-0000-0000-00005D700000}"/>
    <cellStyle name="Normal 3 3 3 3 2 2 3 2 2" xfId="29758" xr:uid="{00000000-0005-0000-0000-00005E700000}"/>
    <cellStyle name="Normal 3 3 3 3 2 2 3 2 2 2" xfId="29759" xr:uid="{00000000-0005-0000-0000-00005F700000}"/>
    <cellStyle name="Normal 3 3 3 3 2 2 3 2 3" xfId="29760" xr:uid="{00000000-0005-0000-0000-000060700000}"/>
    <cellStyle name="Normal 3 3 3 3 2 2 3 3" xfId="29761" xr:uid="{00000000-0005-0000-0000-000061700000}"/>
    <cellStyle name="Normal 3 3 3 3 2 2 3 3 2" xfId="29762" xr:uid="{00000000-0005-0000-0000-000062700000}"/>
    <cellStyle name="Normal 3 3 3 3 2 2 3 4" xfId="29763" xr:uid="{00000000-0005-0000-0000-000063700000}"/>
    <cellStyle name="Normal 3 3 3 3 2 2 4" xfId="29764" xr:uid="{00000000-0005-0000-0000-000064700000}"/>
    <cellStyle name="Normal 3 3 3 3 2 2 4 2" xfId="29765" xr:uid="{00000000-0005-0000-0000-000065700000}"/>
    <cellStyle name="Normal 3 3 3 3 2 2 4 2 2" xfId="29766" xr:uid="{00000000-0005-0000-0000-000066700000}"/>
    <cellStyle name="Normal 3 3 3 3 2 2 4 2 2 2" xfId="29767" xr:uid="{00000000-0005-0000-0000-000067700000}"/>
    <cellStyle name="Normal 3 3 3 3 2 2 4 2 3" xfId="29768" xr:uid="{00000000-0005-0000-0000-000068700000}"/>
    <cellStyle name="Normal 3 3 3 3 2 2 4 3" xfId="29769" xr:uid="{00000000-0005-0000-0000-000069700000}"/>
    <cellStyle name="Normal 3 3 3 3 2 2 4 3 2" xfId="29770" xr:uid="{00000000-0005-0000-0000-00006A700000}"/>
    <cellStyle name="Normal 3 3 3 3 2 2 4 4" xfId="29771" xr:uid="{00000000-0005-0000-0000-00006B700000}"/>
    <cellStyle name="Normal 3 3 3 3 2 2 5" xfId="29772" xr:uid="{00000000-0005-0000-0000-00006C700000}"/>
    <cellStyle name="Normal 3 3 3 3 2 2 5 2" xfId="29773" xr:uid="{00000000-0005-0000-0000-00006D700000}"/>
    <cellStyle name="Normal 3 3 3 3 2 2 5 2 2" xfId="29774" xr:uid="{00000000-0005-0000-0000-00006E700000}"/>
    <cellStyle name="Normal 3 3 3 3 2 2 5 3" xfId="29775" xr:uid="{00000000-0005-0000-0000-00006F700000}"/>
    <cellStyle name="Normal 3 3 3 3 2 2 6" xfId="29776" xr:uid="{00000000-0005-0000-0000-000070700000}"/>
    <cellStyle name="Normal 3 3 3 3 2 2 6 2" xfId="29777" xr:uid="{00000000-0005-0000-0000-000071700000}"/>
    <cellStyle name="Normal 3 3 3 3 2 2 7" xfId="29778" xr:uid="{00000000-0005-0000-0000-000072700000}"/>
    <cellStyle name="Normal 3 3 3 3 2 2 7 2" xfId="29779" xr:uid="{00000000-0005-0000-0000-000073700000}"/>
    <cellStyle name="Normal 3 3 3 3 2 2 8" xfId="29780" xr:uid="{00000000-0005-0000-0000-000074700000}"/>
    <cellStyle name="Normal 3 3 3 3 2 3" xfId="29781" xr:uid="{00000000-0005-0000-0000-000075700000}"/>
    <cellStyle name="Normal 3 3 3 3 2 3 2" xfId="29782" xr:uid="{00000000-0005-0000-0000-000076700000}"/>
    <cellStyle name="Normal 3 3 3 3 2 3 2 2" xfId="29783" xr:uid="{00000000-0005-0000-0000-000077700000}"/>
    <cellStyle name="Normal 3 3 3 3 2 3 2 2 2" xfId="29784" xr:uid="{00000000-0005-0000-0000-000078700000}"/>
    <cellStyle name="Normal 3 3 3 3 2 3 2 2 2 2" xfId="29785" xr:uid="{00000000-0005-0000-0000-000079700000}"/>
    <cellStyle name="Normal 3 3 3 3 2 3 2 2 3" xfId="29786" xr:uid="{00000000-0005-0000-0000-00007A700000}"/>
    <cellStyle name="Normal 3 3 3 3 2 3 2 3" xfId="29787" xr:uid="{00000000-0005-0000-0000-00007B700000}"/>
    <cellStyle name="Normal 3 3 3 3 2 3 2 3 2" xfId="29788" xr:uid="{00000000-0005-0000-0000-00007C700000}"/>
    <cellStyle name="Normal 3 3 3 3 2 3 2 4" xfId="29789" xr:uid="{00000000-0005-0000-0000-00007D700000}"/>
    <cellStyle name="Normal 3 3 3 3 2 3 3" xfId="29790" xr:uid="{00000000-0005-0000-0000-00007E700000}"/>
    <cellStyle name="Normal 3 3 3 3 2 3 3 2" xfId="29791" xr:uid="{00000000-0005-0000-0000-00007F700000}"/>
    <cellStyle name="Normal 3 3 3 3 2 3 3 2 2" xfId="29792" xr:uid="{00000000-0005-0000-0000-000080700000}"/>
    <cellStyle name="Normal 3 3 3 3 2 3 3 3" xfId="29793" xr:uid="{00000000-0005-0000-0000-000081700000}"/>
    <cellStyle name="Normal 3 3 3 3 2 3 4" xfId="29794" xr:uid="{00000000-0005-0000-0000-000082700000}"/>
    <cellStyle name="Normal 3 3 3 3 2 3 4 2" xfId="29795" xr:uid="{00000000-0005-0000-0000-000083700000}"/>
    <cellStyle name="Normal 3 3 3 3 2 3 5" xfId="29796" xr:uid="{00000000-0005-0000-0000-000084700000}"/>
    <cellStyle name="Normal 3 3 3 3 2 4" xfId="29797" xr:uid="{00000000-0005-0000-0000-000085700000}"/>
    <cellStyle name="Normal 3 3 3 3 2 4 2" xfId="29798" xr:uid="{00000000-0005-0000-0000-000086700000}"/>
    <cellStyle name="Normal 3 3 3 3 2 4 2 2" xfId="29799" xr:uid="{00000000-0005-0000-0000-000087700000}"/>
    <cellStyle name="Normal 3 3 3 3 2 4 2 2 2" xfId="29800" xr:uid="{00000000-0005-0000-0000-000088700000}"/>
    <cellStyle name="Normal 3 3 3 3 2 4 2 3" xfId="29801" xr:uid="{00000000-0005-0000-0000-000089700000}"/>
    <cellStyle name="Normal 3 3 3 3 2 4 3" xfId="29802" xr:uid="{00000000-0005-0000-0000-00008A700000}"/>
    <cellStyle name="Normal 3 3 3 3 2 4 3 2" xfId="29803" xr:uid="{00000000-0005-0000-0000-00008B700000}"/>
    <cellStyle name="Normal 3 3 3 3 2 4 4" xfId="29804" xr:uid="{00000000-0005-0000-0000-00008C700000}"/>
    <cellStyle name="Normal 3 3 3 3 2 5" xfId="29805" xr:uid="{00000000-0005-0000-0000-00008D700000}"/>
    <cellStyle name="Normal 3 3 3 3 2 5 2" xfId="29806" xr:uid="{00000000-0005-0000-0000-00008E700000}"/>
    <cellStyle name="Normal 3 3 3 3 2 5 2 2" xfId="29807" xr:uid="{00000000-0005-0000-0000-00008F700000}"/>
    <cellStyle name="Normal 3 3 3 3 2 5 2 2 2" xfId="29808" xr:uid="{00000000-0005-0000-0000-000090700000}"/>
    <cellStyle name="Normal 3 3 3 3 2 5 2 3" xfId="29809" xr:uid="{00000000-0005-0000-0000-000091700000}"/>
    <cellStyle name="Normal 3 3 3 3 2 5 3" xfId="29810" xr:uid="{00000000-0005-0000-0000-000092700000}"/>
    <cellStyle name="Normal 3 3 3 3 2 5 3 2" xfId="29811" xr:uid="{00000000-0005-0000-0000-000093700000}"/>
    <cellStyle name="Normal 3 3 3 3 2 5 4" xfId="29812" xr:uid="{00000000-0005-0000-0000-000094700000}"/>
    <cellStyle name="Normal 3 3 3 3 2 6" xfId="29813" xr:uid="{00000000-0005-0000-0000-000095700000}"/>
    <cellStyle name="Normal 3 3 3 3 2 6 2" xfId="29814" xr:uid="{00000000-0005-0000-0000-000096700000}"/>
    <cellStyle name="Normal 3 3 3 3 2 6 2 2" xfId="29815" xr:uid="{00000000-0005-0000-0000-000097700000}"/>
    <cellStyle name="Normal 3 3 3 3 2 6 3" xfId="29816" xr:uid="{00000000-0005-0000-0000-000098700000}"/>
    <cellStyle name="Normal 3 3 3 3 2 7" xfId="29817" xr:uid="{00000000-0005-0000-0000-000099700000}"/>
    <cellStyle name="Normal 3 3 3 3 2 7 2" xfId="29818" xr:uid="{00000000-0005-0000-0000-00009A700000}"/>
    <cellStyle name="Normal 3 3 3 3 2 8" xfId="29819" xr:uid="{00000000-0005-0000-0000-00009B700000}"/>
    <cellStyle name="Normal 3 3 3 3 2 8 2" xfId="29820" xr:uid="{00000000-0005-0000-0000-00009C700000}"/>
    <cellStyle name="Normal 3 3 3 3 2 9" xfId="29821" xr:uid="{00000000-0005-0000-0000-00009D700000}"/>
    <cellStyle name="Normal 3 3 3 3 3" xfId="29822" xr:uid="{00000000-0005-0000-0000-00009E700000}"/>
    <cellStyle name="Normal 3 3 3 3 3 2" xfId="29823" xr:uid="{00000000-0005-0000-0000-00009F700000}"/>
    <cellStyle name="Normal 3 3 3 3 3 2 2" xfId="29824" xr:uid="{00000000-0005-0000-0000-0000A0700000}"/>
    <cellStyle name="Normal 3 3 3 3 3 2 2 2" xfId="29825" xr:uid="{00000000-0005-0000-0000-0000A1700000}"/>
    <cellStyle name="Normal 3 3 3 3 3 2 2 2 2" xfId="29826" xr:uid="{00000000-0005-0000-0000-0000A2700000}"/>
    <cellStyle name="Normal 3 3 3 3 3 2 2 2 2 2" xfId="29827" xr:uid="{00000000-0005-0000-0000-0000A3700000}"/>
    <cellStyle name="Normal 3 3 3 3 3 2 2 2 3" xfId="29828" xr:uid="{00000000-0005-0000-0000-0000A4700000}"/>
    <cellStyle name="Normal 3 3 3 3 3 2 2 3" xfId="29829" xr:uid="{00000000-0005-0000-0000-0000A5700000}"/>
    <cellStyle name="Normal 3 3 3 3 3 2 2 3 2" xfId="29830" xr:uid="{00000000-0005-0000-0000-0000A6700000}"/>
    <cellStyle name="Normal 3 3 3 3 3 2 2 4" xfId="29831" xr:uid="{00000000-0005-0000-0000-0000A7700000}"/>
    <cellStyle name="Normal 3 3 3 3 3 2 3" xfId="29832" xr:uid="{00000000-0005-0000-0000-0000A8700000}"/>
    <cellStyle name="Normal 3 3 3 3 3 2 3 2" xfId="29833" xr:uid="{00000000-0005-0000-0000-0000A9700000}"/>
    <cellStyle name="Normal 3 3 3 3 3 2 3 2 2" xfId="29834" xr:uid="{00000000-0005-0000-0000-0000AA700000}"/>
    <cellStyle name="Normal 3 3 3 3 3 2 3 3" xfId="29835" xr:uid="{00000000-0005-0000-0000-0000AB700000}"/>
    <cellStyle name="Normal 3 3 3 3 3 2 4" xfId="29836" xr:uid="{00000000-0005-0000-0000-0000AC700000}"/>
    <cellStyle name="Normal 3 3 3 3 3 2 4 2" xfId="29837" xr:uid="{00000000-0005-0000-0000-0000AD700000}"/>
    <cellStyle name="Normal 3 3 3 3 3 2 5" xfId="29838" xr:uid="{00000000-0005-0000-0000-0000AE700000}"/>
    <cellStyle name="Normal 3 3 3 3 3 3" xfId="29839" xr:uid="{00000000-0005-0000-0000-0000AF700000}"/>
    <cellStyle name="Normal 3 3 3 3 3 3 2" xfId="29840" xr:uid="{00000000-0005-0000-0000-0000B0700000}"/>
    <cellStyle name="Normal 3 3 3 3 3 3 2 2" xfId="29841" xr:uid="{00000000-0005-0000-0000-0000B1700000}"/>
    <cellStyle name="Normal 3 3 3 3 3 3 2 2 2" xfId="29842" xr:uid="{00000000-0005-0000-0000-0000B2700000}"/>
    <cellStyle name="Normal 3 3 3 3 3 3 2 3" xfId="29843" xr:uid="{00000000-0005-0000-0000-0000B3700000}"/>
    <cellStyle name="Normal 3 3 3 3 3 3 3" xfId="29844" xr:uid="{00000000-0005-0000-0000-0000B4700000}"/>
    <cellStyle name="Normal 3 3 3 3 3 3 3 2" xfId="29845" xr:uid="{00000000-0005-0000-0000-0000B5700000}"/>
    <cellStyle name="Normal 3 3 3 3 3 3 4" xfId="29846" xr:uid="{00000000-0005-0000-0000-0000B6700000}"/>
    <cellStyle name="Normal 3 3 3 3 3 4" xfId="29847" xr:uid="{00000000-0005-0000-0000-0000B7700000}"/>
    <cellStyle name="Normal 3 3 3 3 3 4 2" xfId="29848" xr:uid="{00000000-0005-0000-0000-0000B8700000}"/>
    <cellStyle name="Normal 3 3 3 3 3 4 2 2" xfId="29849" xr:uid="{00000000-0005-0000-0000-0000B9700000}"/>
    <cellStyle name="Normal 3 3 3 3 3 4 2 2 2" xfId="29850" xr:uid="{00000000-0005-0000-0000-0000BA700000}"/>
    <cellStyle name="Normal 3 3 3 3 3 4 2 3" xfId="29851" xr:uid="{00000000-0005-0000-0000-0000BB700000}"/>
    <cellStyle name="Normal 3 3 3 3 3 4 3" xfId="29852" xr:uid="{00000000-0005-0000-0000-0000BC700000}"/>
    <cellStyle name="Normal 3 3 3 3 3 4 3 2" xfId="29853" xr:uid="{00000000-0005-0000-0000-0000BD700000}"/>
    <cellStyle name="Normal 3 3 3 3 3 4 4" xfId="29854" xr:uid="{00000000-0005-0000-0000-0000BE700000}"/>
    <cellStyle name="Normal 3 3 3 3 3 5" xfId="29855" xr:uid="{00000000-0005-0000-0000-0000BF700000}"/>
    <cellStyle name="Normal 3 3 3 3 3 5 2" xfId="29856" xr:uid="{00000000-0005-0000-0000-0000C0700000}"/>
    <cellStyle name="Normal 3 3 3 3 3 5 2 2" xfId="29857" xr:uid="{00000000-0005-0000-0000-0000C1700000}"/>
    <cellStyle name="Normal 3 3 3 3 3 5 3" xfId="29858" xr:uid="{00000000-0005-0000-0000-0000C2700000}"/>
    <cellStyle name="Normal 3 3 3 3 3 6" xfId="29859" xr:uid="{00000000-0005-0000-0000-0000C3700000}"/>
    <cellStyle name="Normal 3 3 3 3 3 6 2" xfId="29860" xr:uid="{00000000-0005-0000-0000-0000C4700000}"/>
    <cellStyle name="Normal 3 3 3 3 3 7" xfId="29861" xr:uid="{00000000-0005-0000-0000-0000C5700000}"/>
    <cellStyle name="Normal 3 3 3 3 3 7 2" xfId="29862" xr:uid="{00000000-0005-0000-0000-0000C6700000}"/>
    <cellStyle name="Normal 3 3 3 3 3 8" xfId="29863" xr:uid="{00000000-0005-0000-0000-0000C7700000}"/>
    <cellStyle name="Normal 3 3 3 3 4" xfId="29864" xr:uid="{00000000-0005-0000-0000-0000C8700000}"/>
    <cellStyle name="Normal 3 3 3 3 4 2" xfId="29865" xr:uid="{00000000-0005-0000-0000-0000C9700000}"/>
    <cellStyle name="Normal 3 3 3 3 4 2 2" xfId="29866" xr:uid="{00000000-0005-0000-0000-0000CA700000}"/>
    <cellStyle name="Normal 3 3 3 3 4 2 2 2" xfId="29867" xr:uid="{00000000-0005-0000-0000-0000CB700000}"/>
    <cellStyle name="Normal 3 3 3 3 4 2 2 2 2" xfId="29868" xr:uid="{00000000-0005-0000-0000-0000CC700000}"/>
    <cellStyle name="Normal 3 3 3 3 4 2 2 3" xfId="29869" xr:uid="{00000000-0005-0000-0000-0000CD700000}"/>
    <cellStyle name="Normal 3 3 3 3 4 2 3" xfId="29870" xr:uid="{00000000-0005-0000-0000-0000CE700000}"/>
    <cellStyle name="Normal 3 3 3 3 4 2 3 2" xfId="29871" xr:uid="{00000000-0005-0000-0000-0000CF700000}"/>
    <cellStyle name="Normal 3 3 3 3 4 2 4" xfId="29872" xr:uid="{00000000-0005-0000-0000-0000D0700000}"/>
    <cellStyle name="Normal 3 3 3 3 4 3" xfId="29873" xr:uid="{00000000-0005-0000-0000-0000D1700000}"/>
    <cellStyle name="Normal 3 3 3 3 4 3 2" xfId="29874" xr:uid="{00000000-0005-0000-0000-0000D2700000}"/>
    <cellStyle name="Normal 3 3 3 3 4 3 2 2" xfId="29875" xr:uid="{00000000-0005-0000-0000-0000D3700000}"/>
    <cellStyle name="Normal 3 3 3 3 4 3 3" xfId="29876" xr:uid="{00000000-0005-0000-0000-0000D4700000}"/>
    <cellStyle name="Normal 3 3 3 3 4 4" xfId="29877" xr:uid="{00000000-0005-0000-0000-0000D5700000}"/>
    <cellStyle name="Normal 3 3 3 3 4 4 2" xfId="29878" xr:uid="{00000000-0005-0000-0000-0000D6700000}"/>
    <cellStyle name="Normal 3 3 3 3 4 5" xfId="29879" xr:uid="{00000000-0005-0000-0000-0000D7700000}"/>
    <cellStyle name="Normal 3 3 3 3 5" xfId="29880" xr:uid="{00000000-0005-0000-0000-0000D8700000}"/>
    <cellStyle name="Normal 3 3 3 3 5 2" xfId="29881" xr:uid="{00000000-0005-0000-0000-0000D9700000}"/>
    <cellStyle name="Normal 3 3 3 3 5 2 2" xfId="29882" xr:uid="{00000000-0005-0000-0000-0000DA700000}"/>
    <cellStyle name="Normal 3 3 3 3 5 2 2 2" xfId="29883" xr:uid="{00000000-0005-0000-0000-0000DB700000}"/>
    <cellStyle name="Normal 3 3 3 3 5 2 3" xfId="29884" xr:uid="{00000000-0005-0000-0000-0000DC700000}"/>
    <cellStyle name="Normal 3 3 3 3 5 3" xfId="29885" xr:uid="{00000000-0005-0000-0000-0000DD700000}"/>
    <cellStyle name="Normal 3 3 3 3 5 3 2" xfId="29886" xr:uid="{00000000-0005-0000-0000-0000DE700000}"/>
    <cellStyle name="Normal 3 3 3 3 5 4" xfId="29887" xr:uid="{00000000-0005-0000-0000-0000DF700000}"/>
    <cellStyle name="Normal 3 3 3 3 6" xfId="29888" xr:uid="{00000000-0005-0000-0000-0000E0700000}"/>
    <cellStyle name="Normal 3 3 3 3 6 2" xfId="29889" xr:uid="{00000000-0005-0000-0000-0000E1700000}"/>
    <cellStyle name="Normal 3 3 3 3 6 2 2" xfId="29890" xr:uid="{00000000-0005-0000-0000-0000E2700000}"/>
    <cellStyle name="Normal 3 3 3 3 6 2 2 2" xfId="29891" xr:uid="{00000000-0005-0000-0000-0000E3700000}"/>
    <cellStyle name="Normal 3 3 3 3 6 2 3" xfId="29892" xr:uid="{00000000-0005-0000-0000-0000E4700000}"/>
    <cellStyle name="Normal 3 3 3 3 6 3" xfId="29893" xr:uid="{00000000-0005-0000-0000-0000E5700000}"/>
    <cellStyle name="Normal 3 3 3 3 6 3 2" xfId="29894" xr:uid="{00000000-0005-0000-0000-0000E6700000}"/>
    <cellStyle name="Normal 3 3 3 3 6 4" xfId="29895" xr:uid="{00000000-0005-0000-0000-0000E7700000}"/>
    <cellStyle name="Normal 3 3 3 3 7" xfId="29896" xr:uid="{00000000-0005-0000-0000-0000E8700000}"/>
    <cellStyle name="Normal 3 3 3 3 7 2" xfId="29897" xr:uid="{00000000-0005-0000-0000-0000E9700000}"/>
    <cellStyle name="Normal 3 3 3 3 7 2 2" xfId="29898" xr:uid="{00000000-0005-0000-0000-0000EA700000}"/>
    <cellStyle name="Normal 3 3 3 3 7 3" xfId="29899" xr:uid="{00000000-0005-0000-0000-0000EB700000}"/>
    <cellStyle name="Normal 3 3 3 3 8" xfId="29900" xr:uid="{00000000-0005-0000-0000-0000EC700000}"/>
    <cellStyle name="Normal 3 3 3 3 8 2" xfId="29901" xr:uid="{00000000-0005-0000-0000-0000ED700000}"/>
    <cellStyle name="Normal 3 3 3 3 9" xfId="29902" xr:uid="{00000000-0005-0000-0000-0000EE700000}"/>
    <cellStyle name="Normal 3 3 3 3 9 2" xfId="29903" xr:uid="{00000000-0005-0000-0000-0000EF700000}"/>
    <cellStyle name="Normal 3 3 3 4" xfId="29904" xr:uid="{00000000-0005-0000-0000-0000F0700000}"/>
    <cellStyle name="Normal 3 3 3 4 10" xfId="29905" xr:uid="{00000000-0005-0000-0000-0000F1700000}"/>
    <cellStyle name="Normal 3 3 3 4 11" xfId="29906" xr:uid="{00000000-0005-0000-0000-0000F2700000}"/>
    <cellStyle name="Normal 3 3 3 4 2" xfId="29907" xr:uid="{00000000-0005-0000-0000-0000F3700000}"/>
    <cellStyle name="Normal 3 3 3 4 2 10" xfId="29908" xr:uid="{00000000-0005-0000-0000-0000F4700000}"/>
    <cellStyle name="Normal 3 3 3 4 2 2" xfId="29909" xr:uid="{00000000-0005-0000-0000-0000F5700000}"/>
    <cellStyle name="Normal 3 3 3 4 2 2 2" xfId="29910" xr:uid="{00000000-0005-0000-0000-0000F6700000}"/>
    <cellStyle name="Normal 3 3 3 4 2 2 2 2" xfId="29911" xr:uid="{00000000-0005-0000-0000-0000F7700000}"/>
    <cellStyle name="Normal 3 3 3 4 2 2 2 2 2" xfId="29912" xr:uid="{00000000-0005-0000-0000-0000F8700000}"/>
    <cellStyle name="Normal 3 3 3 4 2 2 2 2 2 2" xfId="29913" xr:uid="{00000000-0005-0000-0000-0000F9700000}"/>
    <cellStyle name="Normal 3 3 3 4 2 2 2 2 2 2 2" xfId="29914" xr:uid="{00000000-0005-0000-0000-0000FA700000}"/>
    <cellStyle name="Normal 3 3 3 4 2 2 2 2 2 3" xfId="29915" xr:uid="{00000000-0005-0000-0000-0000FB700000}"/>
    <cellStyle name="Normal 3 3 3 4 2 2 2 2 3" xfId="29916" xr:uid="{00000000-0005-0000-0000-0000FC700000}"/>
    <cellStyle name="Normal 3 3 3 4 2 2 2 2 3 2" xfId="29917" xr:uid="{00000000-0005-0000-0000-0000FD700000}"/>
    <cellStyle name="Normal 3 3 3 4 2 2 2 2 4" xfId="29918" xr:uid="{00000000-0005-0000-0000-0000FE700000}"/>
    <cellStyle name="Normal 3 3 3 4 2 2 2 3" xfId="29919" xr:uid="{00000000-0005-0000-0000-0000FF700000}"/>
    <cellStyle name="Normal 3 3 3 4 2 2 2 3 2" xfId="29920" xr:uid="{00000000-0005-0000-0000-000000710000}"/>
    <cellStyle name="Normal 3 3 3 4 2 2 2 3 2 2" xfId="29921" xr:uid="{00000000-0005-0000-0000-000001710000}"/>
    <cellStyle name="Normal 3 3 3 4 2 2 2 3 3" xfId="29922" xr:uid="{00000000-0005-0000-0000-000002710000}"/>
    <cellStyle name="Normal 3 3 3 4 2 2 2 4" xfId="29923" xr:uid="{00000000-0005-0000-0000-000003710000}"/>
    <cellStyle name="Normal 3 3 3 4 2 2 2 4 2" xfId="29924" xr:uid="{00000000-0005-0000-0000-000004710000}"/>
    <cellStyle name="Normal 3 3 3 4 2 2 2 5" xfId="29925" xr:uid="{00000000-0005-0000-0000-000005710000}"/>
    <cellStyle name="Normal 3 3 3 4 2 2 3" xfId="29926" xr:uid="{00000000-0005-0000-0000-000006710000}"/>
    <cellStyle name="Normal 3 3 3 4 2 2 3 2" xfId="29927" xr:uid="{00000000-0005-0000-0000-000007710000}"/>
    <cellStyle name="Normal 3 3 3 4 2 2 3 2 2" xfId="29928" xr:uid="{00000000-0005-0000-0000-000008710000}"/>
    <cellStyle name="Normal 3 3 3 4 2 2 3 2 2 2" xfId="29929" xr:uid="{00000000-0005-0000-0000-000009710000}"/>
    <cellStyle name="Normal 3 3 3 4 2 2 3 2 3" xfId="29930" xr:uid="{00000000-0005-0000-0000-00000A710000}"/>
    <cellStyle name="Normal 3 3 3 4 2 2 3 3" xfId="29931" xr:uid="{00000000-0005-0000-0000-00000B710000}"/>
    <cellStyle name="Normal 3 3 3 4 2 2 3 3 2" xfId="29932" xr:uid="{00000000-0005-0000-0000-00000C710000}"/>
    <cellStyle name="Normal 3 3 3 4 2 2 3 4" xfId="29933" xr:uid="{00000000-0005-0000-0000-00000D710000}"/>
    <cellStyle name="Normal 3 3 3 4 2 2 4" xfId="29934" xr:uid="{00000000-0005-0000-0000-00000E710000}"/>
    <cellStyle name="Normal 3 3 3 4 2 2 4 2" xfId="29935" xr:uid="{00000000-0005-0000-0000-00000F710000}"/>
    <cellStyle name="Normal 3 3 3 4 2 2 4 2 2" xfId="29936" xr:uid="{00000000-0005-0000-0000-000010710000}"/>
    <cellStyle name="Normal 3 3 3 4 2 2 4 2 2 2" xfId="29937" xr:uid="{00000000-0005-0000-0000-000011710000}"/>
    <cellStyle name="Normal 3 3 3 4 2 2 4 2 3" xfId="29938" xr:uid="{00000000-0005-0000-0000-000012710000}"/>
    <cellStyle name="Normal 3 3 3 4 2 2 4 3" xfId="29939" xr:uid="{00000000-0005-0000-0000-000013710000}"/>
    <cellStyle name="Normal 3 3 3 4 2 2 4 3 2" xfId="29940" xr:uid="{00000000-0005-0000-0000-000014710000}"/>
    <cellStyle name="Normal 3 3 3 4 2 2 4 4" xfId="29941" xr:uid="{00000000-0005-0000-0000-000015710000}"/>
    <cellStyle name="Normal 3 3 3 4 2 2 5" xfId="29942" xr:uid="{00000000-0005-0000-0000-000016710000}"/>
    <cellStyle name="Normal 3 3 3 4 2 2 5 2" xfId="29943" xr:uid="{00000000-0005-0000-0000-000017710000}"/>
    <cellStyle name="Normal 3 3 3 4 2 2 5 2 2" xfId="29944" xr:uid="{00000000-0005-0000-0000-000018710000}"/>
    <cellStyle name="Normal 3 3 3 4 2 2 5 3" xfId="29945" xr:uid="{00000000-0005-0000-0000-000019710000}"/>
    <cellStyle name="Normal 3 3 3 4 2 2 6" xfId="29946" xr:uid="{00000000-0005-0000-0000-00001A710000}"/>
    <cellStyle name="Normal 3 3 3 4 2 2 6 2" xfId="29947" xr:uid="{00000000-0005-0000-0000-00001B710000}"/>
    <cellStyle name="Normal 3 3 3 4 2 2 7" xfId="29948" xr:uid="{00000000-0005-0000-0000-00001C710000}"/>
    <cellStyle name="Normal 3 3 3 4 2 2 7 2" xfId="29949" xr:uid="{00000000-0005-0000-0000-00001D710000}"/>
    <cellStyle name="Normal 3 3 3 4 2 2 8" xfId="29950" xr:uid="{00000000-0005-0000-0000-00001E710000}"/>
    <cellStyle name="Normal 3 3 3 4 2 3" xfId="29951" xr:uid="{00000000-0005-0000-0000-00001F710000}"/>
    <cellStyle name="Normal 3 3 3 4 2 3 2" xfId="29952" xr:uid="{00000000-0005-0000-0000-000020710000}"/>
    <cellStyle name="Normal 3 3 3 4 2 3 2 2" xfId="29953" xr:uid="{00000000-0005-0000-0000-000021710000}"/>
    <cellStyle name="Normal 3 3 3 4 2 3 2 2 2" xfId="29954" xr:uid="{00000000-0005-0000-0000-000022710000}"/>
    <cellStyle name="Normal 3 3 3 4 2 3 2 2 2 2" xfId="29955" xr:uid="{00000000-0005-0000-0000-000023710000}"/>
    <cellStyle name="Normal 3 3 3 4 2 3 2 2 3" xfId="29956" xr:uid="{00000000-0005-0000-0000-000024710000}"/>
    <cellStyle name="Normal 3 3 3 4 2 3 2 3" xfId="29957" xr:uid="{00000000-0005-0000-0000-000025710000}"/>
    <cellStyle name="Normal 3 3 3 4 2 3 2 3 2" xfId="29958" xr:uid="{00000000-0005-0000-0000-000026710000}"/>
    <cellStyle name="Normal 3 3 3 4 2 3 2 4" xfId="29959" xr:uid="{00000000-0005-0000-0000-000027710000}"/>
    <cellStyle name="Normal 3 3 3 4 2 3 3" xfId="29960" xr:uid="{00000000-0005-0000-0000-000028710000}"/>
    <cellStyle name="Normal 3 3 3 4 2 3 3 2" xfId="29961" xr:uid="{00000000-0005-0000-0000-000029710000}"/>
    <cellStyle name="Normal 3 3 3 4 2 3 3 2 2" xfId="29962" xr:uid="{00000000-0005-0000-0000-00002A710000}"/>
    <cellStyle name="Normal 3 3 3 4 2 3 3 3" xfId="29963" xr:uid="{00000000-0005-0000-0000-00002B710000}"/>
    <cellStyle name="Normal 3 3 3 4 2 3 4" xfId="29964" xr:uid="{00000000-0005-0000-0000-00002C710000}"/>
    <cellStyle name="Normal 3 3 3 4 2 3 4 2" xfId="29965" xr:uid="{00000000-0005-0000-0000-00002D710000}"/>
    <cellStyle name="Normal 3 3 3 4 2 3 5" xfId="29966" xr:uid="{00000000-0005-0000-0000-00002E710000}"/>
    <cellStyle name="Normal 3 3 3 4 2 4" xfId="29967" xr:uid="{00000000-0005-0000-0000-00002F710000}"/>
    <cellStyle name="Normal 3 3 3 4 2 4 2" xfId="29968" xr:uid="{00000000-0005-0000-0000-000030710000}"/>
    <cellStyle name="Normal 3 3 3 4 2 4 2 2" xfId="29969" xr:uid="{00000000-0005-0000-0000-000031710000}"/>
    <cellStyle name="Normal 3 3 3 4 2 4 2 2 2" xfId="29970" xr:uid="{00000000-0005-0000-0000-000032710000}"/>
    <cellStyle name="Normal 3 3 3 4 2 4 2 3" xfId="29971" xr:uid="{00000000-0005-0000-0000-000033710000}"/>
    <cellStyle name="Normal 3 3 3 4 2 4 3" xfId="29972" xr:uid="{00000000-0005-0000-0000-000034710000}"/>
    <cellStyle name="Normal 3 3 3 4 2 4 3 2" xfId="29973" xr:uid="{00000000-0005-0000-0000-000035710000}"/>
    <cellStyle name="Normal 3 3 3 4 2 4 4" xfId="29974" xr:uid="{00000000-0005-0000-0000-000036710000}"/>
    <cellStyle name="Normal 3 3 3 4 2 5" xfId="29975" xr:uid="{00000000-0005-0000-0000-000037710000}"/>
    <cellStyle name="Normal 3 3 3 4 2 5 2" xfId="29976" xr:uid="{00000000-0005-0000-0000-000038710000}"/>
    <cellStyle name="Normal 3 3 3 4 2 5 2 2" xfId="29977" xr:uid="{00000000-0005-0000-0000-000039710000}"/>
    <cellStyle name="Normal 3 3 3 4 2 5 2 2 2" xfId="29978" xr:uid="{00000000-0005-0000-0000-00003A710000}"/>
    <cellStyle name="Normal 3 3 3 4 2 5 2 3" xfId="29979" xr:uid="{00000000-0005-0000-0000-00003B710000}"/>
    <cellStyle name="Normal 3 3 3 4 2 5 3" xfId="29980" xr:uid="{00000000-0005-0000-0000-00003C710000}"/>
    <cellStyle name="Normal 3 3 3 4 2 5 3 2" xfId="29981" xr:uid="{00000000-0005-0000-0000-00003D710000}"/>
    <cellStyle name="Normal 3 3 3 4 2 5 4" xfId="29982" xr:uid="{00000000-0005-0000-0000-00003E710000}"/>
    <cellStyle name="Normal 3 3 3 4 2 6" xfId="29983" xr:uid="{00000000-0005-0000-0000-00003F710000}"/>
    <cellStyle name="Normal 3 3 3 4 2 6 2" xfId="29984" xr:uid="{00000000-0005-0000-0000-000040710000}"/>
    <cellStyle name="Normal 3 3 3 4 2 6 2 2" xfId="29985" xr:uid="{00000000-0005-0000-0000-000041710000}"/>
    <cellStyle name="Normal 3 3 3 4 2 6 3" xfId="29986" xr:uid="{00000000-0005-0000-0000-000042710000}"/>
    <cellStyle name="Normal 3 3 3 4 2 7" xfId="29987" xr:uid="{00000000-0005-0000-0000-000043710000}"/>
    <cellStyle name="Normal 3 3 3 4 2 7 2" xfId="29988" xr:uid="{00000000-0005-0000-0000-000044710000}"/>
    <cellStyle name="Normal 3 3 3 4 2 8" xfId="29989" xr:uid="{00000000-0005-0000-0000-000045710000}"/>
    <cellStyle name="Normal 3 3 3 4 2 8 2" xfId="29990" xr:uid="{00000000-0005-0000-0000-000046710000}"/>
    <cellStyle name="Normal 3 3 3 4 2 9" xfId="29991" xr:uid="{00000000-0005-0000-0000-000047710000}"/>
    <cellStyle name="Normal 3 3 3 4 3" xfId="29992" xr:uid="{00000000-0005-0000-0000-000048710000}"/>
    <cellStyle name="Normal 3 3 3 4 3 2" xfId="29993" xr:uid="{00000000-0005-0000-0000-000049710000}"/>
    <cellStyle name="Normal 3 3 3 4 3 2 2" xfId="29994" xr:uid="{00000000-0005-0000-0000-00004A710000}"/>
    <cellStyle name="Normal 3 3 3 4 3 2 2 2" xfId="29995" xr:uid="{00000000-0005-0000-0000-00004B710000}"/>
    <cellStyle name="Normal 3 3 3 4 3 2 2 2 2" xfId="29996" xr:uid="{00000000-0005-0000-0000-00004C710000}"/>
    <cellStyle name="Normal 3 3 3 4 3 2 2 2 2 2" xfId="29997" xr:uid="{00000000-0005-0000-0000-00004D710000}"/>
    <cellStyle name="Normal 3 3 3 4 3 2 2 2 3" xfId="29998" xr:uid="{00000000-0005-0000-0000-00004E710000}"/>
    <cellStyle name="Normal 3 3 3 4 3 2 2 3" xfId="29999" xr:uid="{00000000-0005-0000-0000-00004F710000}"/>
    <cellStyle name="Normal 3 3 3 4 3 2 2 3 2" xfId="30000" xr:uid="{00000000-0005-0000-0000-000050710000}"/>
    <cellStyle name="Normal 3 3 3 4 3 2 2 4" xfId="30001" xr:uid="{00000000-0005-0000-0000-000051710000}"/>
    <cellStyle name="Normal 3 3 3 4 3 2 3" xfId="30002" xr:uid="{00000000-0005-0000-0000-000052710000}"/>
    <cellStyle name="Normal 3 3 3 4 3 2 3 2" xfId="30003" xr:uid="{00000000-0005-0000-0000-000053710000}"/>
    <cellStyle name="Normal 3 3 3 4 3 2 3 2 2" xfId="30004" xr:uid="{00000000-0005-0000-0000-000054710000}"/>
    <cellStyle name="Normal 3 3 3 4 3 2 3 3" xfId="30005" xr:uid="{00000000-0005-0000-0000-000055710000}"/>
    <cellStyle name="Normal 3 3 3 4 3 2 4" xfId="30006" xr:uid="{00000000-0005-0000-0000-000056710000}"/>
    <cellStyle name="Normal 3 3 3 4 3 2 4 2" xfId="30007" xr:uid="{00000000-0005-0000-0000-000057710000}"/>
    <cellStyle name="Normal 3 3 3 4 3 2 5" xfId="30008" xr:uid="{00000000-0005-0000-0000-000058710000}"/>
    <cellStyle name="Normal 3 3 3 4 3 3" xfId="30009" xr:uid="{00000000-0005-0000-0000-000059710000}"/>
    <cellStyle name="Normal 3 3 3 4 3 3 2" xfId="30010" xr:uid="{00000000-0005-0000-0000-00005A710000}"/>
    <cellStyle name="Normal 3 3 3 4 3 3 2 2" xfId="30011" xr:uid="{00000000-0005-0000-0000-00005B710000}"/>
    <cellStyle name="Normal 3 3 3 4 3 3 2 2 2" xfId="30012" xr:uid="{00000000-0005-0000-0000-00005C710000}"/>
    <cellStyle name="Normal 3 3 3 4 3 3 2 3" xfId="30013" xr:uid="{00000000-0005-0000-0000-00005D710000}"/>
    <cellStyle name="Normal 3 3 3 4 3 3 3" xfId="30014" xr:uid="{00000000-0005-0000-0000-00005E710000}"/>
    <cellStyle name="Normal 3 3 3 4 3 3 3 2" xfId="30015" xr:uid="{00000000-0005-0000-0000-00005F710000}"/>
    <cellStyle name="Normal 3 3 3 4 3 3 4" xfId="30016" xr:uid="{00000000-0005-0000-0000-000060710000}"/>
    <cellStyle name="Normal 3 3 3 4 3 4" xfId="30017" xr:uid="{00000000-0005-0000-0000-000061710000}"/>
    <cellStyle name="Normal 3 3 3 4 3 4 2" xfId="30018" xr:uid="{00000000-0005-0000-0000-000062710000}"/>
    <cellStyle name="Normal 3 3 3 4 3 4 2 2" xfId="30019" xr:uid="{00000000-0005-0000-0000-000063710000}"/>
    <cellStyle name="Normal 3 3 3 4 3 4 2 2 2" xfId="30020" xr:uid="{00000000-0005-0000-0000-000064710000}"/>
    <cellStyle name="Normal 3 3 3 4 3 4 2 3" xfId="30021" xr:uid="{00000000-0005-0000-0000-000065710000}"/>
    <cellStyle name="Normal 3 3 3 4 3 4 3" xfId="30022" xr:uid="{00000000-0005-0000-0000-000066710000}"/>
    <cellStyle name="Normal 3 3 3 4 3 4 3 2" xfId="30023" xr:uid="{00000000-0005-0000-0000-000067710000}"/>
    <cellStyle name="Normal 3 3 3 4 3 4 4" xfId="30024" xr:uid="{00000000-0005-0000-0000-000068710000}"/>
    <cellStyle name="Normal 3 3 3 4 3 5" xfId="30025" xr:uid="{00000000-0005-0000-0000-000069710000}"/>
    <cellStyle name="Normal 3 3 3 4 3 5 2" xfId="30026" xr:uid="{00000000-0005-0000-0000-00006A710000}"/>
    <cellStyle name="Normal 3 3 3 4 3 5 2 2" xfId="30027" xr:uid="{00000000-0005-0000-0000-00006B710000}"/>
    <cellStyle name="Normal 3 3 3 4 3 5 3" xfId="30028" xr:uid="{00000000-0005-0000-0000-00006C710000}"/>
    <cellStyle name="Normal 3 3 3 4 3 6" xfId="30029" xr:uid="{00000000-0005-0000-0000-00006D710000}"/>
    <cellStyle name="Normal 3 3 3 4 3 6 2" xfId="30030" xr:uid="{00000000-0005-0000-0000-00006E710000}"/>
    <cellStyle name="Normal 3 3 3 4 3 7" xfId="30031" xr:uid="{00000000-0005-0000-0000-00006F710000}"/>
    <cellStyle name="Normal 3 3 3 4 3 7 2" xfId="30032" xr:uid="{00000000-0005-0000-0000-000070710000}"/>
    <cellStyle name="Normal 3 3 3 4 3 8" xfId="30033" xr:uid="{00000000-0005-0000-0000-000071710000}"/>
    <cellStyle name="Normal 3 3 3 4 4" xfId="30034" xr:uid="{00000000-0005-0000-0000-000072710000}"/>
    <cellStyle name="Normal 3 3 3 4 4 2" xfId="30035" xr:uid="{00000000-0005-0000-0000-000073710000}"/>
    <cellStyle name="Normal 3 3 3 4 4 2 2" xfId="30036" xr:uid="{00000000-0005-0000-0000-000074710000}"/>
    <cellStyle name="Normal 3 3 3 4 4 2 2 2" xfId="30037" xr:uid="{00000000-0005-0000-0000-000075710000}"/>
    <cellStyle name="Normal 3 3 3 4 4 2 2 2 2" xfId="30038" xr:uid="{00000000-0005-0000-0000-000076710000}"/>
    <cellStyle name="Normal 3 3 3 4 4 2 2 3" xfId="30039" xr:uid="{00000000-0005-0000-0000-000077710000}"/>
    <cellStyle name="Normal 3 3 3 4 4 2 3" xfId="30040" xr:uid="{00000000-0005-0000-0000-000078710000}"/>
    <cellStyle name="Normal 3 3 3 4 4 2 3 2" xfId="30041" xr:uid="{00000000-0005-0000-0000-000079710000}"/>
    <cellStyle name="Normal 3 3 3 4 4 2 4" xfId="30042" xr:uid="{00000000-0005-0000-0000-00007A710000}"/>
    <cellStyle name="Normal 3 3 3 4 4 3" xfId="30043" xr:uid="{00000000-0005-0000-0000-00007B710000}"/>
    <cellStyle name="Normal 3 3 3 4 4 3 2" xfId="30044" xr:uid="{00000000-0005-0000-0000-00007C710000}"/>
    <cellStyle name="Normal 3 3 3 4 4 3 2 2" xfId="30045" xr:uid="{00000000-0005-0000-0000-00007D710000}"/>
    <cellStyle name="Normal 3 3 3 4 4 3 3" xfId="30046" xr:uid="{00000000-0005-0000-0000-00007E710000}"/>
    <cellStyle name="Normal 3 3 3 4 4 4" xfId="30047" xr:uid="{00000000-0005-0000-0000-00007F710000}"/>
    <cellStyle name="Normal 3 3 3 4 4 4 2" xfId="30048" xr:uid="{00000000-0005-0000-0000-000080710000}"/>
    <cellStyle name="Normal 3 3 3 4 4 5" xfId="30049" xr:uid="{00000000-0005-0000-0000-000081710000}"/>
    <cellStyle name="Normal 3 3 3 4 5" xfId="30050" xr:uid="{00000000-0005-0000-0000-000082710000}"/>
    <cellStyle name="Normal 3 3 3 4 5 2" xfId="30051" xr:uid="{00000000-0005-0000-0000-000083710000}"/>
    <cellStyle name="Normal 3 3 3 4 5 2 2" xfId="30052" xr:uid="{00000000-0005-0000-0000-000084710000}"/>
    <cellStyle name="Normal 3 3 3 4 5 2 2 2" xfId="30053" xr:uid="{00000000-0005-0000-0000-000085710000}"/>
    <cellStyle name="Normal 3 3 3 4 5 2 3" xfId="30054" xr:uid="{00000000-0005-0000-0000-000086710000}"/>
    <cellStyle name="Normal 3 3 3 4 5 3" xfId="30055" xr:uid="{00000000-0005-0000-0000-000087710000}"/>
    <cellStyle name="Normal 3 3 3 4 5 3 2" xfId="30056" xr:uid="{00000000-0005-0000-0000-000088710000}"/>
    <cellStyle name="Normal 3 3 3 4 5 4" xfId="30057" xr:uid="{00000000-0005-0000-0000-000089710000}"/>
    <cellStyle name="Normal 3 3 3 4 6" xfId="30058" xr:uid="{00000000-0005-0000-0000-00008A710000}"/>
    <cellStyle name="Normal 3 3 3 4 6 2" xfId="30059" xr:uid="{00000000-0005-0000-0000-00008B710000}"/>
    <cellStyle name="Normal 3 3 3 4 6 2 2" xfId="30060" xr:uid="{00000000-0005-0000-0000-00008C710000}"/>
    <cellStyle name="Normal 3 3 3 4 6 2 2 2" xfId="30061" xr:uid="{00000000-0005-0000-0000-00008D710000}"/>
    <cellStyle name="Normal 3 3 3 4 6 2 3" xfId="30062" xr:uid="{00000000-0005-0000-0000-00008E710000}"/>
    <cellStyle name="Normal 3 3 3 4 6 3" xfId="30063" xr:uid="{00000000-0005-0000-0000-00008F710000}"/>
    <cellStyle name="Normal 3 3 3 4 6 3 2" xfId="30064" xr:uid="{00000000-0005-0000-0000-000090710000}"/>
    <cellStyle name="Normal 3 3 3 4 6 4" xfId="30065" xr:uid="{00000000-0005-0000-0000-000091710000}"/>
    <cellStyle name="Normal 3 3 3 4 7" xfId="30066" xr:uid="{00000000-0005-0000-0000-000092710000}"/>
    <cellStyle name="Normal 3 3 3 4 7 2" xfId="30067" xr:uid="{00000000-0005-0000-0000-000093710000}"/>
    <cellStyle name="Normal 3 3 3 4 7 2 2" xfId="30068" xr:uid="{00000000-0005-0000-0000-000094710000}"/>
    <cellStyle name="Normal 3 3 3 4 7 3" xfId="30069" xr:uid="{00000000-0005-0000-0000-000095710000}"/>
    <cellStyle name="Normal 3 3 3 4 8" xfId="30070" xr:uid="{00000000-0005-0000-0000-000096710000}"/>
    <cellStyle name="Normal 3 3 3 4 8 2" xfId="30071" xr:uid="{00000000-0005-0000-0000-000097710000}"/>
    <cellStyle name="Normal 3 3 3 4 9" xfId="30072" xr:uid="{00000000-0005-0000-0000-000098710000}"/>
    <cellStyle name="Normal 3 3 3 4 9 2" xfId="30073" xr:uid="{00000000-0005-0000-0000-000099710000}"/>
    <cellStyle name="Normal 3 3 3 5" xfId="30074" xr:uid="{00000000-0005-0000-0000-00009A710000}"/>
    <cellStyle name="Normal 3 3 3 5 10" xfId="30075" xr:uid="{00000000-0005-0000-0000-00009B710000}"/>
    <cellStyle name="Normal 3 3 3 5 11" xfId="30076" xr:uid="{00000000-0005-0000-0000-00009C710000}"/>
    <cellStyle name="Normal 3 3 3 5 2" xfId="30077" xr:uid="{00000000-0005-0000-0000-00009D710000}"/>
    <cellStyle name="Normal 3 3 3 5 2 2" xfId="30078" xr:uid="{00000000-0005-0000-0000-00009E710000}"/>
    <cellStyle name="Normal 3 3 3 5 2 2 2" xfId="30079" xr:uid="{00000000-0005-0000-0000-00009F710000}"/>
    <cellStyle name="Normal 3 3 3 5 2 2 2 2" xfId="30080" xr:uid="{00000000-0005-0000-0000-0000A0710000}"/>
    <cellStyle name="Normal 3 3 3 5 2 2 2 2 2" xfId="30081" xr:uid="{00000000-0005-0000-0000-0000A1710000}"/>
    <cellStyle name="Normal 3 3 3 5 2 2 2 2 2 2" xfId="30082" xr:uid="{00000000-0005-0000-0000-0000A2710000}"/>
    <cellStyle name="Normal 3 3 3 5 2 2 2 2 2 2 2" xfId="30083" xr:uid="{00000000-0005-0000-0000-0000A3710000}"/>
    <cellStyle name="Normal 3 3 3 5 2 2 2 2 2 3" xfId="30084" xr:uid="{00000000-0005-0000-0000-0000A4710000}"/>
    <cellStyle name="Normal 3 3 3 5 2 2 2 2 3" xfId="30085" xr:uid="{00000000-0005-0000-0000-0000A5710000}"/>
    <cellStyle name="Normal 3 3 3 5 2 2 2 2 3 2" xfId="30086" xr:uid="{00000000-0005-0000-0000-0000A6710000}"/>
    <cellStyle name="Normal 3 3 3 5 2 2 2 2 4" xfId="30087" xr:uid="{00000000-0005-0000-0000-0000A7710000}"/>
    <cellStyle name="Normal 3 3 3 5 2 2 2 3" xfId="30088" xr:uid="{00000000-0005-0000-0000-0000A8710000}"/>
    <cellStyle name="Normal 3 3 3 5 2 2 2 3 2" xfId="30089" xr:uid="{00000000-0005-0000-0000-0000A9710000}"/>
    <cellStyle name="Normal 3 3 3 5 2 2 2 3 2 2" xfId="30090" xr:uid="{00000000-0005-0000-0000-0000AA710000}"/>
    <cellStyle name="Normal 3 3 3 5 2 2 2 3 3" xfId="30091" xr:uid="{00000000-0005-0000-0000-0000AB710000}"/>
    <cellStyle name="Normal 3 3 3 5 2 2 2 4" xfId="30092" xr:uid="{00000000-0005-0000-0000-0000AC710000}"/>
    <cellStyle name="Normal 3 3 3 5 2 2 2 4 2" xfId="30093" xr:uid="{00000000-0005-0000-0000-0000AD710000}"/>
    <cellStyle name="Normal 3 3 3 5 2 2 2 5" xfId="30094" xr:uid="{00000000-0005-0000-0000-0000AE710000}"/>
    <cellStyle name="Normal 3 3 3 5 2 2 3" xfId="30095" xr:uid="{00000000-0005-0000-0000-0000AF710000}"/>
    <cellStyle name="Normal 3 3 3 5 2 2 3 2" xfId="30096" xr:uid="{00000000-0005-0000-0000-0000B0710000}"/>
    <cellStyle name="Normal 3 3 3 5 2 2 3 2 2" xfId="30097" xr:uid="{00000000-0005-0000-0000-0000B1710000}"/>
    <cellStyle name="Normal 3 3 3 5 2 2 3 2 2 2" xfId="30098" xr:uid="{00000000-0005-0000-0000-0000B2710000}"/>
    <cellStyle name="Normal 3 3 3 5 2 2 3 2 3" xfId="30099" xr:uid="{00000000-0005-0000-0000-0000B3710000}"/>
    <cellStyle name="Normal 3 3 3 5 2 2 3 3" xfId="30100" xr:uid="{00000000-0005-0000-0000-0000B4710000}"/>
    <cellStyle name="Normal 3 3 3 5 2 2 3 3 2" xfId="30101" xr:uid="{00000000-0005-0000-0000-0000B5710000}"/>
    <cellStyle name="Normal 3 3 3 5 2 2 3 4" xfId="30102" xr:uid="{00000000-0005-0000-0000-0000B6710000}"/>
    <cellStyle name="Normal 3 3 3 5 2 2 4" xfId="30103" xr:uid="{00000000-0005-0000-0000-0000B7710000}"/>
    <cellStyle name="Normal 3 3 3 5 2 2 4 2" xfId="30104" xr:uid="{00000000-0005-0000-0000-0000B8710000}"/>
    <cellStyle name="Normal 3 3 3 5 2 2 4 2 2" xfId="30105" xr:uid="{00000000-0005-0000-0000-0000B9710000}"/>
    <cellStyle name="Normal 3 3 3 5 2 2 4 2 2 2" xfId="30106" xr:uid="{00000000-0005-0000-0000-0000BA710000}"/>
    <cellStyle name="Normal 3 3 3 5 2 2 4 2 3" xfId="30107" xr:uid="{00000000-0005-0000-0000-0000BB710000}"/>
    <cellStyle name="Normal 3 3 3 5 2 2 4 3" xfId="30108" xr:uid="{00000000-0005-0000-0000-0000BC710000}"/>
    <cellStyle name="Normal 3 3 3 5 2 2 4 3 2" xfId="30109" xr:uid="{00000000-0005-0000-0000-0000BD710000}"/>
    <cellStyle name="Normal 3 3 3 5 2 2 4 4" xfId="30110" xr:uid="{00000000-0005-0000-0000-0000BE710000}"/>
    <cellStyle name="Normal 3 3 3 5 2 2 5" xfId="30111" xr:uid="{00000000-0005-0000-0000-0000BF710000}"/>
    <cellStyle name="Normal 3 3 3 5 2 2 5 2" xfId="30112" xr:uid="{00000000-0005-0000-0000-0000C0710000}"/>
    <cellStyle name="Normal 3 3 3 5 2 2 5 2 2" xfId="30113" xr:uid="{00000000-0005-0000-0000-0000C1710000}"/>
    <cellStyle name="Normal 3 3 3 5 2 2 5 3" xfId="30114" xr:uid="{00000000-0005-0000-0000-0000C2710000}"/>
    <cellStyle name="Normal 3 3 3 5 2 2 6" xfId="30115" xr:uid="{00000000-0005-0000-0000-0000C3710000}"/>
    <cellStyle name="Normal 3 3 3 5 2 2 6 2" xfId="30116" xr:uid="{00000000-0005-0000-0000-0000C4710000}"/>
    <cellStyle name="Normal 3 3 3 5 2 2 7" xfId="30117" xr:uid="{00000000-0005-0000-0000-0000C5710000}"/>
    <cellStyle name="Normal 3 3 3 5 2 2 7 2" xfId="30118" xr:uid="{00000000-0005-0000-0000-0000C6710000}"/>
    <cellStyle name="Normal 3 3 3 5 2 2 8" xfId="30119" xr:uid="{00000000-0005-0000-0000-0000C7710000}"/>
    <cellStyle name="Normal 3 3 3 5 2 3" xfId="30120" xr:uid="{00000000-0005-0000-0000-0000C8710000}"/>
    <cellStyle name="Normal 3 3 3 5 2 3 2" xfId="30121" xr:uid="{00000000-0005-0000-0000-0000C9710000}"/>
    <cellStyle name="Normal 3 3 3 5 2 3 2 2" xfId="30122" xr:uid="{00000000-0005-0000-0000-0000CA710000}"/>
    <cellStyle name="Normal 3 3 3 5 2 3 2 2 2" xfId="30123" xr:uid="{00000000-0005-0000-0000-0000CB710000}"/>
    <cellStyle name="Normal 3 3 3 5 2 3 2 2 2 2" xfId="30124" xr:uid="{00000000-0005-0000-0000-0000CC710000}"/>
    <cellStyle name="Normal 3 3 3 5 2 3 2 2 3" xfId="30125" xr:uid="{00000000-0005-0000-0000-0000CD710000}"/>
    <cellStyle name="Normal 3 3 3 5 2 3 2 3" xfId="30126" xr:uid="{00000000-0005-0000-0000-0000CE710000}"/>
    <cellStyle name="Normal 3 3 3 5 2 3 2 3 2" xfId="30127" xr:uid="{00000000-0005-0000-0000-0000CF710000}"/>
    <cellStyle name="Normal 3 3 3 5 2 3 2 4" xfId="30128" xr:uid="{00000000-0005-0000-0000-0000D0710000}"/>
    <cellStyle name="Normal 3 3 3 5 2 3 3" xfId="30129" xr:uid="{00000000-0005-0000-0000-0000D1710000}"/>
    <cellStyle name="Normal 3 3 3 5 2 3 3 2" xfId="30130" xr:uid="{00000000-0005-0000-0000-0000D2710000}"/>
    <cellStyle name="Normal 3 3 3 5 2 3 3 2 2" xfId="30131" xr:uid="{00000000-0005-0000-0000-0000D3710000}"/>
    <cellStyle name="Normal 3 3 3 5 2 3 3 3" xfId="30132" xr:uid="{00000000-0005-0000-0000-0000D4710000}"/>
    <cellStyle name="Normal 3 3 3 5 2 3 4" xfId="30133" xr:uid="{00000000-0005-0000-0000-0000D5710000}"/>
    <cellStyle name="Normal 3 3 3 5 2 3 4 2" xfId="30134" xr:uid="{00000000-0005-0000-0000-0000D6710000}"/>
    <cellStyle name="Normal 3 3 3 5 2 3 5" xfId="30135" xr:uid="{00000000-0005-0000-0000-0000D7710000}"/>
    <cellStyle name="Normal 3 3 3 5 2 4" xfId="30136" xr:uid="{00000000-0005-0000-0000-0000D8710000}"/>
    <cellStyle name="Normal 3 3 3 5 2 4 2" xfId="30137" xr:uid="{00000000-0005-0000-0000-0000D9710000}"/>
    <cellStyle name="Normal 3 3 3 5 2 4 2 2" xfId="30138" xr:uid="{00000000-0005-0000-0000-0000DA710000}"/>
    <cellStyle name="Normal 3 3 3 5 2 4 2 2 2" xfId="30139" xr:uid="{00000000-0005-0000-0000-0000DB710000}"/>
    <cellStyle name="Normal 3 3 3 5 2 4 2 3" xfId="30140" xr:uid="{00000000-0005-0000-0000-0000DC710000}"/>
    <cellStyle name="Normal 3 3 3 5 2 4 3" xfId="30141" xr:uid="{00000000-0005-0000-0000-0000DD710000}"/>
    <cellStyle name="Normal 3 3 3 5 2 4 3 2" xfId="30142" xr:uid="{00000000-0005-0000-0000-0000DE710000}"/>
    <cellStyle name="Normal 3 3 3 5 2 4 4" xfId="30143" xr:uid="{00000000-0005-0000-0000-0000DF710000}"/>
    <cellStyle name="Normal 3 3 3 5 2 5" xfId="30144" xr:uid="{00000000-0005-0000-0000-0000E0710000}"/>
    <cellStyle name="Normal 3 3 3 5 2 5 2" xfId="30145" xr:uid="{00000000-0005-0000-0000-0000E1710000}"/>
    <cellStyle name="Normal 3 3 3 5 2 5 2 2" xfId="30146" xr:uid="{00000000-0005-0000-0000-0000E2710000}"/>
    <cellStyle name="Normal 3 3 3 5 2 5 2 2 2" xfId="30147" xr:uid="{00000000-0005-0000-0000-0000E3710000}"/>
    <cellStyle name="Normal 3 3 3 5 2 5 2 3" xfId="30148" xr:uid="{00000000-0005-0000-0000-0000E4710000}"/>
    <cellStyle name="Normal 3 3 3 5 2 5 3" xfId="30149" xr:uid="{00000000-0005-0000-0000-0000E5710000}"/>
    <cellStyle name="Normal 3 3 3 5 2 5 3 2" xfId="30150" xr:uid="{00000000-0005-0000-0000-0000E6710000}"/>
    <cellStyle name="Normal 3 3 3 5 2 5 4" xfId="30151" xr:uid="{00000000-0005-0000-0000-0000E7710000}"/>
    <cellStyle name="Normal 3 3 3 5 2 6" xfId="30152" xr:uid="{00000000-0005-0000-0000-0000E8710000}"/>
    <cellStyle name="Normal 3 3 3 5 2 6 2" xfId="30153" xr:uid="{00000000-0005-0000-0000-0000E9710000}"/>
    <cellStyle name="Normal 3 3 3 5 2 6 2 2" xfId="30154" xr:uid="{00000000-0005-0000-0000-0000EA710000}"/>
    <cellStyle name="Normal 3 3 3 5 2 6 3" xfId="30155" xr:uid="{00000000-0005-0000-0000-0000EB710000}"/>
    <cellStyle name="Normal 3 3 3 5 2 7" xfId="30156" xr:uid="{00000000-0005-0000-0000-0000EC710000}"/>
    <cellStyle name="Normal 3 3 3 5 2 7 2" xfId="30157" xr:uid="{00000000-0005-0000-0000-0000ED710000}"/>
    <cellStyle name="Normal 3 3 3 5 2 8" xfId="30158" xr:uid="{00000000-0005-0000-0000-0000EE710000}"/>
    <cellStyle name="Normal 3 3 3 5 2 8 2" xfId="30159" xr:uid="{00000000-0005-0000-0000-0000EF710000}"/>
    <cellStyle name="Normal 3 3 3 5 2 9" xfId="30160" xr:uid="{00000000-0005-0000-0000-0000F0710000}"/>
    <cellStyle name="Normal 3 3 3 5 3" xfId="30161" xr:uid="{00000000-0005-0000-0000-0000F1710000}"/>
    <cellStyle name="Normal 3 3 3 5 3 2" xfId="30162" xr:uid="{00000000-0005-0000-0000-0000F2710000}"/>
    <cellStyle name="Normal 3 3 3 5 3 2 2" xfId="30163" xr:uid="{00000000-0005-0000-0000-0000F3710000}"/>
    <cellStyle name="Normal 3 3 3 5 3 2 2 2" xfId="30164" xr:uid="{00000000-0005-0000-0000-0000F4710000}"/>
    <cellStyle name="Normal 3 3 3 5 3 2 2 2 2" xfId="30165" xr:uid="{00000000-0005-0000-0000-0000F5710000}"/>
    <cellStyle name="Normal 3 3 3 5 3 2 2 2 2 2" xfId="30166" xr:uid="{00000000-0005-0000-0000-0000F6710000}"/>
    <cellStyle name="Normal 3 3 3 5 3 2 2 2 3" xfId="30167" xr:uid="{00000000-0005-0000-0000-0000F7710000}"/>
    <cellStyle name="Normal 3 3 3 5 3 2 2 3" xfId="30168" xr:uid="{00000000-0005-0000-0000-0000F8710000}"/>
    <cellStyle name="Normal 3 3 3 5 3 2 2 3 2" xfId="30169" xr:uid="{00000000-0005-0000-0000-0000F9710000}"/>
    <cellStyle name="Normal 3 3 3 5 3 2 2 4" xfId="30170" xr:uid="{00000000-0005-0000-0000-0000FA710000}"/>
    <cellStyle name="Normal 3 3 3 5 3 2 3" xfId="30171" xr:uid="{00000000-0005-0000-0000-0000FB710000}"/>
    <cellStyle name="Normal 3 3 3 5 3 2 3 2" xfId="30172" xr:uid="{00000000-0005-0000-0000-0000FC710000}"/>
    <cellStyle name="Normal 3 3 3 5 3 2 3 2 2" xfId="30173" xr:uid="{00000000-0005-0000-0000-0000FD710000}"/>
    <cellStyle name="Normal 3 3 3 5 3 2 3 3" xfId="30174" xr:uid="{00000000-0005-0000-0000-0000FE710000}"/>
    <cellStyle name="Normal 3 3 3 5 3 2 4" xfId="30175" xr:uid="{00000000-0005-0000-0000-0000FF710000}"/>
    <cellStyle name="Normal 3 3 3 5 3 2 4 2" xfId="30176" xr:uid="{00000000-0005-0000-0000-000000720000}"/>
    <cellStyle name="Normal 3 3 3 5 3 2 5" xfId="30177" xr:uid="{00000000-0005-0000-0000-000001720000}"/>
    <cellStyle name="Normal 3 3 3 5 3 3" xfId="30178" xr:uid="{00000000-0005-0000-0000-000002720000}"/>
    <cellStyle name="Normal 3 3 3 5 3 3 2" xfId="30179" xr:uid="{00000000-0005-0000-0000-000003720000}"/>
    <cellStyle name="Normal 3 3 3 5 3 3 2 2" xfId="30180" xr:uid="{00000000-0005-0000-0000-000004720000}"/>
    <cellStyle name="Normal 3 3 3 5 3 3 2 2 2" xfId="30181" xr:uid="{00000000-0005-0000-0000-000005720000}"/>
    <cellStyle name="Normal 3 3 3 5 3 3 2 3" xfId="30182" xr:uid="{00000000-0005-0000-0000-000006720000}"/>
    <cellStyle name="Normal 3 3 3 5 3 3 3" xfId="30183" xr:uid="{00000000-0005-0000-0000-000007720000}"/>
    <cellStyle name="Normal 3 3 3 5 3 3 3 2" xfId="30184" xr:uid="{00000000-0005-0000-0000-000008720000}"/>
    <cellStyle name="Normal 3 3 3 5 3 3 4" xfId="30185" xr:uid="{00000000-0005-0000-0000-000009720000}"/>
    <cellStyle name="Normal 3 3 3 5 3 4" xfId="30186" xr:uid="{00000000-0005-0000-0000-00000A720000}"/>
    <cellStyle name="Normal 3 3 3 5 3 4 2" xfId="30187" xr:uid="{00000000-0005-0000-0000-00000B720000}"/>
    <cellStyle name="Normal 3 3 3 5 3 4 2 2" xfId="30188" xr:uid="{00000000-0005-0000-0000-00000C720000}"/>
    <cellStyle name="Normal 3 3 3 5 3 4 2 2 2" xfId="30189" xr:uid="{00000000-0005-0000-0000-00000D720000}"/>
    <cellStyle name="Normal 3 3 3 5 3 4 2 3" xfId="30190" xr:uid="{00000000-0005-0000-0000-00000E720000}"/>
    <cellStyle name="Normal 3 3 3 5 3 4 3" xfId="30191" xr:uid="{00000000-0005-0000-0000-00000F720000}"/>
    <cellStyle name="Normal 3 3 3 5 3 4 3 2" xfId="30192" xr:uid="{00000000-0005-0000-0000-000010720000}"/>
    <cellStyle name="Normal 3 3 3 5 3 4 4" xfId="30193" xr:uid="{00000000-0005-0000-0000-000011720000}"/>
    <cellStyle name="Normal 3 3 3 5 3 5" xfId="30194" xr:uid="{00000000-0005-0000-0000-000012720000}"/>
    <cellStyle name="Normal 3 3 3 5 3 5 2" xfId="30195" xr:uid="{00000000-0005-0000-0000-000013720000}"/>
    <cellStyle name="Normal 3 3 3 5 3 5 2 2" xfId="30196" xr:uid="{00000000-0005-0000-0000-000014720000}"/>
    <cellStyle name="Normal 3 3 3 5 3 5 3" xfId="30197" xr:uid="{00000000-0005-0000-0000-000015720000}"/>
    <cellStyle name="Normal 3 3 3 5 3 6" xfId="30198" xr:uid="{00000000-0005-0000-0000-000016720000}"/>
    <cellStyle name="Normal 3 3 3 5 3 6 2" xfId="30199" xr:uid="{00000000-0005-0000-0000-000017720000}"/>
    <cellStyle name="Normal 3 3 3 5 3 7" xfId="30200" xr:uid="{00000000-0005-0000-0000-000018720000}"/>
    <cellStyle name="Normal 3 3 3 5 3 7 2" xfId="30201" xr:uid="{00000000-0005-0000-0000-000019720000}"/>
    <cellStyle name="Normal 3 3 3 5 3 8" xfId="30202" xr:uid="{00000000-0005-0000-0000-00001A720000}"/>
    <cellStyle name="Normal 3 3 3 5 4" xfId="30203" xr:uid="{00000000-0005-0000-0000-00001B720000}"/>
    <cellStyle name="Normal 3 3 3 5 4 2" xfId="30204" xr:uid="{00000000-0005-0000-0000-00001C720000}"/>
    <cellStyle name="Normal 3 3 3 5 4 2 2" xfId="30205" xr:uid="{00000000-0005-0000-0000-00001D720000}"/>
    <cellStyle name="Normal 3 3 3 5 4 2 2 2" xfId="30206" xr:uid="{00000000-0005-0000-0000-00001E720000}"/>
    <cellStyle name="Normal 3 3 3 5 4 2 2 2 2" xfId="30207" xr:uid="{00000000-0005-0000-0000-00001F720000}"/>
    <cellStyle name="Normal 3 3 3 5 4 2 2 3" xfId="30208" xr:uid="{00000000-0005-0000-0000-000020720000}"/>
    <cellStyle name="Normal 3 3 3 5 4 2 3" xfId="30209" xr:uid="{00000000-0005-0000-0000-000021720000}"/>
    <cellStyle name="Normal 3 3 3 5 4 2 3 2" xfId="30210" xr:uid="{00000000-0005-0000-0000-000022720000}"/>
    <cellStyle name="Normal 3 3 3 5 4 2 4" xfId="30211" xr:uid="{00000000-0005-0000-0000-000023720000}"/>
    <cellStyle name="Normal 3 3 3 5 4 3" xfId="30212" xr:uid="{00000000-0005-0000-0000-000024720000}"/>
    <cellStyle name="Normal 3 3 3 5 4 3 2" xfId="30213" xr:uid="{00000000-0005-0000-0000-000025720000}"/>
    <cellStyle name="Normal 3 3 3 5 4 3 2 2" xfId="30214" xr:uid="{00000000-0005-0000-0000-000026720000}"/>
    <cellStyle name="Normal 3 3 3 5 4 3 3" xfId="30215" xr:uid="{00000000-0005-0000-0000-000027720000}"/>
    <cellStyle name="Normal 3 3 3 5 4 4" xfId="30216" xr:uid="{00000000-0005-0000-0000-000028720000}"/>
    <cellStyle name="Normal 3 3 3 5 4 4 2" xfId="30217" xr:uid="{00000000-0005-0000-0000-000029720000}"/>
    <cellStyle name="Normal 3 3 3 5 4 5" xfId="30218" xr:uid="{00000000-0005-0000-0000-00002A720000}"/>
    <cellStyle name="Normal 3 3 3 5 5" xfId="30219" xr:uid="{00000000-0005-0000-0000-00002B720000}"/>
    <cellStyle name="Normal 3 3 3 5 5 2" xfId="30220" xr:uid="{00000000-0005-0000-0000-00002C720000}"/>
    <cellStyle name="Normal 3 3 3 5 5 2 2" xfId="30221" xr:uid="{00000000-0005-0000-0000-00002D720000}"/>
    <cellStyle name="Normal 3 3 3 5 5 2 2 2" xfId="30222" xr:uid="{00000000-0005-0000-0000-00002E720000}"/>
    <cellStyle name="Normal 3 3 3 5 5 2 3" xfId="30223" xr:uid="{00000000-0005-0000-0000-00002F720000}"/>
    <cellStyle name="Normal 3 3 3 5 5 3" xfId="30224" xr:uid="{00000000-0005-0000-0000-000030720000}"/>
    <cellStyle name="Normal 3 3 3 5 5 3 2" xfId="30225" xr:uid="{00000000-0005-0000-0000-000031720000}"/>
    <cellStyle name="Normal 3 3 3 5 5 4" xfId="30226" xr:uid="{00000000-0005-0000-0000-000032720000}"/>
    <cellStyle name="Normal 3 3 3 5 6" xfId="30227" xr:uid="{00000000-0005-0000-0000-000033720000}"/>
    <cellStyle name="Normal 3 3 3 5 6 2" xfId="30228" xr:uid="{00000000-0005-0000-0000-000034720000}"/>
    <cellStyle name="Normal 3 3 3 5 6 2 2" xfId="30229" xr:uid="{00000000-0005-0000-0000-000035720000}"/>
    <cellStyle name="Normal 3 3 3 5 6 2 2 2" xfId="30230" xr:uid="{00000000-0005-0000-0000-000036720000}"/>
    <cellStyle name="Normal 3 3 3 5 6 2 3" xfId="30231" xr:uid="{00000000-0005-0000-0000-000037720000}"/>
    <cellStyle name="Normal 3 3 3 5 6 3" xfId="30232" xr:uid="{00000000-0005-0000-0000-000038720000}"/>
    <cellStyle name="Normal 3 3 3 5 6 3 2" xfId="30233" xr:uid="{00000000-0005-0000-0000-000039720000}"/>
    <cellStyle name="Normal 3 3 3 5 6 4" xfId="30234" xr:uid="{00000000-0005-0000-0000-00003A720000}"/>
    <cellStyle name="Normal 3 3 3 5 7" xfId="30235" xr:uid="{00000000-0005-0000-0000-00003B720000}"/>
    <cellStyle name="Normal 3 3 3 5 7 2" xfId="30236" xr:uid="{00000000-0005-0000-0000-00003C720000}"/>
    <cellStyle name="Normal 3 3 3 5 7 2 2" xfId="30237" xr:uid="{00000000-0005-0000-0000-00003D720000}"/>
    <cellStyle name="Normal 3 3 3 5 7 3" xfId="30238" xr:uid="{00000000-0005-0000-0000-00003E720000}"/>
    <cellStyle name="Normal 3 3 3 5 8" xfId="30239" xr:uid="{00000000-0005-0000-0000-00003F720000}"/>
    <cellStyle name="Normal 3 3 3 5 8 2" xfId="30240" xr:uid="{00000000-0005-0000-0000-000040720000}"/>
    <cellStyle name="Normal 3 3 3 5 9" xfId="30241" xr:uid="{00000000-0005-0000-0000-000041720000}"/>
    <cellStyle name="Normal 3 3 3 5 9 2" xfId="30242" xr:uid="{00000000-0005-0000-0000-000042720000}"/>
    <cellStyle name="Normal 3 3 3 6" xfId="30243" xr:uid="{00000000-0005-0000-0000-000043720000}"/>
    <cellStyle name="Normal 3 3 3 6 2" xfId="30244" xr:uid="{00000000-0005-0000-0000-000044720000}"/>
    <cellStyle name="Normal 3 3 3 6 2 2" xfId="30245" xr:uid="{00000000-0005-0000-0000-000045720000}"/>
    <cellStyle name="Normal 3 3 3 6 2 2 2" xfId="30246" xr:uid="{00000000-0005-0000-0000-000046720000}"/>
    <cellStyle name="Normal 3 3 3 6 2 2 2 2" xfId="30247" xr:uid="{00000000-0005-0000-0000-000047720000}"/>
    <cellStyle name="Normal 3 3 3 6 2 2 2 2 2" xfId="30248" xr:uid="{00000000-0005-0000-0000-000048720000}"/>
    <cellStyle name="Normal 3 3 3 6 2 2 2 2 2 2" xfId="30249" xr:uid="{00000000-0005-0000-0000-000049720000}"/>
    <cellStyle name="Normal 3 3 3 6 2 2 2 2 3" xfId="30250" xr:uid="{00000000-0005-0000-0000-00004A720000}"/>
    <cellStyle name="Normal 3 3 3 6 2 2 2 3" xfId="30251" xr:uid="{00000000-0005-0000-0000-00004B720000}"/>
    <cellStyle name="Normal 3 3 3 6 2 2 2 3 2" xfId="30252" xr:uid="{00000000-0005-0000-0000-00004C720000}"/>
    <cellStyle name="Normal 3 3 3 6 2 2 2 4" xfId="30253" xr:uid="{00000000-0005-0000-0000-00004D720000}"/>
    <cellStyle name="Normal 3 3 3 6 2 2 3" xfId="30254" xr:uid="{00000000-0005-0000-0000-00004E720000}"/>
    <cellStyle name="Normal 3 3 3 6 2 2 3 2" xfId="30255" xr:uid="{00000000-0005-0000-0000-00004F720000}"/>
    <cellStyle name="Normal 3 3 3 6 2 2 3 2 2" xfId="30256" xr:uid="{00000000-0005-0000-0000-000050720000}"/>
    <cellStyle name="Normal 3 3 3 6 2 2 3 3" xfId="30257" xr:uid="{00000000-0005-0000-0000-000051720000}"/>
    <cellStyle name="Normal 3 3 3 6 2 2 4" xfId="30258" xr:uid="{00000000-0005-0000-0000-000052720000}"/>
    <cellStyle name="Normal 3 3 3 6 2 2 4 2" xfId="30259" xr:uid="{00000000-0005-0000-0000-000053720000}"/>
    <cellStyle name="Normal 3 3 3 6 2 2 5" xfId="30260" xr:uid="{00000000-0005-0000-0000-000054720000}"/>
    <cellStyle name="Normal 3 3 3 6 2 3" xfId="30261" xr:uid="{00000000-0005-0000-0000-000055720000}"/>
    <cellStyle name="Normal 3 3 3 6 2 3 2" xfId="30262" xr:uid="{00000000-0005-0000-0000-000056720000}"/>
    <cellStyle name="Normal 3 3 3 6 2 3 2 2" xfId="30263" xr:uid="{00000000-0005-0000-0000-000057720000}"/>
    <cellStyle name="Normal 3 3 3 6 2 3 2 2 2" xfId="30264" xr:uid="{00000000-0005-0000-0000-000058720000}"/>
    <cellStyle name="Normal 3 3 3 6 2 3 2 3" xfId="30265" xr:uid="{00000000-0005-0000-0000-000059720000}"/>
    <cellStyle name="Normal 3 3 3 6 2 3 3" xfId="30266" xr:uid="{00000000-0005-0000-0000-00005A720000}"/>
    <cellStyle name="Normal 3 3 3 6 2 3 3 2" xfId="30267" xr:uid="{00000000-0005-0000-0000-00005B720000}"/>
    <cellStyle name="Normal 3 3 3 6 2 3 4" xfId="30268" xr:uid="{00000000-0005-0000-0000-00005C720000}"/>
    <cellStyle name="Normal 3 3 3 6 2 4" xfId="30269" xr:uid="{00000000-0005-0000-0000-00005D720000}"/>
    <cellStyle name="Normal 3 3 3 6 2 4 2" xfId="30270" xr:uid="{00000000-0005-0000-0000-00005E720000}"/>
    <cellStyle name="Normal 3 3 3 6 2 4 2 2" xfId="30271" xr:uid="{00000000-0005-0000-0000-00005F720000}"/>
    <cellStyle name="Normal 3 3 3 6 2 4 2 2 2" xfId="30272" xr:uid="{00000000-0005-0000-0000-000060720000}"/>
    <cellStyle name="Normal 3 3 3 6 2 4 2 3" xfId="30273" xr:uid="{00000000-0005-0000-0000-000061720000}"/>
    <cellStyle name="Normal 3 3 3 6 2 4 3" xfId="30274" xr:uid="{00000000-0005-0000-0000-000062720000}"/>
    <cellStyle name="Normal 3 3 3 6 2 4 3 2" xfId="30275" xr:uid="{00000000-0005-0000-0000-000063720000}"/>
    <cellStyle name="Normal 3 3 3 6 2 4 4" xfId="30276" xr:uid="{00000000-0005-0000-0000-000064720000}"/>
    <cellStyle name="Normal 3 3 3 6 2 5" xfId="30277" xr:uid="{00000000-0005-0000-0000-000065720000}"/>
    <cellStyle name="Normal 3 3 3 6 2 5 2" xfId="30278" xr:uid="{00000000-0005-0000-0000-000066720000}"/>
    <cellStyle name="Normal 3 3 3 6 2 5 2 2" xfId="30279" xr:uid="{00000000-0005-0000-0000-000067720000}"/>
    <cellStyle name="Normal 3 3 3 6 2 5 3" xfId="30280" xr:uid="{00000000-0005-0000-0000-000068720000}"/>
    <cellStyle name="Normal 3 3 3 6 2 6" xfId="30281" xr:uid="{00000000-0005-0000-0000-000069720000}"/>
    <cellStyle name="Normal 3 3 3 6 2 6 2" xfId="30282" xr:uid="{00000000-0005-0000-0000-00006A720000}"/>
    <cellStyle name="Normal 3 3 3 6 2 7" xfId="30283" xr:uid="{00000000-0005-0000-0000-00006B720000}"/>
    <cellStyle name="Normal 3 3 3 6 2 7 2" xfId="30284" xr:uid="{00000000-0005-0000-0000-00006C720000}"/>
    <cellStyle name="Normal 3 3 3 6 2 8" xfId="30285" xr:uid="{00000000-0005-0000-0000-00006D720000}"/>
    <cellStyle name="Normal 3 3 3 6 3" xfId="30286" xr:uid="{00000000-0005-0000-0000-00006E720000}"/>
    <cellStyle name="Normal 3 3 3 6 3 2" xfId="30287" xr:uid="{00000000-0005-0000-0000-00006F720000}"/>
    <cellStyle name="Normal 3 3 3 6 3 2 2" xfId="30288" xr:uid="{00000000-0005-0000-0000-000070720000}"/>
    <cellStyle name="Normal 3 3 3 6 3 2 2 2" xfId="30289" xr:uid="{00000000-0005-0000-0000-000071720000}"/>
    <cellStyle name="Normal 3 3 3 6 3 2 2 2 2" xfId="30290" xr:uid="{00000000-0005-0000-0000-000072720000}"/>
    <cellStyle name="Normal 3 3 3 6 3 2 2 3" xfId="30291" xr:uid="{00000000-0005-0000-0000-000073720000}"/>
    <cellStyle name="Normal 3 3 3 6 3 2 3" xfId="30292" xr:uid="{00000000-0005-0000-0000-000074720000}"/>
    <cellStyle name="Normal 3 3 3 6 3 2 3 2" xfId="30293" xr:uid="{00000000-0005-0000-0000-000075720000}"/>
    <cellStyle name="Normal 3 3 3 6 3 2 4" xfId="30294" xr:uid="{00000000-0005-0000-0000-000076720000}"/>
    <cellStyle name="Normal 3 3 3 6 3 3" xfId="30295" xr:uid="{00000000-0005-0000-0000-000077720000}"/>
    <cellStyle name="Normal 3 3 3 6 3 3 2" xfId="30296" xr:uid="{00000000-0005-0000-0000-000078720000}"/>
    <cellStyle name="Normal 3 3 3 6 3 3 2 2" xfId="30297" xr:uid="{00000000-0005-0000-0000-000079720000}"/>
    <cellStyle name="Normal 3 3 3 6 3 3 3" xfId="30298" xr:uid="{00000000-0005-0000-0000-00007A720000}"/>
    <cellStyle name="Normal 3 3 3 6 3 4" xfId="30299" xr:uid="{00000000-0005-0000-0000-00007B720000}"/>
    <cellStyle name="Normal 3 3 3 6 3 4 2" xfId="30300" xr:uid="{00000000-0005-0000-0000-00007C720000}"/>
    <cellStyle name="Normal 3 3 3 6 3 5" xfId="30301" xr:uid="{00000000-0005-0000-0000-00007D720000}"/>
    <cellStyle name="Normal 3 3 3 6 4" xfId="30302" xr:uid="{00000000-0005-0000-0000-00007E720000}"/>
    <cellStyle name="Normal 3 3 3 6 4 2" xfId="30303" xr:uid="{00000000-0005-0000-0000-00007F720000}"/>
    <cellStyle name="Normal 3 3 3 6 4 2 2" xfId="30304" xr:uid="{00000000-0005-0000-0000-000080720000}"/>
    <cellStyle name="Normal 3 3 3 6 4 2 2 2" xfId="30305" xr:uid="{00000000-0005-0000-0000-000081720000}"/>
    <cellStyle name="Normal 3 3 3 6 4 2 3" xfId="30306" xr:uid="{00000000-0005-0000-0000-000082720000}"/>
    <cellStyle name="Normal 3 3 3 6 4 3" xfId="30307" xr:uid="{00000000-0005-0000-0000-000083720000}"/>
    <cellStyle name="Normal 3 3 3 6 4 3 2" xfId="30308" xr:uid="{00000000-0005-0000-0000-000084720000}"/>
    <cellStyle name="Normal 3 3 3 6 4 4" xfId="30309" xr:uid="{00000000-0005-0000-0000-000085720000}"/>
    <cellStyle name="Normal 3 3 3 6 5" xfId="30310" xr:uid="{00000000-0005-0000-0000-000086720000}"/>
    <cellStyle name="Normal 3 3 3 6 5 2" xfId="30311" xr:uid="{00000000-0005-0000-0000-000087720000}"/>
    <cellStyle name="Normal 3 3 3 6 5 2 2" xfId="30312" xr:uid="{00000000-0005-0000-0000-000088720000}"/>
    <cellStyle name="Normal 3 3 3 6 5 2 2 2" xfId="30313" xr:uid="{00000000-0005-0000-0000-000089720000}"/>
    <cellStyle name="Normal 3 3 3 6 5 2 3" xfId="30314" xr:uid="{00000000-0005-0000-0000-00008A720000}"/>
    <cellStyle name="Normal 3 3 3 6 5 3" xfId="30315" xr:uid="{00000000-0005-0000-0000-00008B720000}"/>
    <cellStyle name="Normal 3 3 3 6 5 3 2" xfId="30316" xr:uid="{00000000-0005-0000-0000-00008C720000}"/>
    <cellStyle name="Normal 3 3 3 6 5 4" xfId="30317" xr:uid="{00000000-0005-0000-0000-00008D720000}"/>
    <cellStyle name="Normal 3 3 3 6 6" xfId="30318" xr:uid="{00000000-0005-0000-0000-00008E720000}"/>
    <cellStyle name="Normal 3 3 3 6 6 2" xfId="30319" xr:uid="{00000000-0005-0000-0000-00008F720000}"/>
    <cellStyle name="Normal 3 3 3 6 6 2 2" xfId="30320" xr:uid="{00000000-0005-0000-0000-000090720000}"/>
    <cellStyle name="Normal 3 3 3 6 6 3" xfId="30321" xr:uid="{00000000-0005-0000-0000-000091720000}"/>
    <cellStyle name="Normal 3 3 3 6 7" xfId="30322" xr:uid="{00000000-0005-0000-0000-000092720000}"/>
    <cellStyle name="Normal 3 3 3 6 7 2" xfId="30323" xr:uid="{00000000-0005-0000-0000-000093720000}"/>
    <cellStyle name="Normal 3 3 3 6 8" xfId="30324" xr:uid="{00000000-0005-0000-0000-000094720000}"/>
    <cellStyle name="Normal 3 3 3 6 8 2" xfId="30325" xr:uid="{00000000-0005-0000-0000-000095720000}"/>
    <cellStyle name="Normal 3 3 3 6 9" xfId="30326" xr:uid="{00000000-0005-0000-0000-000096720000}"/>
    <cellStyle name="Normal 3 3 3 7" xfId="30327" xr:uid="{00000000-0005-0000-0000-000097720000}"/>
    <cellStyle name="Normal 3 3 3 7 2" xfId="30328" xr:uid="{00000000-0005-0000-0000-000098720000}"/>
    <cellStyle name="Normal 3 3 3 7 2 2" xfId="30329" xr:uid="{00000000-0005-0000-0000-000099720000}"/>
    <cellStyle name="Normal 3 3 3 7 2 2 2" xfId="30330" xr:uid="{00000000-0005-0000-0000-00009A720000}"/>
    <cellStyle name="Normal 3 3 3 7 2 2 2 2" xfId="30331" xr:uid="{00000000-0005-0000-0000-00009B720000}"/>
    <cellStyle name="Normal 3 3 3 7 2 2 2 2 2" xfId="30332" xr:uid="{00000000-0005-0000-0000-00009C720000}"/>
    <cellStyle name="Normal 3 3 3 7 2 2 2 3" xfId="30333" xr:uid="{00000000-0005-0000-0000-00009D720000}"/>
    <cellStyle name="Normal 3 3 3 7 2 2 3" xfId="30334" xr:uid="{00000000-0005-0000-0000-00009E720000}"/>
    <cellStyle name="Normal 3 3 3 7 2 2 3 2" xfId="30335" xr:uid="{00000000-0005-0000-0000-00009F720000}"/>
    <cellStyle name="Normal 3 3 3 7 2 2 4" xfId="30336" xr:uid="{00000000-0005-0000-0000-0000A0720000}"/>
    <cellStyle name="Normal 3 3 3 7 2 3" xfId="30337" xr:uid="{00000000-0005-0000-0000-0000A1720000}"/>
    <cellStyle name="Normal 3 3 3 7 2 3 2" xfId="30338" xr:uid="{00000000-0005-0000-0000-0000A2720000}"/>
    <cellStyle name="Normal 3 3 3 7 2 3 2 2" xfId="30339" xr:uid="{00000000-0005-0000-0000-0000A3720000}"/>
    <cellStyle name="Normal 3 3 3 7 2 3 3" xfId="30340" xr:uid="{00000000-0005-0000-0000-0000A4720000}"/>
    <cellStyle name="Normal 3 3 3 7 2 4" xfId="30341" xr:uid="{00000000-0005-0000-0000-0000A5720000}"/>
    <cellStyle name="Normal 3 3 3 7 2 4 2" xfId="30342" xr:uid="{00000000-0005-0000-0000-0000A6720000}"/>
    <cellStyle name="Normal 3 3 3 7 2 5" xfId="30343" xr:uid="{00000000-0005-0000-0000-0000A7720000}"/>
    <cellStyle name="Normal 3 3 3 7 3" xfId="30344" xr:uid="{00000000-0005-0000-0000-0000A8720000}"/>
    <cellStyle name="Normal 3 3 3 7 3 2" xfId="30345" xr:uid="{00000000-0005-0000-0000-0000A9720000}"/>
    <cellStyle name="Normal 3 3 3 7 3 2 2" xfId="30346" xr:uid="{00000000-0005-0000-0000-0000AA720000}"/>
    <cellStyle name="Normal 3 3 3 7 3 2 2 2" xfId="30347" xr:uid="{00000000-0005-0000-0000-0000AB720000}"/>
    <cellStyle name="Normal 3 3 3 7 3 2 3" xfId="30348" xr:uid="{00000000-0005-0000-0000-0000AC720000}"/>
    <cellStyle name="Normal 3 3 3 7 3 3" xfId="30349" xr:uid="{00000000-0005-0000-0000-0000AD720000}"/>
    <cellStyle name="Normal 3 3 3 7 3 3 2" xfId="30350" xr:uid="{00000000-0005-0000-0000-0000AE720000}"/>
    <cellStyle name="Normal 3 3 3 7 3 4" xfId="30351" xr:uid="{00000000-0005-0000-0000-0000AF720000}"/>
    <cellStyle name="Normal 3 3 3 7 4" xfId="30352" xr:uid="{00000000-0005-0000-0000-0000B0720000}"/>
    <cellStyle name="Normal 3 3 3 7 4 2" xfId="30353" xr:uid="{00000000-0005-0000-0000-0000B1720000}"/>
    <cellStyle name="Normal 3 3 3 7 4 2 2" xfId="30354" xr:uid="{00000000-0005-0000-0000-0000B2720000}"/>
    <cellStyle name="Normal 3 3 3 7 4 2 2 2" xfId="30355" xr:uid="{00000000-0005-0000-0000-0000B3720000}"/>
    <cellStyle name="Normal 3 3 3 7 4 2 3" xfId="30356" xr:uid="{00000000-0005-0000-0000-0000B4720000}"/>
    <cellStyle name="Normal 3 3 3 7 4 3" xfId="30357" xr:uid="{00000000-0005-0000-0000-0000B5720000}"/>
    <cellStyle name="Normal 3 3 3 7 4 3 2" xfId="30358" xr:uid="{00000000-0005-0000-0000-0000B6720000}"/>
    <cellStyle name="Normal 3 3 3 7 4 4" xfId="30359" xr:uid="{00000000-0005-0000-0000-0000B7720000}"/>
    <cellStyle name="Normal 3 3 3 7 5" xfId="30360" xr:uid="{00000000-0005-0000-0000-0000B8720000}"/>
    <cellStyle name="Normal 3 3 3 7 5 2" xfId="30361" xr:uid="{00000000-0005-0000-0000-0000B9720000}"/>
    <cellStyle name="Normal 3 3 3 7 5 2 2" xfId="30362" xr:uid="{00000000-0005-0000-0000-0000BA720000}"/>
    <cellStyle name="Normal 3 3 3 7 5 3" xfId="30363" xr:uid="{00000000-0005-0000-0000-0000BB720000}"/>
    <cellStyle name="Normal 3 3 3 7 6" xfId="30364" xr:uid="{00000000-0005-0000-0000-0000BC720000}"/>
    <cellStyle name="Normal 3 3 3 7 6 2" xfId="30365" xr:uid="{00000000-0005-0000-0000-0000BD720000}"/>
    <cellStyle name="Normal 3 3 3 7 7" xfId="30366" xr:uid="{00000000-0005-0000-0000-0000BE720000}"/>
    <cellStyle name="Normal 3 3 3 7 7 2" xfId="30367" xr:uid="{00000000-0005-0000-0000-0000BF720000}"/>
    <cellStyle name="Normal 3 3 3 7 8" xfId="30368" xr:uid="{00000000-0005-0000-0000-0000C0720000}"/>
    <cellStyle name="Normal 3 3 3 8" xfId="30369" xr:uid="{00000000-0005-0000-0000-0000C1720000}"/>
    <cellStyle name="Normal 3 3 3 8 2" xfId="30370" xr:uid="{00000000-0005-0000-0000-0000C2720000}"/>
    <cellStyle name="Normal 3 3 3 8 2 2" xfId="30371" xr:uid="{00000000-0005-0000-0000-0000C3720000}"/>
    <cellStyle name="Normal 3 3 3 8 2 2 2" xfId="30372" xr:uid="{00000000-0005-0000-0000-0000C4720000}"/>
    <cellStyle name="Normal 3 3 3 8 2 2 2 2" xfId="30373" xr:uid="{00000000-0005-0000-0000-0000C5720000}"/>
    <cellStyle name="Normal 3 3 3 8 2 2 2 2 2" xfId="30374" xr:uid="{00000000-0005-0000-0000-0000C6720000}"/>
    <cellStyle name="Normal 3 3 3 8 2 2 2 3" xfId="30375" xr:uid="{00000000-0005-0000-0000-0000C7720000}"/>
    <cellStyle name="Normal 3 3 3 8 2 2 3" xfId="30376" xr:uid="{00000000-0005-0000-0000-0000C8720000}"/>
    <cellStyle name="Normal 3 3 3 8 2 2 3 2" xfId="30377" xr:uid="{00000000-0005-0000-0000-0000C9720000}"/>
    <cellStyle name="Normal 3 3 3 8 2 2 4" xfId="30378" xr:uid="{00000000-0005-0000-0000-0000CA720000}"/>
    <cellStyle name="Normal 3 3 3 8 2 3" xfId="30379" xr:uid="{00000000-0005-0000-0000-0000CB720000}"/>
    <cellStyle name="Normal 3 3 3 8 2 3 2" xfId="30380" xr:uid="{00000000-0005-0000-0000-0000CC720000}"/>
    <cellStyle name="Normal 3 3 3 8 2 3 2 2" xfId="30381" xr:uid="{00000000-0005-0000-0000-0000CD720000}"/>
    <cellStyle name="Normal 3 3 3 8 2 3 3" xfId="30382" xr:uid="{00000000-0005-0000-0000-0000CE720000}"/>
    <cellStyle name="Normal 3 3 3 8 2 4" xfId="30383" xr:uid="{00000000-0005-0000-0000-0000CF720000}"/>
    <cellStyle name="Normal 3 3 3 8 2 4 2" xfId="30384" xr:uid="{00000000-0005-0000-0000-0000D0720000}"/>
    <cellStyle name="Normal 3 3 3 8 2 5" xfId="30385" xr:uid="{00000000-0005-0000-0000-0000D1720000}"/>
    <cellStyle name="Normal 3 3 3 8 3" xfId="30386" xr:uid="{00000000-0005-0000-0000-0000D2720000}"/>
    <cellStyle name="Normal 3 3 3 8 3 2" xfId="30387" xr:uid="{00000000-0005-0000-0000-0000D3720000}"/>
    <cellStyle name="Normal 3 3 3 8 3 2 2" xfId="30388" xr:uid="{00000000-0005-0000-0000-0000D4720000}"/>
    <cellStyle name="Normal 3 3 3 8 3 2 2 2" xfId="30389" xr:uid="{00000000-0005-0000-0000-0000D5720000}"/>
    <cellStyle name="Normal 3 3 3 8 3 2 3" xfId="30390" xr:uid="{00000000-0005-0000-0000-0000D6720000}"/>
    <cellStyle name="Normal 3 3 3 8 3 3" xfId="30391" xr:uid="{00000000-0005-0000-0000-0000D7720000}"/>
    <cellStyle name="Normal 3 3 3 8 3 3 2" xfId="30392" xr:uid="{00000000-0005-0000-0000-0000D8720000}"/>
    <cellStyle name="Normal 3 3 3 8 3 4" xfId="30393" xr:uid="{00000000-0005-0000-0000-0000D9720000}"/>
    <cellStyle name="Normal 3 3 3 8 4" xfId="30394" xr:uid="{00000000-0005-0000-0000-0000DA720000}"/>
    <cellStyle name="Normal 3 3 3 8 4 2" xfId="30395" xr:uid="{00000000-0005-0000-0000-0000DB720000}"/>
    <cellStyle name="Normal 3 3 3 8 4 2 2" xfId="30396" xr:uid="{00000000-0005-0000-0000-0000DC720000}"/>
    <cellStyle name="Normal 3 3 3 8 4 2 2 2" xfId="30397" xr:uid="{00000000-0005-0000-0000-0000DD720000}"/>
    <cellStyle name="Normal 3 3 3 8 4 2 3" xfId="30398" xr:uid="{00000000-0005-0000-0000-0000DE720000}"/>
    <cellStyle name="Normal 3 3 3 8 4 3" xfId="30399" xr:uid="{00000000-0005-0000-0000-0000DF720000}"/>
    <cellStyle name="Normal 3 3 3 8 4 3 2" xfId="30400" xr:uid="{00000000-0005-0000-0000-0000E0720000}"/>
    <cellStyle name="Normal 3 3 3 8 4 4" xfId="30401" xr:uid="{00000000-0005-0000-0000-0000E1720000}"/>
    <cellStyle name="Normal 3 3 3 8 5" xfId="30402" xr:uid="{00000000-0005-0000-0000-0000E2720000}"/>
    <cellStyle name="Normal 3 3 3 8 5 2" xfId="30403" xr:uid="{00000000-0005-0000-0000-0000E3720000}"/>
    <cellStyle name="Normal 3 3 3 8 5 2 2" xfId="30404" xr:uid="{00000000-0005-0000-0000-0000E4720000}"/>
    <cellStyle name="Normal 3 3 3 8 5 3" xfId="30405" xr:uid="{00000000-0005-0000-0000-0000E5720000}"/>
    <cellStyle name="Normal 3 3 3 8 6" xfId="30406" xr:uid="{00000000-0005-0000-0000-0000E6720000}"/>
    <cellStyle name="Normal 3 3 3 8 6 2" xfId="30407" xr:uid="{00000000-0005-0000-0000-0000E7720000}"/>
    <cellStyle name="Normal 3 3 3 8 7" xfId="30408" xr:uid="{00000000-0005-0000-0000-0000E8720000}"/>
    <cellStyle name="Normal 3 3 3 8 7 2" xfId="30409" xr:uid="{00000000-0005-0000-0000-0000E9720000}"/>
    <cellStyle name="Normal 3 3 3 8 8" xfId="30410" xr:uid="{00000000-0005-0000-0000-0000EA720000}"/>
    <cellStyle name="Normal 3 3 3 9" xfId="30411" xr:uid="{00000000-0005-0000-0000-0000EB720000}"/>
    <cellStyle name="Normal 3 3 3 9 2" xfId="30412" xr:uid="{00000000-0005-0000-0000-0000EC720000}"/>
    <cellStyle name="Normal 3 3 3 9 2 2" xfId="30413" xr:uid="{00000000-0005-0000-0000-0000ED720000}"/>
    <cellStyle name="Normal 3 3 3 9 2 2 2" xfId="30414" xr:uid="{00000000-0005-0000-0000-0000EE720000}"/>
    <cellStyle name="Normal 3 3 3 9 2 2 2 2" xfId="30415" xr:uid="{00000000-0005-0000-0000-0000EF720000}"/>
    <cellStyle name="Normal 3 3 3 9 2 2 2 2 2" xfId="30416" xr:uid="{00000000-0005-0000-0000-0000F0720000}"/>
    <cellStyle name="Normal 3 3 3 9 2 2 2 3" xfId="30417" xr:uid="{00000000-0005-0000-0000-0000F1720000}"/>
    <cellStyle name="Normal 3 3 3 9 2 2 3" xfId="30418" xr:uid="{00000000-0005-0000-0000-0000F2720000}"/>
    <cellStyle name="Normal 3 3 3 9 2 2 3 2" xfId="30419" xr:uid="{00000000-0005-0000-0000-0000F3720000}"/>
    <cellStyle name="Normal 3 3 3 9 2 2 4" xfId="30420" xr:uid="{00000000-0005-0000-0000-0000F4720000}"/>
    <cellStyle name="Normal 3 3 3 9 2 3" xfId="30421" xr:uid="{00000000-0005-0000-0000-0000F5720000}"/>
    <cellStyle name="Normal 3 3 3 9 2 3 2" xfId="30422" xr:uid="{00000000-0005-0000-0000-0000F6720000}"/>
    <cellStyle name="Normal 3 3 3 9 2 3 2 2" xfId="30423" xr:uid="{00000000-0005-0000-0000-0000F7720000}"/>
    <cellStyle name="Normal 3 3 3 9 2 3 3" xfId="30424" xr:uid="{00000000-0005-0000-0000-0000F8720000}"/>
    <cellStyle name="Normal 3 3 3 9 2 4" xfId="30425" xr:uid="{00000000-0005-0000-0000-0000F9720000}"/>
    <cellStyle name="Normal 3 3 3 9 2 4 2" xfId="30426" xr:uid="{00000000-0005-0000-0000-0000FA720000}"/>
    <cellStyle name="Normal 3 3 3 9 2 5" xfId="30427" xr:uid="{00000000-0005-0000-0000-0000FB720000}"/>
    <cellStyle name="Normal 3 3 3 9 3" xfId="30428" xr:uid="{00000000-0005-0000-0000-0000FC720000}"/>
    <cellStyle name="Normal 3 3 3 9 3 2" xfId="30429" xr:uid="{00000000-0005-0000-0000-0000FD720000}"/>
    <cellStyle name="Normal 3 3 3 9 3 2 2" xfId="30430" xr:uid="{00000000-0005-0000-0000-0000FE720000}"/>
    <cellStyle name="Normal 3 3 3 9 3 2 2 2" xfId="30431" xr:uid="{00000000-0005-0000-0000-0000FF720000}"/>
    <cellStyle name="Normal 3 3 3 9 3 2 3" xfId="30432" xr:uid="{00000000-0005-0000-0000-000000730000}"/>
    <cellStyle name="Normal 3 3 3 9 3 3" xfId="30433" xr:uid="{00000000-0005-0000-0000-000001730000}"/>
    <cellStyle name="Normal 3 3 3 9 3 3 2" xfId="30434" xr:uid="{00000000-0005-0000-0000-000002730000}"/>
    <cellStyle name="Normal 3 3 3 9 3 4" xfId="30435" xr:uid="{00000000-0005-0000-0000-000003730000}"/>
    <cellStyle name="Normal 3 3 3 9 4" xfId="30436" xr:uid="{00000000-0005-0000-0000-000004730000}"/>
    <cellStyle name="Normal 3 3 3 9 4 2" xfId="30437" xr:uid="{00000000-0005-0000-0000-000005730000}"/>
    <cellStyle name="Normal 3 3 3 9 4 2 2" xfId="30438" xr:uid="{00000000-0005-0000-0000-000006730000}"/>
    <cellStyle name="Normal 3 3 3 9 4 3" xfId="30439" xr:uid="{00000000-0005-0000-0000-000007730000}"/>
    <cellStyle name="Normal 3 3 3 9 5" xfId="30440" xr:uid="{00000000-0005-0000-0000-000008730000}"/>
    <cellStyle name="Normal 3 3 3 9 5 2" xfId="30441" xr:uid="{00000000-0005-0000-0000-000009730000}"/>
    <cellStyle name="Normal 3 3 3 9 6" xfId="30442" xr:uid="{00000000-0005-0000-0000-00000A730000}"/>
    <cellStyle name="Normal 3 3 3_T-straight with PEDs adjustor" xfId="30443" xr:uid="{00000000-0005-0000-0000-00000B730000}"/>
    <cellStyle name="Normal 3 3 4" xfId="1285" xr:uid="{00000000-0005-0000-0000-00000C730000}"/>
    <cellStyle name="Normal 3 3 4 10" xfId="30444" xr:uid="{00000000-0005-0000-0000-00000D730000}"/>
    <cellStyle name="Normal 3 3 4 10 2" xfId="30445" xr:uid="{00000000-0005-0000-0000-00000E730000}"/>
    <cellStyle name="Normal 3 3 4 10 2 2" xfId="30446" xr:uid="{00000000-0005-0000-0000-00000F730000}"/>
    <cellStyle name="Normal 3 3 4 10 2 2 2" xfId="30447" xr:uid="{00000000-0005-0000-0000-000010730000}"/>
    <cellStyle name="Normal 3 3 4 10 2 3" xfId="30448" xr:uid="{00000000-0005-0000-0000-000011730000}"/>
    <cellStyle name="Normal 3 3 4 10 3" xfId="30449" xr:uid="{00000000-0005-0000-0000-000012730000}"/>
    <cellStyle name="Normal 3 3 4 10 3 2" xfId="30450" xr:uid="{00000000-0005-0000-0000-000013730000}"/>
    <cellStyle name="Normal 3 3 4 10 4" xfId="30451" xr:uid="{00000000-0005-0000-0000-000014730000}"/>
    <cellStyle name="Normal 3 3 4 11" xfId="30452" xr:uid="{00000000-0005-0000-0000-000015730000}"/>
    <cellStyle name="Normal 3 3 4 11 2" xfId="30453" xr:uid="{00000000-0005-0000-0000-000016730000}"/>
    <cellStyle name="Normal 3 3 4 11 2 2" xfId="30454" xr:uid="{00000000-0005-0000-0000-000017730000}"/>
    <cellStyle name="Normal 3 3 4 11 2 2 2" xfId="30455" xr:uid="{00000000-0005-0000-0000-000018730000}"/>
    <cellStyle name="Normal 3 3 4 11 2 3" xfId="30456" xr:uid="{00000000-0005-0000-0000-000019730000}"/>
    <cellStyle name="Normal 3 3 4 11 3" xfId="30457" xr:uid="{00000000-0005-0000-0000-00001A730000}"/>
    <cellStyle name="Normal 3 3 4 11 3 2" xfId="30458" xr:uid="{00000000-0005-0000-0000-00001B730000}"/>
    <cellStyle name="Normal 3 3 4 11 4" xfId="30459" xr:uid="{00000000-0005-0000-0000-00001C730000}"/>
    <cellStyle name="Normal 3 3 4 12" xfId="30460" xr:uid="{00000000-0005-0000-0000-00001D730000}"/>
    <cellStyle name="Normal 3 3 4 12 2" xfId="30461" xr:uid="{00000000-0005-0000-0000-00001E730000}"/>
    <cellStyle name="Normal 3 3 4 12 2 2" xfId="30462" xr:uid="{00000000-0005-0000-0000-00001F730000}"/>
    <cellStyle name="Normal 3 3 4 12 2 2 2" xfId="30463" xr:uid="{00000000-0005-0000-0000-000020730000}"/>
    <cellStyle name="Normal 3 3 4 12 2 3" xfId="30464" xr:uid="{00000000-0005-0000-0000-000021730000}"/>
    <cellStyle name="Normal 3 3 4 12 3" xfId="30465" xr:uid="{00000000-0005-0000-0000-000022730000}"/>
    <cellStyle name="Normal 3 3 4 12 3 2" xfId="30466" xr:uid="{00000000-0005-0000-0000-000023730000}"/>
    <cellStyle name="Normal 3 3 4 12 4" xfId="30467" xr:uid="{00000000-0005-0000-0000-000024730000}"/>
    <cellStyle name="Normal 3 3 4 13" xfId="30468" xr:uid="{00000000-0005-0000-0000-000025730000}"/>
    <cellStyle name="Normal 3 3 4 13 2" xfId="30469" xr:uid="{00000000-0005-0000-0000-000026730000}"/>
    <cellStyle name="Normal 3 3 4 13 2 2" xfId="30470" xr:uid="{00000000-0005-0000-0000-000027730000}"/>
    <cellStyle name="Normal 3 3 4 13 3" xfId="30471" xr:uid="{00000000-0005-0000-0000-000028730000}"/>
    <cellStyle name="Normal 3 3 4 14" xfId="30472" xr:uid="{00000000-0005-0000-0000-000029730000}"/>
    <cellStyle name="Normal 3 3 4 14 2" xfId="30473" xr:uid="{00000000-0005-0000-0000-00002A730000}"/>
    <cellStyle name="Normal 3 3 4 15" xfId="30474" xr:uid="{00000000-0005-0000-0000-00002B730000}"/>
    <cellStyle name="Normal 3 3 4 15 2" xfId="30475" xr:uid="{00000000-0005-0000-0000-00002C730000}"/>
    <cellStyle name="Normal 3 3 4 16" xfId="30476" xr:uid="{00000000-0005-0000-0000-00002D730000}"/>
    <cellStyle name="Normal 3 3 4 17" xfId="30477" xr:uid="{00000000-0005-0000-0000-00002E730000}"/>
    <cellStyle name="Normal 3 3 4 2" xfId="1286" xr:uid="{00000000-0005-0000-0000-00002F730000}"/>
    <cellStyle name="Normal 3 3 4 2 10" xfId="30478" xr:uid="{00000000-0005-0000-0000-000030730000}"/>
    <cellStyle name="Normal 3 3 4 2 11" xfId="30479" xr:uid="{00000000-0005-0000-0000-000031730000}"/>
    <cellStyle name="Normal 3 3 4 2 2" xfId="30480" xr:uid="{00000000-0005-0000-0000-000032730000}"/>
    <cellStyle name="Normal 3 3 4 2 2 10" xfId="30481" xr:uid="{00000000-0005-0000-0000-000033730000}"/>
    <cellStyle name="Normal 3 3 4 2 2 2" xfId="30482" xr:uid="{00000000-0005-0000-0000-000034730000}"/>
    <cellStyle name="Normal 3 3 4 2 2 2 2" xfId="30483" xr:uid="{00000000-0005-0000-0000-000035730000}"/>
    <cellStyle name="Normal 3 3 4 2 2 2 2 2" xfId="30484" xr:uid="{00000000-0005-0000-0000-000036730000}"/>
    <cellStyle name="Normal 3 3 4 2 2 2 2 2 2" xfId="30485" xr:uid="{00000000-0005-0000-0000-000037730000}"/>
    <cellStyle name="Normal 3 3 4 2 2 2 2 2 2 2" xfId="30486" xr:uid="{00000000-0005-0000-0000-000038730000}"/>
    <cellStyle name="Normal 3 3 4 2 2 2 2 2 2 2 2" xfId="30487" xr:uid="{00000000-0005-0000-0000-000039730000}"/>
    <cellStyle name="Normal 3 3 4 2 2 2 2 2 2 3" xfId="30488" xr:uid="{00000000-0005-0000-0000-00003A730000}"/>
    <cellStyle name="Normal 3 3 4 2 2 2 2 2 3" xfId="30489" xr:uid="{00000000-0005-0000-0000-00003B730000}"/>
    <cellStyle name="Normal 3 3 4 2 2 2 2 2 3 2" xfId="30490" xr:uid="{00000000-0005-0000-0000-00003C730000}"/>
    <cellStyle name="Normal 3 3 4 2 2 2 2 2 4" xfId="30491" xr:uid="{00000000-0005-0000-0000-00003D730000}"/>
    <cellStyle name="Normal 3 3 4 2 2 2 2 3" xfId="30492" xr:uid="{00000000-0005-0000-0000-00003E730000}"/>
    <cellStyle name="Normal 3 3 4 2 2 2 2 3 2" xfId="30493" xr:uid="{00000000-0005-0000-0000-00003F730000}"/>
    <cellStyle name="Normal 3 3 4 2 2 2 2 3 2 2" xfId="30494" xr:uid="{00000000-0005-0000-0000-000040730000}"/>
    <cellStyle name="Normal 3 3 4 2 2 2 2 3 3" xfId="30495" xr:uid="{00000000-0005-0000-0000-000041730000}"/>
    <cellStyle name="Normal 3 3 4 2 2 2 2 4" xfId="30496" xr:uid="{00000000-0005-0000-0000-000042730000}"/>
    <cellStyle name="Normal 3 3 4 2 2 2 2 4 2" xfId="30497" xr:uid="{00000000-0005-0000-0000-000043730000}"/>
    <cellStyle name="Normal 3 3 4 2 2 2 2 5" xfId="30498" xr:uid="{00000000-0005-0000-0000-000044730000}"/>
    <cellStyle name="Normal 3 3 4 2 2 2 3" xfId="30499" xr:uid="{00000000-0005-0000-0000-000045730000}"/>
    <cellStyle name="Normal 3 3 4 2 2 2 3 2" xfId="30500" xr:uid="{00000000-0005-0000-0000-000046730000}"/>
    <cellStyle name="Normal 3 3 4 2 2 2 3 2 2" xfId="30501" xr:uid="{00000000-0005-0000-0000-000047730000}"/>
    <cellStyle name="Normal 3 3 4 2 2 2 3 2 2 2" xfId="30502" xr:uid="{00000000-0005-0000-0000-000048730000}"/>
    <cellStyle name="Normal 3 3 4 2 2 2 3 2 3" xfId="30503" xr:uid="{00000000-0005-0000-0000-000049730000}"/>
    <cellStyle name="Normal 3 3 4 2 2 2 3 3" xfId="30504" xr:uid="{00000000-0005-0000-0000-00004A730000}"/>
    <cellStyle name="Normal 3 3 4 2 2 2 3 3 2" xfId="30505" xr:uid="{00000000-0005-0000-0000-00004B730000}"/>
    <cellStyle name="Normal 3 3 4 2 2 2 3 4" xfId="30506" xr:uid="{00000000-0005-0000-0000-00004C730000}"/>
    <cellStyle name="Normal 3 3 4 2 2 2 4" xfId="30507" xr:uid="{00000000-0005-0000-0000-00004D730000}"/>
    <cellStyle name="Normal 3 3 4 2 2 2 4 2" xfId="30508" xr:uid="{00000000-0005-0000-0000-00004E730000}"/>
    <cellStyle name="Normal 3 3 4 2 2 2 4 2 2" xfId="30509" xr:uid="{00000000-0005-0000-0000-00004F730000}"/>
    <cellStyle name="Normal 3 3 4 2 2 2 4 2 2 2" xfId="30510" xr:uid="{00000000-0005-0000-0000-000050730000}"/>
    <cellStyle name="Normal 3 3 4 2 2 2 4 2 3" xfId="30511" xr:uid="{00000000-0005-0000-0000-000051730000}"/>
    <cellStyle name="Normal 3 3 4 2 2 2 4 3" xfId="30512" xr:uid="{00000000-0005-0000-0000-000052730000}"/>
    <cellStyle name="Normal 3 3 4 2 2 2 4 3 2" xfId="30513" xr:uid="{00000000-0005-0000-0000-000053730000}"/>
    <cellStyle name="Normal 3 3 4 2 2 2 4 4" xfId="30514" xr:uid="{00000000-0005-0000-0000-000054730000}"/>
    <cellStyle name="Normal 3 3 4 2 2 2 5" xfId="30515" xr:uid="{00000000-0005-0000-0000-000055730000}"/>
    <cellStyle name="Normal 3 3 4 2 2 2 5 2" xfId="30516" xr:uid="{00000000-0005-0000-0000-000056730000}"/>
    <cellStyle name="Normal 3 3 4 2 2 2 5 2 2" xfId="30517" xr:uid="{00000000-0005-0000-0000-000057730000}"/>
    <cellStyle name="Normal 3 3 4 2 2 2 5 3" xfId="30518" xr:uid="{00000000-0005-0000-0000-000058730000}"/>
    <cellStyle name="Normal 3 3 4 2 2 2 6" xfId="30519" xr:uid="{00000000-0005-0000-0000-000059730000}"/>
    <cellStyle name="Normal 3 3 4 2 2 2 6 2" xfId="30520" xr:uid="{00000000-0005-0000-0000-00005A730000}"/>
    <cellStyle name="Normal 3 3 4 2 2 2 7" xfId="30521" xr:uid="{00000000-0005-0000-0000-00005B730000}"/>
    <cellStyle name="Normal 3 3 4 2 2 2 7 2" xfId="30522" xr:uid="{00000000-0005-0000-0000-00005C730000}"/>
    <cellStyle name="Normal 3 3 4 2 2 2 8" xfId="30523" xr:uid="{00000000-0005-0000-0000-00005D730000}"/>
    <cellStyle name="Normal 3 3 4 2 2 3" xfId="30524" xr:uid="{00000000-0005-0000-0000-00005E730000}"/>
    <cellStyle name="Normal 3 3 4 2 2 3 2" xfId="30525" xr:uid="{00000000-0005-0000-0000-00005F730000}"/>
    <cellStyle name="Normal 3 3 4 2 2 3 2 2" xfId="30526" xr:uid="{00000000-0005-0000-0000-000060730000}"/>
    <cellStyle name="Normal 3 3 4 2 2 3 2 2 2" xfId="30527" xr:uid="{00000000-0005-0000-0000-000061730000}"/>
    <cellStyle name="Normal 3 3 4 2 2 3 2 2 2 2" xfId="30528" xr:uid="{00000000-0005-0000-0000-000062730000}"/>
    <cellStyle name="Normal 3 3 4 2 2 3 2 2 3" xfId="30529" xr:uid="{00000000-0005-0000-0000-000063730000}"/>
    <cellStyle name="Normal 3 3 4 2 2 3 2 3" xfId="30530" xr:uid="{00000000-0005-0000-0000-000064730000}"/>
    <cellStyle name="Normal 3 3 4 2 2 3 2 3 2" xfId="30531" xr:uid="{00000000-0005-0000-0000-000065730000}"/>
    <cellStyle name="Normal 3 3 4 2 2 3 2 4" xfId="30532" xr:uid="{00000000-0005-0000-0000-000066730000}"/>
    <cellStyle name="Normal 3 3 4 2 2 3 3" xfId="30533" xr:uid="{00000000-0005-0000-0000-000067730000}"/>
    <cellStyle name="Normal 3 3 4 2 2 3 3 2" xfId="30534" xr:uid="{00000000-0005-0000-0000-000068730000}"/>
    <cellStyle name="Normal 3 3 4 2 2 3 3 2 2" xfId="30535" xr:uid="{00000000-0005-0000-0000-000069730000}"/>
    <cellStyle name="Normal 3 3 4 2 2 3 3 3" xfId="30536" xr:uid="{00000000-0005-0000-0000-00006A730000}"/>
    <cellStyle name="Normal 3 3 4 2 2 3 4" xfId="30537" xr:uid="{00000000-0005-0000-0000-00006B730000}"/>
    <cellStyle name="Normal 3 3 4 2 2 3 4 2" xfId="30538" xr:uid="{00000000-0005-0000-0000-00006C730000}"/>
    <cellStyle name="Normal 3 3 4 2 2 3 5" xfId="30539" xr:uid="{00000000-0005-0000-0000-00006D730000}"/>
    <cellStyle name="Normal 3 3 4 2 2 4" xfId="30540" xr:uid="{00000000-0005-0000-0000-00006E730000}"/>
    <cellStyle name="Normal 3 3 4 2 2 4 2" xfId="30541" xr:uid="{00000000-0005-0000-0000-00006F730000}"/>
    <cellStyle name="Normal 3 3 4 2 2 4 2 2" xfId="30542" xr:uid="{00000000-0005-0000-0000-000070730000}"/>
    <cellStyle name="Normal 3 3 4 2 2 4 2 2 2" xfId="30543" xr:uid="{00000000-0005-0000-0000-000071730000}"/>
    <cellStyle name="Normal 3 3 4 2 2 4 2 3" xfId="30544" xr:uid="{00000000-0005-0000-0000-000072730000}"/>
    <cellStyle name="Normal 3 3 4 2 2 4 3" xfId="30545" xr:uid="{00000000-0005-0000-0000-000073730000}"/>
    <cellStyle name="Normal 3 3 4 2 2 4 3 2" xfId="30546" xr:uid="{00000000-0005-0000-0000-000074730000}"/>
    <cellStyle name="Normal 3 3 4 2 2 4 4" xfId="30547" xr:uid="{00000000-0005-0000-0000-000075730000}"/>
    <cellStyle name="Normal 3 3 4 2 2 5" xfId="30548" xr:uid="{00000000-0005-0000-0000-000076730000}"/>
    <cellStyle name="Normal 3 3 4 2 2 5 2" xfId="30549" xr:uid="{00000000-0005-0000-0000-000077730000}"/>
    <cellStyle name="Normal 3 3 4 2 2 5 2 2" xfId="30550" xr:uid="{00000000-0005-0000-0000-000078730000}"/>
    <cellStyle name="Normal 3 3 4 2 2 5 2 2 2" xfId="30551" xr:uid="{00000000-0005-0000-0000-000079730000}"/>
    <cellStyle name="Normal 3 3 4 2 2 5 2 3" xfId="30552" xr:uid="{00000000-0005-0000-0000-00007A730000}"/>
    <cellStyle name="Normal 3 3 4 2 2 5 3" xfId="30553" xr:uid="{00000000-0005-0000-0000-00007B730000}"/>
    <cellStyle name="Normal 3 3 4 2 2 5 3 2" xfId="30554" xr:uid="{00000000-0005-0000-0000-00007C730000}"/>
    <cellStyle name="Normal 3 3 4 2 2 5 4" xfId="30555" xr:uid="{00000000-0005-0000-0000-00007D730000}"/>
    <cellStyle name="Normal 3 3 4 2 2 6" xfId="30556" xr:uid="{00000000-0005-0000-0000-00007E730000}"/>
    <cellStyle name="Normal 3 3 4 2 2 6 2" xfId="30557" xr:uid="{00000000-0005-0000-0000-00007F730000}"/>
    <cellStyle name="Normal 3 3 4 2 2 6 2 2" xfId="30558" xr:uid="{00000000-0005-0000-0000-000080730000}"/>
    <cellStyle name="Normal 3 3 4 2 2 6 3" xfId="30559" xr:uid="{00000000-0005-0000-0000-000081730000}"/>
    <cellStyle name="Normal 3 3 4 2 2 7" xfId="30560" xr:uid="{00000000-0005-0000-0000-000082730000}"/>
    <cellStyle name="Normal 3 3 4 2 2 7 2" xfId="30561" xr:uid="{00000000-0005-0000-0000-000083730000}"/>
    <cellStyle name="Normal 3 3 4 2 2 8" xfId="30562" xr:uid="{00000000-0005-0000-0000-000084730000}"/>
    <cellStyle name="Normal 3 3 4 2 2 8 2" xfId="30563" xr:uid="{00000000-0005-0000-0000-000085730000}"/>
    <cellStyle name="Normal 3 3 4 2 2 9" xfId="30564" xr:uid="{00000000-0005-0000-0000-000086730000}"/>
    <cellStyle name="Normal 3 3 4 2 3" xfId="30565" xr:uid="{00000000-0005-0000-0000-000087730000}"/>
    <cellStyle name="Normal 3 3 4 2 3 2" xfId="30566" xr:uid="{00000000-0005-0000-0000-000088730000}"/>
    <cellStyle name="Normal 3 3 4 2 3 2 2" xfId="30567" xr:uid="{00000000-0005-0000-0000-000089730000}"/>
    <cellStyle name="Normal 3 3 4 2 3 2 2 2" xfId="30568" xr:uid="{00000000-0005-0000-0000-00008A730000}"/>
    <cellStyle name="Normal 3 3 4 2 3 2 2 2 2" xfId="30569" xr:uid="{00000000-0005-0000-0000-00008B730000}"/>
    <cellStyle name="Normal 3 3 4 2 3 2 2 2 2 2" xfId="30570" xr:uid="{00000000-0005-0000-0000-00008C730000}"/>
    <cellStyle name="Normal 3 3 4 2 3 2 2 2 3" xfId="30571" xr:uid="{00000000-0005-0000-0000-00008D730000}"/>
    <cellStyle name="Normal 3 3 4 2 3 2 2 3" xfId="30572" xr:uid="{00000000-0005-0000-0000-00008E730000}"/>
    <cellStyle name="Normal 3 3 4 2 3 2 2 3 2" xfId="30573" xr:uid="{00000000-0005-0000-0000-00008F730000}"/>
    <cellStyle name="Normal 3 3 4 2 3 2 2 4" xfId="30574" xr:uid="{00000000-0005-0000-0000-000090730000}"/>
    <cellStyle name="Normal 3 3 4 2 3 2 3" xfId="30575" xr:uid="{00000000-0005-0000-0000-000091730000}"/>
    <cellStyle name="Normal 3 3 4 2 3 2 3 2" xfId="30576" xr:uid="{00000000-0005-0000-0000-000092730000}"/>
    <cellStyle name="Normal 3 3 4 2 3 2 3 2 2" xfId="30577" xr:uid="{00000000-0005-0000-0000-000093730000}"/>
    <cellStyle name="Normal 3 3 4 2 3 2 3 3" xfId="30578" xr:uid="{00000000-0005-0000-0000-000094730000}"/>
    <cellStyle name="Normal 3 3 4 2 3 2 4" xfId="30579" xr:uid="{00000000-0005-0000-0000-000095730000}"/>
    <cellStyle name="Normal 3 3 4 2 3 2 4 2" xfId="30580" xr:uid="{00000000-0005-0000-0000-000096730000}"/>
    <cellStyle name="Normal 3 3 4 2 3 2 5" xfId="30581" xr:uid="{00000000-0005-0000-0000-000097730000}"/>
    <cellStyle name="Normal 3 3 4 2 3 3" xfId="30582" xr:uid="{00000000-0005-0000-0000-000098730000}"/>
    <cellStyle name="Normal 3 3 4 2 3 3 2" xfId="30583" xr:uid="{00000000-0005-0000-0000-000099730000}"/>
    <cellStyle name="Normal 3 3 4 2 3 3 2 2" xfId="30584" xr:uid="{00000000-0005-0000-0000-00009A730000}"/>
    <cellStyle name="Normal 3 3 4 2 3 3 2 2 2" xfId="30585" xr:uid="{00000000-0005-0000-0000-00009B730000}"/>
    <cellStyle name="Normal 3 3 4 2 3 3 2 3" xfId="30586" xr:uid="{00000000-0005-0000-0000-00009C730000}"/>
    <cellStyle name="Normal 3 3 4 2 3 3 3" xfId="30587" xr:uid="{00000000-0005-0000-0000-00009D730000}"/>
    <cellStyle name="Normal 3 3 4 2 3 3 3 2" xfId="30588" xr:uid="{00000000-0005-0000-0000-00009E730000}"/>
    <cellStyle name="Normal 3 3 4 2 3 3 4" xfId="30589" xr:uid="{00000000-0005-0000-0000-00009F730000}"/>
    <cellStyle name="Normal 3 3 4 2 3 4" xfId="30590" xr:uid="{00000000-0005-0000-0000-0000A0730000}"/>
    <cellStyle name="Normal 3 3 4 2 3 4 2" xfId="30591" xr:uid="{00000000-0005-0000-0000-0000A1730000}"/>
    <cellStyle name="Normal 3 3 4 2 3 4 2 2" xfId="30592" xr:uid="{00000000-0005-0000-0000-0000A2730000}"/>
    <cellStyle name="Normal 3 3 4 2 3 4 2 2 2" xfId="30593" xr:uid="{00000000-0005-0000-0000-0000A3730000}"/>
    <cellStyle name="Normal 3 3 4 2 3 4 2 3" xfId="30594" xr:uid="{00000000-0005-0000-0000-0000A4730000}"/>
    <cellStyle name="Normal 3 3 4 2 3 4 3" xfId="30595" xr:uid="{00000000-0005-0000-0000-0000A5730000}"/>
    <cellStyle name="Normal 3 3 4 2 3 4 3 2" xfId="30596" xr:uid="{00000000-0005-0000-0000-0000A6730000}"/>
    <cellStyle name="Normal 3 3 4 2 3 4 4" xfId="30597" xr:uid="{00000000-0005-0000-0000-0000A7730000}"/>
    <cellStyle name="Normal 3 3 4 2 3 5" xfId="30598" xr:uid="{00000000-0005-0000-0000-0000A8730000}"/>
    <cellStyle name="Normal 3 3 4 2 3 5 2" xfId="30599" xr:uid="{00000000-0005-0000-0000-0000A9730000}"/>
    <cellStyle name="Normal 3 3 4 2 3 5 2 2" xfId="30600" xr:uid="{00000000-0005-0000-0000-0000AA730000}"/>
    <cellStyle name="Normal 3 3 4 2 3 5 3" xfId="30601" xr:uid="{00000000-0005-0000-0000-0000AB730000}"/>
    <cellStyle name="Normal 3 3 4 2 3 6" xfId="30602" xr:uid="{00000000-0005-0000-0000-0000AC730000}"/>
    <cellStyle name="Normal 3 3 4 2 3 6 2" xfId="30603" xr:uid="{00000000-0005-0000-0000-0000AD730000}"/>
    <cellStyle name="Normal 3 3 4 2 3 7" xfId="30604" xr:uid="{00000000-0005-0000-0000-0000AE730000}"/>
    <cellStyle name="Normal 3 3 4 2 3 7 2" xfId="30605" xr:uid="{00000000-0005-0000-0000-0000AF730000}"/>
    <cellStyle name="Normal 3 3 4 2 3 8" xfId="30606" xr:uid="{00000000-0005-0000-0000-0000B0730000}"/>
    <cellStyle name="Normal 3 3 4 2 4" xfId="30607" xr:uid="{00000000-0005-0000-0000-0000B1730000}"/>
    <cellStyle name="Normal 3 3 4 2 4 2" xfId="30608" xr:uid="{00000000-0005-0000-0000-0000B2730000}"/>
    <cellStyle name="Normal 3 3 4 2 4 2 2" xfId="30609" xr:uid="{00000000-0005-0000-0000-0000B3730000}"/>
    <cellStyle name="Normal 3 3 4 2 4 2 2 2" xfId="30610" xr:uid="{00000000-0005-0000-0000-0000B4730000}"/>
    <cellStyle name="Normal 3 3 4 2 4 2 2 2 2" xfId="30611" xr:uid="{00000000-0005-0000-0000-0000B5730000}"/>
    <cellStyle name="Normal 3 3 4 2 4 2 2 3" xfId="30612" xr:uid="{00000000-0005-0000-0000-0000B6730000}"/>
    <cellStyle name="Normal 3 3 4 2 4 2 3" xfId="30613" xr:uid="{00000000-0005-0000-0000-0000B7730000}"/>
    <cellStyle name="Normal 3 3 4 2 4 2 3 2" xfId="30614" xr:uid="{00000000-0005-0000-0000-0000B8730000}"/>
    <cellStyle name="Normal 3 3 4 2 4 2 4" xfId="30615" xr:uid="{00000000-0005-0000-0000-0000B9730000}"/>
    <cellStyle name="Normal 3 3 4 2 4 3" xfId="30616" xr:uid="{00000000-0005-0000-0000-0000BA730000}"/>
    <cellStyle name="Normal 3 3 4 2 4 3 2" xfId="30617" xr:uid="{00000000-0005-0000-0000-0000BB730000}"/>
    <cellStyle name="Normal 3 3 4 2 4 3 2 2" xfId="30618" xr:uid="{00000000-0005-0000-0000-0000BC730000}"/>
    <cellStyle name="Normal 3 3 4 2 4 3 3" xfId="30619" xr:uid="{00000000-0005-0000-0000-0000BD730000}"/>
    <cellStyle name="Normal 3 3 4 2 4 4" xfId="30620" xr:uid="{00000000-0005-0000-0000-0000BE730000}"/>
    <cellStyle name="Normal 3 3 4 2 4 4 2" xfId="30621" xr:uid="{00000000-0005-0000-0000-0000BF730000}"/>
    <cellStyle name="Normal 3 3 4 2 4 5" xfId="30622" xr:uid="{00000000-0005-0000-0000-0000C0730000}"/>
    <cellStyle name="Normal 3 3 4 2 5" xfId="30623" xr:uid="{00000000-0005-0000-0000-0000C1730000}"/>
    <cellStyle name="Normal 3 3 4 2 5 2" xfId="30624" xr:uid="{00000000-0005-0000-0000-0000C2730000}"/>
    <cellStyle name="Normal 3 3 4 2 5 2 2" xfId="30625" xr:uid="{00000000-0005-0000-0000-0000C3730000}"/>
    <cellStyle name="Normal 3 3 4 2 5 2 2 2" xfId="30626" xr:uid="{00000000-0005-0000-0000-0000C4730000}"/>
    <cellStyle name="Normal 3 3 4 2 5 2 3" xfId="30627" xr:uid="{00000000-0005-0000-0000-0000C5730000}"/>
    <cellStyle name="Normal 3 3 4 2 5 3" xfId="30628" xr:uid="{00000000-0005-0000-0000-0000C6730000}"/>
    <cellStyle name="Normal 3 3 4 2 5 3 2" xfId="30629" xr:uid="{00000000-0005-0000-0000-0000C7730000}"/>
    <cellStyle name="Normal 3 3 4 2 5 4" xfId="30630" xr:uid="{00000000-0005-0000-0000-0000C8730000}"/>
    <cellStyle name="Normal 3 3 4 2 6" xfId="30631" xr:uid="{00000000-0005-0000-0000-0000C9730000}"/>
    <cellStyle name="Normal 3 3 4 2 6 2" xfId="30632" xr:uid="{00000000-0005-0000-0000-0000CA730000}"/>
    <cellStyle name="Normal 3 3 4 2 6 2 2" xfId="30633" xr:uid="{00000000-0005-0000-0000-0000CB730000}"/>
    <cellStyle name="Normal 3 3 4 2 6 2 2 2" xfId="30634" xr:uid="{00000000-0005-0000-0000-0000CC730000}"/>
    <cellStyle name="Normal 3 3 4 2 6 2 3" xfId="30635" xr:uid="{00000000-0005-0000-0000-0000CD730000}"/>
    <cellStyle name="Normal 3 3 4 2 6 3" xfId="30636" xr:uid="{00000000-0005-0000-0000-0000CE730000}"/>
    <cellStyle name="Normal 3 3 4 2 6 3 2" xfId="30637" xr:uid="{00000000-0005-0000-0000-0000CF730000}"/>
    <cellStyle name="Normal 3 3 4 2 6 4" xfId="30638" xr:uid="{00000000-0005-0000-0000-0000D0730000}"/>
    <cellStyle name="Normal 3 3 4 2 7" xfId="30639" xr:uid="{00000000-0005-0000-0000-0000D1730000}"/>
    <cellStyle name="Normal 3 3 4 2 7 2" xfId="30640" xr:uid="{00000000-0005-0000-0000-0000D2730000}"/>
    <cellStyle name="Normal 3 3 4 2 7 2 2" xfId="30641" xr:uid="{00000000-0005-0000-0000-0000D3730000}"/>
    <cellStyle name="Normal 3 3 4 2 7 3" xfId="30642" xr:uid="{00000000-0005-0000-0000-0000D4730000}"/>
    <cellStyle name="Normal 3 3 4 2 8" xfId="30643" xr:uid="{00000000-0005-0000-0000-0000D5730000}"/>
    <cellStyle name="Normal 3 3 4 2 8 2" xfId="30644" xr:uid="{00000000-0005-0000-0000-0000D6730000}"/>
    <cellStyle name="Normal 3 3 4 2 9" xfId="30645" xr:uid="{00000000-0005-0000-0000-0000D7730000}"/>
    <cellStyle name="Normal 3 3 4 2 9 2" xfId="30646" xr:uid="{00000000-0005-0000-0000-0000D8730000}"/>
    <cellStyle name="Normal 3 3 4 3" xfId="30647" xr:uid="{00000000-0005-0000-0000-0000D9730000}"/>
    <cellStyle name="Normal 3 3 4 3 10" xfId="30648" xr:uid="{00000000-0005-0000-0000-0000DA730000}"/>
    <cellStyle name="Normal 3 3 4 3 11" xfId="30649" xr:uid="{00000000-0005-0000-0000-0000DB730000}"/>
    <cellStyle name="Normal 3 3 4 3 2" xfId="30650" xr:uid="{00000000-0005-0000-0000-0000DC730000}"/>
    <cellStyle name="Normal 3 3 4 3 2 10" xfId="30651" xr:uid="{00000000-0005-0000-0000-0000DD730000}"/>
    <cellStyle name="Normal 3 3 4 3 2 2" xfId="30652" xr:uid="{00000000-0005-0000-0000-0000DE730000}"/>
    <cellStyle name="Normal 3 3 4 3 2 2 2" xfId="30653" xr:uid="{00000000-0005-0000-0000-0000DF730000}"/>
    <cellStyle name="Normal 3 3 4 3 2 2 2 2" xfId="30654" xr:uid="{00000000-0005-0000-0000-0000E0730000}"/>
    <cellStyle name="Normal 3 3 4 3 2 2 2 2 2" xfId="30655" xr:uid="{00000000-0005-0000-0000-0000E1730000}"/>
    <cellStyle name="Normal 3 3 4 3 2 2 2 2 2 2" xfId="30656" xr:uid="{00000000-0005-0000-0000-0000E2730000}"/>
    <cellStyle name="Normal 3 3 4 3 2 2 2 2 2 2 2" xfId="30657" xr:uid="{00000000-0005-0000-0000-0000E3730000}"/>
    <cellStyle name="Normal 3 3 4 3 2 2 2 2 2 3" xfId="30658" xr:uid="{00000000-0005-0000-0000-0000E4730000}"/>
    <cellStyle name="Normal 3 3 4 3 2 2 2 2 3" xfId="30659" xr:uid="{00000000-0005-0000-0000-0000E5730000}"/>
    <cellStyle name="Normal 3 3 4 3 2 2 2 2 3 2" xfId="30660" xr:uid="{00000000-0005-0000-0000-0000E6730000}"/>
    <cellStyle name="Normal 3 3 4 3 2 2 2 2 4" xfId="30661" xr:uid="{00000000-0005-0000-0000-0000E7730000}"/>
    <cellStyle name="Normal 3 3 4 3 2 2 2 3" xfId="30662" xr:uid="{00000000-0005-0000-0000-0000E8730000}"/>
    <cellStyle name="Normal 3 3 4 3 2 2 2 3 2" xfId="30663" xr:uid="{00000000-0005-0000-0000-0000E9730000}"/>
    <cellStyle name="Normal 3 3 4 3 2 2 2 3 2 2" xfId="30664" xr:uid="{00000000-0005-0000-0000-0000EA730000}"/>
    <cellStyle name="Normal 3 3 4 3 2 2 2 3 3" xfId="30665" xr:uid="{00000000-0005-0000-0000-0000EB730000}"/>
    <cellStyle name="Normal 3 3 4 3 2 2 2 4" xfId="30666" xr:uid="{00000000-0005-0000-0000-0000EC730000}"/>
    <cellStyle name="Normal 3 3 4 3 2 2 2 4 2" xfId="30667" xr:uid="{00000000-0005-0000-0000-0000ED730000}"/>
    <cellStyle name="Normal 3 3 4 3 2 2 2 5" xfId="30668" xr:uid="{00000000-0005-0000-0000-0000EE730000}"/>
    <cellStyle name="Normal 3 3 4 3 2 2 3" xfId="30669" xr:uid="{00000000-0005-0000-0000-0000EF730000}"/>
    <cellStyle name="Normal 3 3 4 3 2 2 3 2" xfId="30670" xr:uid="{00000000-0005-0000-0000-0000F0730000}"/>
    <cellStyle name="Normal 3 3 4 3 2 2 3 2 2" xfId="30671" xr:uid="{00000000-0005-0000-0000-0000F1730000}"/>
    <cellStyle name="Normal 3 3 4 3 2 2 3 2 2 2" xfId="30672" xr:uid="{00000000-0005-0000-0000-0000F2730000}"/>
    <cellStyle name="Normal 3 3 4 3 2 2 3 2 3" xfId="30673" xr:uid="{00000000-0005-0000-0000-0000F3730000}"/>
    <cellStyle name="Normal 3 3 4 3 2 2 3 3" xfId="30674" xr:uid="{00000000-0005-0000-0000-0000F4730000}"/>
    <cellStyle name="Normal 3 3 4 3 2 2 3 3 2" xfId="30675" xr:uid="{00000000-0005-0000-0000-0000F5730000}"/>
    <cellStyle name="Normal 3 3 4 3 2 2 3 4" xfId="30676" xr:uid="{00000000-0005-0000-0000-0000F6730000}"/>
    <cellStyle name="Normal 3 3 4 3 2 2 4" xfId="30677" xr:uid="{00000000-0005-0000-0000-0000F7730000}"/>
    <cellStyle name="Normal 3 3 4 3 2 2 4 2" xfId="30678" xr:uid="{00000000-0005-0000-0000-0000F8730000}"/>
    <cellStyle name="Normal 3 3 4 3 2 2 4 2 2" xfId="30679" xr:uid="{00000000-0005-0000-0000-0000F9730000}"/>
    <cellStyle name="Normal 3 3 4 3 2 2 4 2 2 2" xfId="30680" xr:uid="{00000000-0005-0000-0000-0000FA730000}"/>
    <cellStyle name="Normal 3 3 4 3 2 2 4 2 3" xfId="30681" xr:uid="{00000000-0005-0000-0000-0000FB730000}"/>
    <cellStyle name="Normal 3 3 4 3 2 2 4 3" xfId="30682" xr:uid="{00000000-0005-0000-0000-0000FC730000}"/>
    <cellStyle name="Normal 3 3 4 3 2 2 4 3 2" xfId="30683" xr:uid="{00000000-0005-0000-0000-0000FD730000}"/>
    <cellStyle name="Normal 3 3 4 3 2 2 4 4" xfId="30684" xr:uid="{00000000-0005-0000-0000-0000FE730000}"/>
    <cellStyle name="Normal 3 3 4 3 2 2 5" xfId="30685" xr:uid="{00000000-0005-0000-0000-0000FF730000}"/>
    <cellStyle name="Normal 3 3 4 3 2 2 5 2" xfId="30686" xr:uid="{00000000-0005-0000-0000-000000740000}"/>
    <cellStyle name="Normal 3 3 4 3 2 2 5 2 2" xfId="30687" xr:uid="{00000000-0005-0000-0000-000001740000}"/>
    <cellStyle name="Normal 3 3 4 3 2 2 5 3" xfId="30688" xr:uid="{00000000-0005-0000-0000-000002740000}"/>
    <cellStyle name="Normal 3 3 4 3 2 2 6" xfId="30689" xr:uid="{00000000-0005-0000-0000-000003740000}"/>
    <cellStyle name="Normal 3 3 4 3 2 2 6 2" xfId="30690" xr:uid="{00000000-0005-0000-0000-000004740000}"/>
    <cellStyle name="Normal 3 3 4 3 2 2 7" xfId="30691" xr:uid="{00000000-0005-0000-0000-000005740000}"/>
    <cellStyle name="Normal 3 3 4 3 2 2 7 2" xfId="30692" xr:uid="{00000000-0005-0000-0000-000006740000}"/>
    <cellStyle name="Normal 3 3 4 3 2 2 8" xfId="30693" xr:uid="{00000000-0005-0000-0000-000007740000}"/>
    <cellStyle name="Normal 3 3 4 3 2 3" xfId="30694" xr:uid="{00000000-0005-0000-0000-000008740000}"/>
    <cellStyle name="Normal 3 3 4 3 2 3 2" xfId="30695" xr:uid="{00000000-0005-0000-0000-000009740000}"/>
    <cellStyle name="Normal 3 3 4 3 2 3 2 2" xfId="30696" xr:uid="{00000000-0005-0000-0000-00000A740000}"/>
    <cellStyle name="Normal 3 3 4 3 2 3 2 2 2" xfId="30697" xr:uid="{00000000-0005-0000-0000-00000B740000}"/>
    <cellStyle name="Normal 3 3 4 3 2 3 2 2 2 2" xfId="30698" xr:uid="{00000000-0005-0000-0000-00000C740000}"/>
    <cellStyle name="Normal 3 3 4 3 2 3 2 2 3" xfId="30699" xr:uid="{00000000-0005-0000-0000-00000D740000}"/>
    <cellStyle name="Normal 3 3 4 3 2 3 2 3" xfId="30700" xr:uid="{00000000-0005-0000-0000-00000E740000}"/>
    <cellStyle name="Normal 3 3 4 3 2 3 2 3 2" xfId="30701" xr:uid="{00000000-0005-0000-0000-00000F740000}"/>
    <cellStyle name="Normal 3 3 4 3 2 3 2 4" xfId="30702" xr:uid="{00000000-0005-0000-0000-000010740000}"/>
    <cellStyle name="Normal 3 3 4 3 2 3 3" xfId="30703" xr:uid="{00000000-0005-0000-0000-000011740000}"/>
    <cellStyle name="Normal 3 3 4 3 2 3 3 2" xfId="30704" xr:uid="{00000000-0005-0000-0000-000012740000}"/>
    <cellStyle name="Normal 3 3 4 3 2 3 3 2 2" xfId="30705" xr:uid="{00000000-0005-0000-0000-000013740000}"/>
    <cellStyle name="Normal 3 3 4 3 2 3 3 3" xfId="30706" xr:uid="{00000000-0005-0000-0000-000014740000}"/>
    <cellStyle name="Normal 3 3 4 3 2 3 4" xfId="30707" xr:uid="{00000000-0005-0000-0000-000015740000}"/>
    <cellStyle name="Normal 3 3 4 3 2 3 4 2" xfId="30708" xr:uid="{00000000-0005-0000-0000-000016740000}"/>
    <cellStyle name="Normal 3 3 4 3 2 3 5" xfId="30709" xr:uid="{00000000-0005-0000-0000-000017740000}"/>
    <cellStyle name="Normal 3 3 4 3 2 4" xfId="30710" xr:uid="{00000000-0005-0000-0000-000018740000}"/>
    <cellStyle name="Normal 3 3 4 3 2 4 2" xfId="30711" xr:uid="{00000000-0005-0000-0000-000019740000}"/>
    <cellStyle name="Normal 3 3 4 3 2 4 2 2" xfId="30712" xr:uid="{00000000-0005-0000-0000-00001A740000}"/>
    <cellStyle name="Normal 3 3 4 3 2 4 2 2 2" xfId="30713" xr:uid="{00000000-0005-0000-0000-00001B740000}"/>
    <cellStyle name="Normal 3 3 4 3 2 4 2 3" xfId="30714" xr:uid="{00000000-0005-0000-0000-00001C740000}"/>
    <cellStyle name="Normal 3 3 4 3 2 4 3" xfId="30715" xr:uid="{00000000-0005-0000-0000-00001D740000}"/>
    <cellStyle name="Normal 3 3 4 3 2 4 3 2" xfId="30716" xr:uid="{00000000-0005-0000-0000-00001E740000}"/>
    <cellStyle name="Normal 3 3 4 3 2 4 4" xfId="30717" xr:uid="{00000000-0005-0000-0000-00001F740000}"/>
    <cellStyle name="Normal 3 3 4 3 2 5" xfId="30718" xr:uid="{00000000-0005-0000-0000-000020740000}"/>
    <cellStyle name="Normal 3 3 4 3 2 5 2" xfId="30719" xr:uid="{00000000-0005-0000-0000-000021740000}"/>
    <cellStyle name="Normal 3 3 4 3 2 5 2 2" xfId="30720" xr:uid="{00000000-0005-0000-0000-000022740000}"/>
    <cellStyle name="Normal 3 3 4 3 2 5 2 2 2" xfId="30721" xr:uid="{00000000-0005-0000-0000-000023740000}"/>
    <cellStyle name="Normal 3 3 4 3 2 5 2 3" xfId="30722" xr:uid="{00000000-0005-0000-0000-000024740000}"/>
    <cellStyle name="Normal 3 3 4 3 2 5 3" xfId="30723" xr:uid="{00000000-0005-0000-0000-000025740000}"/>
    <cellStyle name="Normal 3 3 4 3 2 5 3 2" xfId="30724" xr:uid="{00000000-0005-0000-0000-000026740000}"/>
    <cellStyle name="Normal 3 3 4 3 2 5 4" xfId="30725" xr:uid="{00000000-0005-0000-0000-000027740000}"/>
    <cellStyle name="Normal 3 3 4 3 2 6" xfId="30726" xr:uid="{00000000-0005-0000-0000-000028740000}"/>
    <cellStyle name="Normal 3 3 4 3 2 6 2" xfId="30727" xr:uid="{00000000-0005-0000-0000-000029740000}"/>
    <cellStyle name="Normal 3 3 4 3 2 6 2 2" xfId="30728" xr:uid="{00000000-0005-0000-0000-00002A740000}"/>
    <cellStyle name="Normal 3 3 4 3 2 6 3" xfId="30729" xr:uid="{00000000-0005-0000-0000-00002B740000}"/>
    <cellStyle name="Normal 3 3 4 3 2 7" xfId="30730" xr:uid="{00000000-0005-0000-0000-00002C740000}"/>
    <cellStyle name="Normal 3 3 4 3 2 7 2" xfId="30731" xr:uid="{00000000-0005-0000-0000-00002D740000}"/>
    <cellStyle name="Normal 3 3 4 3 2 8" xfId="30732" xr:uid="{00000000-0005-0000-0000-00002E740000}"/>
    <cellStyle name="Normal 3 3 4 3 2 8 2" xfId="30733" xr:uid="{00000000-0005-0000-0000-00002F740000}"/>
    <cellStyle name="Normal 3 3 4 3 2 9" xfId="30734" xr:uid="{00000000-0005-0000-0000-000030740000}"/>
    <cellStyle name="Normal 3 3 4 3 3" xfId="30735" xr:uid="{00000000-0005-0000-0000-000031740000}"/>
    <cellStyle name="Normal 3 3 4 3 3 2" xfId="30736" xr:uid="{00000000-0005-0000-0000-000032740000}"/>
    <cellStyle name="Normal 3 3 4 3 3 2 2" xfId="30737" xr:uid="{00000000-0005-0000-0000-000033740000}"/>
    <cellStyle name="Normal 3 3 4 3 3 2 2 2" xfId="30738" xr:uid="{00000000-0005-0000-0000-000034740000}"/>
    <cellStyle name="Normal 3 3 4 3 3 2 2 2 2" xfId="30739" xr:uid="{00000000-0005-0000-0000-000035740000}"/>
    <cellStyle name="Normal 3 3 4 3 3 2 2 2 2 2" xfId="30740" xr:uid="{00000000-0005-0000-0000-000036740000}"/>
    <cellStyle name="Normal 3 3 4 3 3 2 2 2 3" xfId="30741" xr:uid="{00000000-0005-0000-0000-000037740000}"/>
    <cellStyle name="Normal 3 3 4 3 3 2 2 3" xfId="30742" xr:uid="{00000000-0005-0000-0000-000038740000}"/>
    <cellStyle name="Normal 3 3 4 3 3 2 2 3 2" xfId="30743" xr:uid="{00000000-0005-0000-0000-000039740000}"/>
    <cellStyle name="Normal 3 3 4 3 3 2 2 4" xfId="30744" xr:uid="{00000000-0005-0000-0000-00003A740000}"/>
    <cellStyle name="Normal 3 3 4 3 3 2 3" xfId="30745" xr:uid="{00000000-0005-0000-0000-00003B740000}"/>
    <cellStyle name="Normal 3 3 4 3 3 2 3 2" xfId="30746" xr:uid="{00000000-0005-0000-0000-00003C740000}"/>
    <cellStyle name="Normal 3 3 4 3 3 2 3 2 2" xfId="30747" xr:uid="{00000000-0005-0000-0000-00003D740000}"/>
    <cellStyle name="Normal 3 3 4 3 3 2 3 3" xfId="30748" xr:uid="{00000000-0005-0000-0000-00003E740000}"/>
    <cellStyle name="Normal 3 3 4 3 3 2 4" xfId="30749" xr:uid="{00000000-0005-0000-0000-00003F740000}"/>
    <cellStyle name="Normal 3 3 4 3 3 2 4 2" xfId="30750" xr:uid="{00000000-0005-0000-0000-000040740000}"/>
    <cellStyle name="Normal 3 3 4 3 3 2 5" xfId="30751" xr:uid="{00000000-0005-0000-0000-000041740000}"/>
    <cellStyle name="Normal 3 3 4 3 3 3" xfId="30752" xr:uid="{00000000-0005-0000-0000-000042740000}"/>
    <cellStyle name="Normal 3 3 4 3 3 3 2" xfId="30753" xr:uid="{00000000-0005-0000-0000-000043740000}"/>
    <cellStyle name="Normal 3 3 4 3 3 3 2 2" xfId="30754" xr:uid="{00000000-0005-0000-0000-000044740000}"/>
    <cellStyle name="Normal 3 3 4 3 3 3 2 2 2" xfId="30755" xr:uid="{00000000-0005-0000-0000-000045740000}"/>
    <cellStyle name="Normal 3 3 4 3 3 3 2 3" xfId="30756" xr:uid="{00000000-0005-0000-0000-000046740000}"/>
    <cellStyle name="Normal 3 3 4 3 3 3 3" xfId="30757" xr:uid="{00000000-0005-0000-0000-000047740000}"/>
    <cellStyle name="Normal 3 3 4 3 3 3 3 2" xfId="30758" xr:uid="{00000000-0005-0000-0000-000048740000}"/>
    <cellStyle name="Normal 3 3 4 3 3 3 4" xfId="30759" xr:uid="{00000000-0005-0000-0000-000049740000}"/>
    <cellStyle name="Normal 3 3 4 3 3 4" xfId="30760" xr:uid="{00000000-0005-0000-0000-00004A740000}"/>
    <cellStyle name="Normal 3 3 4 3 3 4 2" xfId="30761" xr:uid="{00000000-0005-0000-0000-00004B740000}"/>
    <cellStyle name="Normal 3 3 4 3 3 4 2 2" xfId="30762" xr:uid="{00000000-0005-0000-0000-00004C740000}"/>
    <cellStyle name="Normal 3 3 4 3 3 4 2 2 2" xfId="30763" xr:uid="{00000000-0005-0000-0000-00004D740000}"/>
    <cellStyle name="Normal 3 3 4 3 3 4 2 3" xfId="30764" xr:uid="{00000000-0005-0000-0000-00004E740000}"/>
    <cellStyle name="Normal 3 3 4 3 3 4 3" xfId="30765" xr:uid="{00000000-0005-0000-0000-00004F740000}"/>
    <cellStyle name="Normal 3 3 4 3 3 4 3 2" xfId="30766" xr:uid="{00000000-0005-0000-0000-000050740000}"/>
    <cellStyle name="Normal 3 3 4 3 3 4 4" xfId="30767" xr:uid="{00000000-0005-0000-0000-000051740000}"/>
    <cellStyle name="Normal 3 3 4 3 3 5" xfId="30768" xr:uid="{00000000-0005-0000-0000-000052740000}"/>
    <cellStyle name="Normal 3 3 4 3 3 5 2" xfId="30769" xr:uid="{00000000-0005-0000-0000-000053740000}"/>
    <cellStyle name="Normal 3 3 4 3 3 5 2 2" xfId="30770" xr:uid="{00000000-0005-0000-0000-000054740000}"/>
    <cellStyle name="Normal 3 3 4 3 3 5 3" xfId="30771" xr:uid="{00000000-0005-0000-0000-000055740000}"/>
    <cellStyle name="Normal 3 3 4 3 3 6" xfId="30772" xr:uid="{00000000-0005-0000-0000-000056740000}"/>
    <cellStyle name="Normal 3 3 4 3 3 6 2" xfId="30773" xr:uid="{00000000-0005-0000-0000-000057740000}"/>
    <cellStyle name="Normal 3 3 4 3 3 7" xfId="30774" xr:uid="{00000000-0005-0000-0000-000058740000}"/>
    <cellStyle name="Normal 3 3 4 3 3 7 2" xfId="30775" xr:uid="{00000000-0005-0000-0000-000059740000}"/>
    <cellStyle name="Normal 3 3 4 3 3 8" xfId="30776" xr:uid="{00000000-0005-0000-0000-00005A740000}"/>
    <cellStyle name="Normal 3 3 4 3 4" xfId="30777" xr:uid="{00000000-0005-0000-0000-00005B740000}"/>
    <cellStyle name="Normal 3 3 4 3 4 2" xfId="30778" xr:uid="{00000000-0005-0000-0000-00005C740000}"/>
    <cellStyle name="Normal 3 3 4 3 4 2 2" xfId="30779" xr:uid="{00000000-0005-0000-0000-00005D740000}"/>
    <cellStyle name="Normal 3 3 4 3 4 2 2 2" xfId="30780" xr:uid="{00000000-0005-0000-0000-00005E740000}"/>
    <cellStyle name="Normal 3 3 4 3 4 2 2 2 2" xfId="30781" xr:uid="{00000000-0005-0000-0000-00005F740000}"/>
    <cellStyle name="Normal 3 3 4 3 4 2 2 3" xfId="30782" xr:uid="{00000000-0005-0000-0000-000060740000}"/>
    <cellStyle name="Normal 3 3 4 3 4 2 3" xfId="30783" xr:uid="{00000000-0005-0000-0000-000061740000}"/>
    <cellStyle name="Normal 3 3 4 3 4 2 3 2" xfId="30784" xr:uid="{00000000-0005-0000-0000-000062740000}"/>
    <cellStyle name="Normal 3 3 4 3 4 2 4" xfId="30785" xr:uid="{00000000-0005-0000-0000-000063740000}"/>
    <cellStyle name="Normal 3 3 4 3 4 3" xfId="30786" xr:uid="{00000000-0005-0000-0000-000064740000}"/>
    <cellStyle name="Normal 3 3 4 3 4 3 2" xfId="30787" xr:uid="{00000000-0005-0000-0000-000065740000}"/>
    <cellStyle name="Normal 3 3 4 3 4 3 2 2" xfId="30788" xr:uid="{00000000-0005-0000-0000-000066740000}"/>
    <cellStyle name="Normal 3 3 4 3 4 3 3" xfId="30789" xr:uid="{00000000-0005-0000-0000-000067740000}"/>
    <cellStyle name="Normal 3 3 4 3 4 4" xfId="30790" xr:uid="{00000000-0005-0000-0000-000068740000}"/>
    <cellStyle name="Normal 3 3 4 3 4 4 2" xfId="30791" xr:uid="{00000000-0005-0000-0000-000069740000}"/>
    <cellStyle name="Normal 3 3 4 3 4 5" xfId="30792" xr:uid="{00000000-0005-0000-0000-00006A740000}"/>
    <cellStyle name="Normal 3 3 4 3 5" xfId="30793" xr:uid="{00000000-0005-0000-0000-00006B740000}"/>
    <cellStyle name="Normal 3 3 4 3 5 2" xfId="30794" xr:uid="{00000000-0005-0000-0000-00006C740000}"/>
    <cellStyle name="Normal 3 3 4 3 5 2 2" xfId="30795" xr:uid="{00000000-0005-0000-0000-00006D740000}"/>
    <cellStyle name="Normal 3 3 4 3 5 2 2 2" xfId="30796" xr:uid="{00000000-0005-0000-0000-00006E740000}"/>
    <cellStyle name="Normal 3 3 4 3 5 2 3" xfId="30797" xr:uid="{00000000-0005-0000-0000-00006F740000}"/>
    <cellStyle name="Normal 3 3 4 3 5 3" xfId="30798" xr:uid="{00000000-0005-0000-0000-000070740000}"/>
    <cellStyle name="Normal 3 3 4 3 5 3 2" xfId="30799" xr:uid="{00000000-0005-0000-0000-000071740000}"/>
    <cellStyle name="Normal 3 3 4 3 5 4" xfId="30800" xr:uid="{00000000-0005-0000-0000-000072740000}"/>
    <cellStyle name="Normal 3 3 4 3 6" xfId="30801" xr:uid="{00000000-0005-0000-0000-000073740000}"/>
    <cellStyle name="Normal 3 3 4 3 6 2" xfId="30802" xr:uid="{00000000-0005-0000-0000-000074740000}"/>
    <cellStyle name="Normal 3 3 4 3 6 2 2" xfId="30803" xr:uid="{00000000-0005-0000-0000-000075740000}"/>
    <cellStyle name="Normal 3 3 4 3 6 2 2 2" xfId="30804" xr:uid="{00000000-0005-0000-0000-000076740000}"/>
    <cellStyle name="Normal 3 3 4 3 6 2 3" xfId="30805" xr:uid="{00000000-0005-0000-0000-000077740000}"/>
    <cellStyle name="Normal 3 3 4 3 6 3" xfId="30806" xr:uid="{00000000-0005-0000-0000-000078740000}"/>
    <cellStyle name="Normal 3 3 4 3 6 3 2" xfId="30807" xr:uid="{00000000-0005-0000-0000-000079740000}"/>
    <cellStyle name="Normal 3 3 4 3 6 4" xfId="30808" xr:uid="{00000000-0005-0000-0000-00007A740000}"/>
    <cellStyle name="Normal 3 3 4 3 7" xfId="30809" xr:uid="{00000000-0005-0000-0000-00007B740000}"/>
    <cellStyle name="Normal 3 3 4 3 7 2" xfId="30810" xr:uid="{00000000-0005-0000-0000-00007C740000}"/>
    <cellStyle name="Normal 3 3 4 3 7 2 2" xfId="30811" xr:uid="{00000000-0005-0000-0000-00007D740000}"/>
    <cellStyle name="Normal 3 3 4 3 7 3" xfId="30812" xr:uid="{00000000-0005-0000-0000-00007E740000}"/>
    <cellStyle name="Normal 3 3 4 3 8" xfId="30813" xr:uid="{00000000-0005-0000-0000-00007F740000}"/>
    <cellStyle name="Normal 3 3 4 3 8 2" xfId="30814" xr:uid="{00000000-0005-0000-0000-000080740000}"/>
    <cellStyle name="Normal 3 3 4 3 9" xfId="30815" xr:uid="{00000000-0005-0000-0000-000081740000}"/>
    <cellStyle name="Normal 3 3 4 3 9 2" xfId="30816" xr:uid="{00000000-0005-0000-0000-000082740000}"/>
    <cellStyle name="Normal 3 3 4 4" xfId="30817" xr:uid="{00000000-0005-0000-0000-000083740000}"/>
    <cellStyle name="Normal 3 3 4 4 10" xfId="30818" xr:uid="{00000000-0005-0000-0000-000084740000}"/>
    <cellStyle name="Normal 3 3 4 4 11" xfId="30819" xr:uid="{00000000-0005-0000-0000-000085740000}"/>
    <cellStyle name="Normal 3 3 4 4 2" xfId="30820" xr:uid="{00000000-0005-0000-0000-000086740000}"/>
    <cellStyle name="Normal 3 3 4 4 2 2" xfId="30821" xr:uid="{00000000-0005-0000-0000-000087740000}"/>
    <cellStyle name="Normal 3 3 4 4 2 2 2" xfId="30822" xr:uid="{00000000-0005-0000-0000-000088740000}"/>
    <cellStyle name="Normal 3 3 4 4 2 2 2 2" xfId="30823" xr:uid="{00000000-0005-0000-0000-000089740000}"/>
    <cellStyle name="Normal 3 3 4 4 2 2 2 2 2" xfId="30824" xr:uid="{00000000-0005-0000-0000-00008A740000}"/>
    <cellStyle name="Normal 3 3 4 4 2 2 2 2 2 2" xfId="30825" xr:uid="{00000000-0005-0000-0000-00008B740000}"/>
    <cellStyle name="Normal 3 3 4 4 2 2 2 2 2 2 2" xfId="30826" xr:uid="{00000000-0005-0000-0000-00008C740000}"/>
    <cellStyle name="Normal 3 3 4 4 2 2 2 2 2 3" xfId="30827" xr:uid="{00000000-0005-0000-0000-00008D740000}"/>
    <cellStyle name="Normal 3 3 4 4 2 2 2 2 3" xfId="30828" xr:uid="{00000000-0005-0000-0000-00008E740000}"/>
    <cellStyle name="Normal 3 3 4 4 2 2 2 2 3 2" xfId="30829" xr:uid="{00000000-0005-0000-0000-00008F740000}"/>
    <cellStyle name="Normal 3 3 4 4 2 2 2 2 4" xfId="30830" xr:uid="{00000000-0005-0000-0000-000090740000}"/>
    <cellStyle name="Normal 3 3 4 4 2 2 2 3" xfId="30831" xr:uid="{00000000-0005-0000-0000-000091740000}"/>
    <cellStyle name="Normal 3 3 4 4 2 2 2 3 2" xfId="30832" xr:uid="{00000000-0005-0000-0000-000092740000}"/>
    <cellStyle name="Normal 3 3 4 4 2 2 2 3 2 2" xfId="30833" xr:uid="{00000000-0005-0000-0000-000093740000}"/>
    <cellStyle name="Normal 3 3 4 4 2 2 2 3 3" xfId="30834" xr:uid="{00000000-0005-0000-0000-000094740000}"/>
    <cellStyle name="Normal 3 3 4 4 2 2 2 4" xfId="30835" xr:uid="{00000000-0005-0000-0000-000095740000}"/>
    <cellStyle name="Normal 3 3 4 4 2 2 2 4 2" xfId="30836" xr:uid="{00000000-0005-0000-0000-000096740000}"/>
    <cellStyle name="Normal 3 3 4 4 2 2 2 5" xfId="30837" xr:uid="{00000000-0005-0000-0000-000097740000}"/>
    <cellStyle name="Normal 3 3 4 4 2 2 3" xfId="30838" xr:uid="{00000000-0005-0000-0000-000098740000}"/>
    <cellStyle name="Normal 3 3 4 4 2 2 3 2" xfId="30839" xr:uid="{00000000-0005-0000-0000-000099740000}"/>
    <cellStyle name="Normal 3 3 4 4 2 2 3 2 2" xfId="30840" xr:uid="{00000000-0005-0000-0000-00009A740000}"/>
    <cellStyle name="Normal 3 3 4 4 2 2 3 2 2 2" xfId="30841" xr:uid="{00000000-0005-0000-0000-00009B740000}"/>
    <cellStyle name="Normal 3 3 4 4 2 2 3 2 3" xfId="30842" xr:uid="{00000000-0005-0000-0000-00009C740000}"/>
    <cellStyle name="Normal 3 3 4 4 2 2 3 3" xfId="30843" xr:uid="{00000000-0005-0000-0000-00009D740000}"/>
    <cellStyle name="Normal 3 3 4 4 2 2 3 3 2" xfId="30844" xr:uid="{00000000-0005-0000-0000-00009E740000}"/>
    <cellStyle name="Normal 3 3 4 4 2 2 3 4" xfId="30845" xr:uid="{00000000-0005-0000-0000-00009F740000}"/>
    <cellStyle name="Normal 3 3 4 4 2 2 4" xfId="30846" xr:uid="{00000000-0005-0000-0000-0000A0740000}"/>
    <cellStyle name="Normal 3 3 4 4 2 2 4 2" xfId="30847" xr:uid="{00000000-0005-0000-0000-0000A1740000}"/>
    <cellStyle name="Normal 3 3 4 4 2 2 4 2 2" xfId="30848" xr:uid="{00000000-0005-0000-0000-0000A2740000}"/>
    <cellStyle name="Normal 3 3 4 4 2 2 4 2 2 2" xfId="30849" xr:uid="{00000000-0005-0000-0000-0000A3740000}"/>
    <cellStyle name="Normal 3 3 4 4 2 2 4 2 3" xfId="30850" xr:uid="{00000000-0005-0000-0000-0000A4740000}"/>
    <cellStyle name="Normal 3 3 4 4 2 2 4 3" xfId="30851" xr:uid="{00000000-0005-0000-0000-0000A5740000}"/>
    <cellStyle name="Normal 3 3 4 4 2 2 4 3 2" xfId="30852" xr:uid="{00000000-0005-0000-0000-0000A6740000}"/>
    <cellStyle name="Normal 3 3 4 4 2 2 4 4" xfId="30853" xr:uid="{00000000-0005-0000-0000-0000A7740000}"/>
    <cellStyle name="Normal 3 3 4 4 2 2 5" xfId="30854" xr:uid="{00000000-0005-0000-0000-0000A8740000}"/>
    <cellStyle name="Normal 3 3 4 4 2 2 5 2" xfId="30855" xr:uid="{00000000-0005-0000-0000-0000A9740000}"/>
    <cellStyle name="Normal 3 3 4 4 2 2 5 2 2" xfId="30856" xr:uid="{00000000-0005-0000-0000-0000AA740000}"/>
    <cellStyle name="Normal 3 3 4 4 2 2 5 3" xfId="30857" xr:uid="{00000000-0005-0000-0000-0000AB740000}"/>
    <cellStyle name="Normal 3 3 4 4 2 2 6" xfId="30858" xr:uid="{00000000-0005-0000-0000-0000AC740000}"/>
    <cellStyle name="Normal 3 3 4 4 2 2 6 2" xfId="30859" xr:uid="{00000000-0005-0000-0000-0000AD740000}"/>
    <cellStyle name="Normal 3 3 4 4 2 2 7" xfId="30860" xr:uid="{00000000-0005-0000-0000-0000AE740000}"/>
    <cellStyle name="Normal 3 3 4 4 2 2 7 2" xfId="30861" xr:uid="{00000000-0005-0000-0000-0000AF740000}"/>
    <cellStyle name="Normal 3 3 4 4 2 2 8" xfId="30862" xr:uid="{00000000-0005-0000-0000-0000B0740000}"/>
    <cellStyle name="Normal 3 3 4 4 2 3" xfId="30863" xr:uid="{00000000-0005-0000-0000-0000B1740000}"/>
    <cellStyle name="Normal 3 3 4 4 2 3 2" xfId="30864" xr:uid="{00000000-0005-0000-0000-0000B2740000}"/>
    <cellStyle name="Normal 3 3 4 4 2 3 2 2" xfId="30865" xr:uid="{00000000-0005-0000-0000-0000B3740000}"/>
    <cellStyle name="Normal 3 3 4 4 2 3 2 2 2" xfId="30866" xr:uid="{00000000-0005-0000-0000-0000B4740000}"/>
    <cellStyle name="Normal 3 3 4 4 2 3 2 2 2 2" xfId="30867" xr:uid="{00000000-0005-0000-0000-0000B5740000}"/>
    <cellStyle name="Normal 3 3 4 4 2 3 2 2 3" xfId="30868" xr:uid="{00000000-0005-0000-0000-0000B6740000}"/>
    <cellStyle name="Normal 3 3 4 4 2 3 2 3" xfId="30869" xr:uid="{00000000-0005-0000-0000-0000B7740000}"/>
    <cellStyle name="Normal 3 3 4 4 2 3 2 3 2" xfId="30870" xr:uid="{00000000-0005-0000-0000-0000B8740000}"/>
    <cellStyle name="Normal 3 3 4 4 2 3 2 4" xfId="30871" xr:uid="{00000000-0005-0000-0000-0000B9740000}"/>
    <cellStyle name="Normal 3 3 4 4 2 3 3" xfId="30872" xr:uid="{00000000-0005-0000-0000-0000BA740000}"/>
    <cellStyle name="Normal 3 3 4 4 2 3 3 2" xfId="30873" xr:uid="{00000000-0005-0000-0000-0000BB740000}"/>
    <cellStyle name="Normal 3 3 4 4 2 3 3 2 2" xfId="30874" xr:uid="{00000000-0005-0000-0000-0000BC740000}"/>
    <cellStyle name="Normal 3 3 4 4 2 3 3 3" xfId="30875" xr:uid="{00000000-0005-0000-0000-0000BD740000}"/>
    <cellStyle name="Normal 3 3 4 4 2 3 4" xfId="30876" xr:uid="{00000000-0005-0000-0000-0000BE740000}"/>
    <cellStyle name="Normal 3 3 4 4 2 3 4 2" xfId="30877" xr:uid="{00000000-0005-0000-0000-0000BF740000}"/>
    <cellStyle name="Normal 3 3 4 4 2 3 5" xfId="30878" xr:uid="{00000000-0005-0000-0000-0000C0740000}"/>
    <cellStyle name="Normal 3 3 4 4 2 4" xfId="30879" xr:uid="{00000000-0005-0000-0000-0000C1740000}"/>
    <cellStyle name="Normal 3 3 4 4 2 4 2" xfId="30880" xr:uid="{00000000-0005-0000-0000-0000C2740000}"/>
    <cellStyle name="Normal 3 3 4 4 2 4 2 2" xfId="30881" xr:uid="{00000000-0005-0000-0000-0000C3740000}"/>
    <cellStyle name="Normal 3 3 4 4 2 4 2 2 2" xfId="30882" xr:uid="{00000000-0005-0000-0000-0000C4740000}"/>
    <cellStyle name="Normal 3 3 4 4 2 4 2 3" xfId="30883" xr:uid="{00000000-0005-0000-0000-0000C5740000}"/>
    <cellStyle name="Normal 3 3 4 4 2 4 3" xfId="30884" xr:uid="{00000000-0005-0000-0000-0000C6740000}"/>
    <cellStyle name="Normal 3 3 4 4 2 4 3 2" xfId="30885" xr:uid="{00000000-0005-0000-0000-0000C7740000}"/>
    <cellStyle name="Normal 3 3 4 4 2 4 4" xfId="30886" xr:uid="{00000000-0005-0000-0000-0000C8740000}"/>
    <cellStyle name="Normal 3 3 4 4 2 5" xfId="30887" xr:uid="{00000000-0005-0000-0000-0000C9740000}"/>
    <cellStyle name="Normal 3 3 4 4 2 5 2" xfId="30888" xr:uid="{00000000-0005-0000-0000-0000CA740000}"/>
    <cellStyle name="Normal 3 3 4 4 2 5 2 2" xfId="30889" xr:uid="{00000000-0005-0000-0000-0000CB740000}"/>
    <cellStyle name="Normal 3 3 4 4 2 5 2 2 2" xfId="30890" xr:uid="{00000000-0005-0000-0000-0000CC740000}"/>
    <cellStyle name="Normal 3 3 4 4 2 5 2 3" xfId="30891" xr:uid="{00000000-0005-0000-0000-0000CD740000}"/>
    <cellStyle name="Normal 3 3 4 4 2 5 3" xfId="30892" xr:uid="{00000000-0005-0000-0000-0000CE740000}"/>
    <cellStyle name="Normal 3 3 4 4 2 5 3 2" xfId="30893" xr:uid="{00000000-0005-0000-0000-0000CF740000}"/>
    <cellStyle name="Normal 3 3 4 4 2 5 4" xfId="30894" xr:uid="{00000000-0005-0000-0000-0000D0740000}"/>
    <cellStyle name="Normal 3 3 4 4 2 6" xfId="30895" xr:uid="{00000000-0005-0000-0000-0000D1740000}"/>
    <cellStyle name="Normal 3 3 4 4 2 6 2" xfId="30896" xr:uid="{00000000-0005-0000-0000-0000D2740000}"/>
    <cellStyle name="Normal 3 3 4 4 2 6 2 2" xfId="30897" xr:uid="{00000000-0005-0000-0000-0000D3740000}"/>
    <cellStyle name="Normal 3 3 4 4 2 6 3" xfId="30898" xr:uid="{00000000-0005-0000-0000-0000D4740000}"/>
    <cellStyle name="Normal 3 3 4 4 2 7" xfId="30899" xr:uid="{00000000-0005-0000-0000-0000D5740000}"/>
    <cellStyle name="Normal 3 3 4 4 2 7 2" xfId="30900" xr:uid="{00000000-0005-0000-0000-0000D6740000}"/>
    <cellStyle name="Normal 3 3 4 4 2 8" xfId="30901" xr:uid="{00000000-0005-0000-0000-0000D7740000}"/>
    <cellStyle name="Normal 3 3 4 4 2 8 2" xfId="30902" xr:uid="{00000000-0005-0000-0000-0000D8740000}"/>
    <cellStyle name="Normal 3 3 4 4 2 9" xfId="30903" xr:uid="{00000000-0005-0000-0000-0000D9740000}"/>
    <cellStyle name="Normal 3 3 4 4 3" xfId="30904" xr:uid="{00000000-0005-0000-0000-0000DA740000}"/>
    <cellStyle name="Normal 3 3 4 4 3 2" xfId="30905" xr:uid="{00000000-0005-0000-0000-0000DB740000}"/>
    <cellStyle name="Normal 3 3 4 4 3 2 2" xfId="30906" xr:uid="{00000000-0005-0000-0000-0000DC740000}"/>
    <cellStyle name="Normal 3 3 4 4 3 2 2 2" xfId="30907" xr:uid="{00000000-0005-0000-0000-0000DD740000}"/>
    <cellStyle name="Normal 3 3 4 4 3 2 2 2 2" xfId="30908" xr:uid="{00000000-0005-0000-0000-0000DE740000}"/>
    <cellStyle name="Normal 3 3 4 4 3 2 2 2 2 2" xfId="30909" xr:uid="{00000000-0005-0000-0000-0000DF740000}"/>
    <cellStyle name="Normal 3 3 4 4 3 2 2 2 3" xfId="30910" xr:uid="{00000000-0005-0000-0000-0000E0740000}"/>
    <cellStyle name="Normal 3 3 4 4 3 2 2 3" xfId="30911" xr:uid="{00000000-0005-0000-0000-0000E1740000}"/>
    <cellStyle name="Normal 3 3 4 4 3 2 2 3 2" xfId="30912" xr:uid="{00000000-0005-0000-0000-0000E2740000}"/>
    <cellStyle name="Normal 3 3 4 4 3 2 2 4" xfId="30913" xr:uid="{00000000-0005-0000-0000-0000E3740000}"/>
    <cellStyle name="Normal 3 3 4 4 3 2 3" xfId="30914" xr:uid="{00000000-0005-0000-0000-0000E4740000}"/>
    <cellStyle name="Normal 3 3 4 4 3 2 3 2" xfId="30915" xr:uid="{00000000-0005-0000-0000-0000E5740000}"/>
    <cellStyle name="Normal 3 3 4 4 3 2 3 2 2" xfId="30916" xr:uid="{00000000-0005-0000-0000-0000E6740000}"/>
    <cellStyle name="Normal 3 3 4 4 3 2 3 3" xfId="30917" xr:uid="{00000000-0005-0000-0000-0000E7740000}"/>
    <cellStyle name="Normal 3 3 4 4 3 2 4" xfId="30918" xr:uid="{00000000-0005-0000-0000-0000E8740000}"/>
    <cellStyle name="Normal 3 3 4 4 3 2 4 2" xfId="30919" xr:uid="{00000000-0005-0000-0000-0000E9740000}"/>
    <cellStyle name="Normal 3 3 4 4 3 2 5" xfId="30920" xr:uid="{00000000-0005-0000-0000-0000EA740000}"/>
    <cellStyle name="Normal 3 3 4 4 3 3" xfId="30921" xr:uid="{00000000-0005-0000-0000-0000EB740000}"/>
    <cellStyle name="Normal 3 3 4 4 3 3 2" xfId="30922" xr:uid="{00000000-0005-0000-0000-0000EC740000}"/>
    <cellStyle name="Normal 3 3 4 4 3 3 2 2" xfId="30923" xr:uid="{00000000-0005-0000-0000-0000ED740000}"/>
    <cellStyle name="Normal 3 3 4 4 3 3 2 2 2" xfId="30924" xr:uid="{00000000-0005-0000-0000-0000EE740000}"/>
    <cellStyle name="Normal 3 3 4 4 3 3 2 3" xfId="30925" xr:uid="{00000000-0005-0000-0000-0000EF740000}"/>
    <cellStyle name="Normal 3 3 4 4 3 3 3" xfId="30926" xr:uid="{00000000-0005-0000-0000-0000F0740000}"/>
    <cellStyle name="Normal 3 3 4 4 3 3 3 2" xfId="30927" xr:uid="{00000000-0005-0000-0000-0000F1740000}"/>
    <cellStyle name="Normal 3 3 4 4 3 3 4" xfId="30928" xr:uid="{00000000-0005-0000-0000-0000F2740000}"/>
    <cellStyle name="Normal 3 3 4 4 3 4" xfId="30929" xr:uid="{00000000-0005-0000-0000-0000F3740000}"/>
    <cellStyle name="Normal 3 3 4 4 3 4 2" xfId="30930" xr:uid="{00000000-0005-0000-0000-0000F4740000}"/>
    <cellStyle name="Normal 3 3 4 4 3 4 2 2" xfId="30931" xr:uid="{00000000-0005-0000-0000-0000F5740000}"/>
    <cellStyle name="Normal 3 3 4 4 3 4 2 2 2" xfId="30932" xr:uid="{00000000-0005-0000-0000-0000F6740000}"/>
    <cellStyle name="Normal 3 3 4 4 3 4 2 3" xfId="30933" xr:uid="{00000000-0005-0000-0000-0000F7740000}"/>
    <cellStyle name="Normal 3 3 4 4 3 4 3" xfId="30934" xr:uid="{00000000-0005-0000-0000-0000F8740000}"/>
    <cellStyle name="Normal 3 3 4 4 3 4 3 2" xfId="30935" xr:uid="{00000000-0005-0000-0000-0000F9740000}"/>
    <cellStyle name="Normal 3 3 4 4 3 4 4" xfId="30936" xr:uid="{00000000-0005-0000-0000-0000FA740000}"/>
    <cellStyle name="Normal 3 3 4 4 3 5" xfId="30937" xr:uid="{00000000-0005-0000-0000-0000FB740000}"/>
    <cellStyle name="Normal 3 3 4 4 3 5 2" xfId="30938" xr:uid="{00000000-0005-0000-0000-0000FC740000}"/>
    <cellStyle name="Normal 3 3 4 4 3 5 2 2" xfId="30939" xr:uid="{00000000-0005-0000-0000-0000FD740000}"/>
    <cellStyle name="Normal 3 3 4 4 3 5 3" xfId="30940" xr:uid="{00000000-0005-0000-0000-0000FE740000}"/>
    <cellStyle name="Normal 3 3 4 4 3 6" xfId="30941" xr:uid="{00000000-0005-0000-0000-0000FF740000}"/>
    <cellStyle name="Normal 3 3 4 4 3 6 2" xfId="30942" xr:uid="{00000000-0005-0000-0000-000000750000}"/>
    <cellStyle name="Normal 3 3 4 4 3 7" xfId="30943" xr:uid="{00000000-0005-0000-0000-000001750000}"/>
    <cellStyle name="Normal 3 3 4 4 3 7 2" xfId="30944" xr:uid="{00000000-0005-0000-0000-000002750000}"/>
    <cellStyle name="Normal 3 3 4 4 3 8" xfId="30945" xr:uid="{00000000-0005-0000-0000-000003750000}"/>
    <cellStyle name="Normal 3 3 4 4 4" xfId="30946" xr:uid="{00000000-0005-0000-0000-000004750000}"/>
    <cellStyle name="Normal 3 3 4 4 4 2" xfId="30947" xr:uid="{00000000-0005-0000-0000-000005750000}"/>
    <cellStyle name="Normal 3 3 4 4 4 2 2" xfId="30948" xr:uid="{00000000-0005-0000-0000-000006750000}"/>
    <cellStyle name="Normal 3 3 4 4 4 2 2 2" xfId="30949" xr:uid="{00000000-0005-0000-0000-000007750000}"/>
    <cellStyle name="Normal 3 3 4 4 4 2 2 2 2" xfId="30950" xr:uid="{00000000-0005-0000-0000-000008750000}"/>
    <cellStyle name="Normal 3 3 4 4 4 2 2 3" xfId="30951" xr:uid="{00000000-0005-0000-0000-000009750000}"/>
    <cellStyle name="Normal 3 3 4 4 4 2 3" xfId="30952" xr:uid="{00000000-0005-0000-0000-00000A750000}"/>
    <cellStyle name="Normal 3 3 4 4 4 2 3 2" xfId="30953" xr:uid="{00000000-0005-0000-0000-00000B750000}"/>
    <cellStyle name="Normal 3 3 4 4 4 2 4" xfId="30954" xr:uid="{00000000-0005-0000-0000-00000C750000}"/>
    <cellStyle name="Normal 3 3 4 4 4 3" xfId="30955" xr:uid="{00000000-0005-0000-0000-00000D750000}"/>
    <cellStyle name="Normal 3 3 4 4 4 3 2" xfId="30956" xr:uid="{00000000-0005-0000-0000-00000E750000}"/>
    <cellStyle name="Normal 3 3 4 4 4 3 2 2" xfId="30957" xr:uid="{00000000-0005-0000-0000-00000F750000}"/>
    <cellStyle name="Normal 3 3 4 4 4 3 3" xfId="30958" xr:uid="{00000000-0005-0000-0000-000010750000}"/>
    <cellStyle name="Normal 3 3 4 4 4 4" xfId="30959" xr:uid="{00000000-0005-0000-0000-000011750000}"/>
    <cellStyle name="Normal 3 3 4 4 4 4 2" xfId="30960" xr:uid="{00000000-0005-0000-0000-000012750000}"/>
    <cellStyle name="Normal 3 3 4 4 4 5" xfId="30961" xr:uid="{00000000-0005-0000-0000-000013750000}"/>
    <cellStyle name="Normal 3 3 4 4 5" xfId="30962" xr:uid="{00000000-0005-0000-0000-000014750000}"/>
    <cellStyle name="Normal 3 3 4 4 5 2" xfId="30963" xr:uid="{00000000-0005-0000-0000-000015750000}"/>
    <cellStyle name="Normal 3 3 4 4 5 2 2" xfId="30964" xr:uid="{00000000-0005-0000-0000-000016750000}"/>
    <cellStyle name="Normal 3 3 4 4 5 2 2 2" xfId="30965" xr:uid="{00000000-0005-0000-0000-000017750000}"/>
    <cellStyle name="Normal 3 3 4 4 5 2 3" xfId="30966" xr:uid="{00000000-0005-0000-0000-000018750000}"/>
    <cellStyle name="Normal 3 3 4 4 5 3" xfId="30967" xr:uid="{00000000-0005-0000-0000-000019750000}"/>
    <cellStyle name="Normal 3 3 4 4 5 3 2" xfId="30968" xr:uid="{00000000-0005-0000-0000-00001A750000}"/>
    <cellStyle name="Normal 3 3 4 4 5 4" xfId="30969" xr:uid="{00000000-0005-0000-0000-00001B750000}"/>
    <cellStyle name="Normal 3 3 4 4 6" xfId="30970" xr:uid="{00000000-0005-0000-0000-00001C750000}"/>
    <cellStyle name="Normal 3 3 4 4 6 2" xfId="30971" xr:uid="{00000000-0005-0000-0000-00001D750000}"/>
    <cellStyle name="Normal 3 3 4 4 6 2 2" xfId="30972" xr:uid="{00000000-0005-0000-0000-00001E750000}"/>
    <cellStyle name="Normal 3 3 4 4 6 2 2 2" xfId="30973" xr:uid="{00000000-0005-0000-0000-00001F750000}"/>
    <cellStyle name="Normal 3 3 4 4 6 2 3" xfId="30974" xr:uid="{00000000-0005-0000-0000-000020750000}"/>
    <cellStyle name="Normal 3 3 4 4 6 3" xfId="30975" xr:uid="{00000000-0005-0000-0000-000021750000}"/>
    <cellStyle name="Normal 3 3 4 4 6 3 2" xfId="30976" xr:uid="{00000000-0005-0000-0000-000022750000}"/>
    <cellStyle name="Normal 3 3 4 4 6 4" xfId="30977" xr:uid="{00000000-0005-0000-0000-000023750000}"/>
    <cellStyle name="Normal 3 3 4 4 7" xfId="30978" xr:uid="{00000000-0005-0000-0000-000024750000}"/>
    <cellStyle name="Normal 3 3 4 4 7 2" xfId="30979" xr:uid="{00000000-0005-0000-0000-000025750000}"/>
    <cellStyle name="Normal 3 3 4 4 7 2 2" xfId="30980" xr:uid="{00000000-0005-0000-0000-000026750000}"/>
    <cellStyle name="Normal 3 3 4 4 7 3" xfId="30981" xr:uid="{00000000-0005-0000-0000-000027750000}"/>
    <cellStyle name="Normal 3 3 4 4 8" xfId="30982" xr:uid="{00000000-0005-0000-0000-000028750000}"/>
    <cellStyle name="Normal 3 3 4 4 8 2" xfId="30983" xr:uid="{00000000-0005-0000-0000-000029750000}"/>
    <cellStyle name="Normal 3 3 4 4 9" xfId="30984" xr:uid="{00000000-0005-0000-0000-00002A750000}"/>
    <cellStyle name="Normal 3 3 4 4 9 2" xfId="30985" xr:uid="{00000000-0005-0000-0000-00002B750000}"/>
    <cellStyle name="Normal 3 3 4 5" xfId="30986" xr:uid="{00000000-0005-0000-0000-00002C750000}"/>
    <cellStyle name="Normal 3 3 4 5 2" xfId="30987" xr:uid="{00000000-0005-0000-0000-00002D750000}"/>
    <cellStyle name="Normal 3 3 4 5 2 2" xfId="30988" xr:uid="{00000000-0005-0000-0000-00002E750000}"/>
    <cellStyle name="Normal 3 3 4 5 2 2 2" xfId="30989" xr:uid="{00000000-0005-0000-0000-00002F750000}"/>
    <cellStyle name="Normal 3 3 4 5 2 2 2 2" xfId="30990" xr:uid="{00000000-0005-0000-0000-000030750000}"/>
    <cellStyle name="Normal 3 3 4 5 2 2 2 2 2" xfId="30991" xr:uid="{00000000-0005-0000-0000-000031750000}"/>
    <cellStyle name="Normal 3 3 4 5 2 2 2 2 2 2" xfId="30992" xr:uid="{00000000-0005-0000-0000-000032750000}"/>
    <cellStyle name="Normal 3 3 4 5 2 2 2 2 3" xfId="30993" xr:uid="{00000000-0005-0000-0000-000033750000}"/>
    <cellStyle name="Normal 3 3 4 5 2 2 2 3" xfId="30994" xr:uid="{00000000-0005-0000-0000-000034750000}"/>
    <cellStyle name="Normal 3 3 4 5 2 2 2 3 2" xfId="30995" xr:uid="{00000000-0005-0000-0000-000035750000}"/>
    <cellStyle name="Normal 3 3 4 5 2 2 2 4" xfId="30996" xr:uid="{00000000-0005-0000-0000-000036750000}"/>
    <cellStyle name="Normal 3 3 4 5 2 2 3" xfId="30997" xr:uid="{00000000-0005-0000-0000-000037750000}"/>
    <cellStyle name="Normal 3 3 4 5 2 2 3 2" xfId="30998" xr:uid="{00000000-0005-0000-0000-000038750000}"/>
    <cellStyle name="Normal 3 3 4 5 2 2 3 2 2" xfId="30999" xr:uid="{00000000-0005-0000-0000-000039750000}"/>
    <cellStyle name="Normal 3 3 4 5 2 2 3 3" xfId="31000" xr:uid="{00000000-0005-0000-0000-00003A750000}"/>
    <cellStyle name="Normal 3 3 4 5 2 2 4" xfId="31001" xr:uid="{00000000-0005-0000-0000-00003B750000}"/>
    <cellStyle name="Normal 3 3 4 5 2 2 4 2" xfId="31002" xr:uid="{00000000-0005-0000-0000-00003C750000}"/>
    <cellStyle name="Normal 3 3 4 5 2 2 5" xfId="31003" xr:uid="{00000000-0005-0000-0000-00003D750000}"/>
    <cellStyle name="Normal 3 3 4 5 2 3" xfId="31004" xr:uid="{00000000-0005-0000-0000-00003E750000}"/>
    <cellStyle name="Normal 3 3 4 5 2 3 2" xfId="31005" xr:uid="{00000000-0005-0000-0000-00003F750000}"/>
    <cellStyle name="Normal 3 3 4 5 2 3 2 2" xfId="31006" xr:uid="{00000000-0005-0000-0000-000040750000}"/>
    <cellStyle name="Normal 3 3 4 5 2 3 2 2 2" xfId="31007" xr:uid="{00000000-0005-0000-0000-000041750000}"/>
    <cellStyle name="Normal 3 3 4 5 2 3 2 3" xfId="31008" xr:uid="{00000000-0005-0000-0000-000042750000}"/>
    <cellStyle name="Normal 3 3 4 5 2 3 3" xfId="31009" xr:uid="{00000000-0005-0000-0000-000043750000}"/>
    <cellStyle name="Normal 3 3 4 5 2 3 3 2" xfId="31010" xr:uid="{00000000-0005-0000-0000-000044750000}"/>
    <cellStyle name="Normal 3 3 4 5 2 3 4" xfId="31011" xr:uid="{00000000-0005-0000-0000-000045750000}"/>
    <cellStyle name="Normal 3 3 4 5 2 4" xfId="31012" xr:uid="{00000000-0005-0000-0000-000046750000}"/>
    <cellStyle name="Normal 3 3 4 5 2 4 2" xfId="31013" xr:uid="{00000000-0005-0000-0000-000047750000}"/>
    <cellStyle name="Normal 3 3 4 5 2 4 2 2" xfId="31014" xr:uid="{00000000-0005-0000-0000-000048750000}"/>
    <cellStyle name="Normal 3 3 4 5 2 4 2 2 2" xfId="31015" xr:uid="{00000000-0005-0000-0000-000049750000}"/>
    <cellStyle name="Normal 3 3 4 5 2 4 2 3" xfId="31016" xr:uid="{00000000-0005-0000-0000-00004A750000}"/>
    <cellStyle name="Normal 3 3 4 5 2 4 3" xfId="31017" xr:uid="{00000000-0005-0000-0000-00004B750000}"/>
    <cellStyle name="Normal 3 3 4 5 2 4 3 2" xfId="31018" xr:uid="{00000000-0005-0000-0000-00004C750000}"/>
    <cellStyle name="Normal 3 3 4 5 2 4 4" xfId="31019" xr:uid="{00000000-0005-0000-0000-00004D750000}"/>
    <cellStyle name="Normal 3 3 4 5 2 5" xfId="31020" xr:uid="{00000000-0005-0000-0000-00004E750000}"/>
    <cellStyle name="Normal 3 3 4 5 2 5 2" xfId="31021" xr:uid="{00000000-0005-0000-0000-00004F750000}"/>
    <cellStyle name="Normal 3 3 4 5 2 5 2 2" xfId="31022" xr:uid="{00000000-0005-0000-0000-000050750000}"/>
    <cellStyle name="Normal 3 3 4 5 2 5 3" xfId="31023" xr:uid="{00000000-0005-0000-0000-000051750000}"/>
    <cellStyle name="Normal 3 3 4 5 2 6" xfId="31024" xr:uid="{00000000-0005-0000-0000-000052750000}"/>
    <cellStyle name="Normal 3 3 4 5 2 6 2" xfId="31025" xr:uid="{00000000-0005-0000-0000-000053750000}"/>
    <cellStyle name="Normal 3 3 4 5 2 7" xfId="31026" xr:uid="{00000000-0005-0000-0000-000054750000}"/>
    <cellStyle name="Normal 3 3 4 5 2 7 2" xfId="31027" xr:uid="{00000000-0005-0000-0000-000055750000}"/>
    <cellStyle name="Normal 3 3 4 5 2 8" xfId="31028" xr:uid="{00000000-0005-0000-0000-000056750000}"/>
    <cellStyle name="Normal 3 3 4 5 3" xfId="31029" xr:uid="{00000000-0005-0000-0000-000057750000}"/>
    <cellStyle name="Normal 3 3 4 5 3 2" xfId="31030" xr:uid="{00000000-0005-0000-0000-000058750000}"/>
    <cellStyle name="Normal 3 3 4 5 3 2 2" xfId="31031" xr:uid="{00000000-0005-0000-0000-000059750000}"/>
    <cellStyle name="Normal 3 3 4 5 3 2 2 2" xfId="31032" xr:uid="{00000000-0005-0000-0000-00005A750000}"/>
    <cellStyle name="Normal 3 3 4 5 3 2 2 2 2" xfId="31033" xr:uid="{00000000-0005-0000-0000-00005B750000}"/>
    <cellStyle name="Normal 3 3 4 5 3 2 2 3" xfId="31034" xr:uid="{00000000-0005-0000-0000-00005C750000}"/>
    <cellStyle name="Normal 3 3 4 5 3 2 3" xfId="31035" xr:uid="{00000000-0005-0000-0000-00005D750000}"/>
    <cellStyle name="Normal 3 3 4 5 3 2 3 2" xfId="31036" xr:uid="{00000000-0005-0000-0000-00005E750000}"/>
    <cellStyle name="Normal 3 3 4 5 3 2 4" xfId="31037" xr:uid="{00000000-0005-0000-0000-00005F750000}"/>
    <cellStyle name="Normal 3 3 4 5 3 3" xfId="31038" xr:uid="{00000000-0005-0000-0000-000060750000}"/>
    <cellStyle name="Normal 3 3 4 5 3 3 2" xfId="31039" xr:uid="{00000000-0005-0000-0000-000061750000}"/>
    <cellStyle name="Normal 3 3 4 5 3 3 2 2" xfId="31040" xr:uid="{00000000-0005-0000-0000-000062750000}"/>
    <cellStyle name="Normal 3 3 4 5 3 3 3" xfId="31041" xr:uid="{00000000-0005-0000-0000-000063750000}"/>
    <cellStyle name="Normal 3 3 4 5 3 4" xfId="31042" xr:uid="{00000000-0005-0000-0000-000064750000}"/>
    <cellStyle name="Normal 3 3 4 5 3 4 2" xfId="31043" xr:uid="{00000000-0005-0000-0000-000065750000}"/>
    <cellStyle name="Normal 3 3 4 5 3 5" xfId="31044" xr:uid="{00000000-0005-0000-0000-000066750000}"/>
    <cellStyle name="Normal 3 3 4 5 4" xfId="31045" xr:uid="{00000000-0005-0000-0000-000067750000}"/>
    <cellStyle name="Normal 3 3 4 5 4 2" xfId="31046" xr:uid="{00000000-0005-0000-0000-000068750000}"/>
    <cellStyle name="Normal 3 3 4 5 4 2 2" xfId="31047" xr:uid="{00000000-0005-0000-0000-000069750000}"/>
    <cellStyle name="Normal 3 3 4 5 4 2 2 2" xfId="31048" xr:uid="{00000000-0005-0000-0000-00006A750000}"/>
    <cellStyle name="Normal 3 3 4 5 4 2 3" xfId="31049" xr:uid="{00000000-0005-0000-0000-00006B750000}"/>
    <cellStyle name="Normal 3 3 4 5 4 3" xfId="31050" xr:uid="{00000000-0005-0000-0000-00006C750000}"/>
    <cellStyle name="Normal 3 3 4 5 4 3 2" xfId="31051" xr:uid="{00000000-0005-0000-0000-00006D750000}"/>
    <cellStyle name="Normal 3 3 4 5 4 4" xfId="31052" xr:uid="{00000000-0005-0000-0000-00006E750000}"/>
    <cellStyle name="Normal 3 3 4 5 5" xfId="31053" xr:uid="{00000000-0005-0000-0000-00006F750000}"/>
    <cellStyle name="Normal 3 3 4 5 5 2" xfId="31054" xr:uid="{00000000-0005-0000-0000-000070750000}"/>
    <cellStyle name="Normal 3 3 4 5 5 2 2" xfId="31055" xr:uid="{00000000-0005-0000-0000-000071750000}"/>
    <cellStyle name="Normal 3 3 4 5 5 2 2 2" xfId="31056" xr:uid="{00000000-0005-0000-0000-000072750000}"/>
    <cellStyle name="Normal 3 3 4 5 5 2 3" xfId="31057" xr:uid="{00000000-0005-0000-0000-000073750000}"/>
    <cellStyle name="Normal 3 3 4 5 5 3" xfId="31058" xr:uid="{00000000-0005-0000-0000-000074750000}"/>
    <cellStyle name="Normal 3 3 4 5 5 3 2" xfId="31059" xr:uid="{00000000-0005-0000-0000-000075750000}"/>
    <cellStyle name="Normal 3 3 4 5 5 4" xfId="31060" xr:uid="{00000000-0005-0000-0000-000076750000}"/>
    <cellStyle name="Normal 3 3 4 5 6" xfId="31061" xr:uid="{00000000-0005-0000-0000-000077750000}"/>
    <cellStyle name="Normal 3 3 4 5 6 2" xfId="31062" xr:uid="{00000000-0005-0000-0000-000078750000}"/>
    <cellStyle name="Normal 3 3 4 5 6 2 2" xfId="31063" xr:uid="{00000000-0005-0000-0000-000079750000}"/>
    <cellStyle name="Normal 3 3 4 5 6 3" xfId="31064" xr:uid="{00000000-0005-0000-0000-00007A750000}"/>
    <cellStyle name="Normal 3 3 4 5 7" xfId="31065" xr:uid="{00000000-0005-0000-0000-00007B750000}"/>
    <cellStyle name="Normal 3 3 4 5 7 2" xfId="31066" xr:uid="{00000000-0005-0000-0000-00007C750000}"/>
    <cellStyle name="Normal 3 3 4 5 8" xfId="31067" xr:uid="{00000000-0005-0000-0000-00007D750000}"/>
    <cellStyle name="Normal 3 3 4 5 8 2" xfId="31068" xr:uid="{00000000-0005-0000-0000-00007E750000}"/>
    <cellStyle name="Normal 3 3 4 5 9" xfId="31069" xr:uid="{00000000-0005-0000-0000-00007F750000}"/>
    <cellStyle name="Normal 3 3 4 6" xfId="31070" xr:uid="{00000000-0005-0000-0000-000080750000}"/>
    <cellStyle name="Normal 3 3 4 6 2" xfId="31071" xr:uid="{00000000-0005-0000-0000-000081750000}"/>
    <cellStyle name="Normal 3 3 4 6 2 2" xfId="31072" xr:uid="{00000000-0005-0000-0000-000082750000}"/>
    <cellStyle name="Normal 3 3 4 6 2 2 2" xfId="31073" xr:uid="{00000000-0005-0000-0000-000083750000}"/>
    <cellStyle name="Normal 3 3 4 6 2 2 2 2" xfId="31074" xr:uid="{00000000-0005-0000-0000-000084750000}"/>
    <cellStyle name="Normal 3 3 4 6 2 2 2 2 2" xfId="31075" xr:uid="{00000000-0005-0000-0000-000085750000}"/>
    <cellStyle name="Normal 3 3 4 6 2 2 2 3" xfId="31076" xr:uid="{00000000-0005-0000-0000-000086750000}"/>
    <cellStyle name="Normal 3 3 4 6 2 2 3" xfId="31077" xr:uid="{00000000-0005-0000-0000-000087750000}"/>
    <cellStyle name="Normal 3 3 4 6 2 2 3 2" xfId="31078" xr:uid="{00000000-0005-0000-0000-000088750000}"/>
    <cellStyle name="Normal 3 3 4 6 2 2 4" xfId="31079" xr:uid="{00000000-0005-0000-0000-000089750000}"/>
    <cellStyle name="Normal 3 3 4 6 2 3" xfId="31080" xr:uid="{00000000-0005-0000-0000-00008A750000}"/>
    <cellStyle name="Normal 3 3 4 6 2 3 2" xfId="31081" xr:uid="{00000000-0005-0000-0000-00008B750000}"/>
    <cellStyle name="Normal 3 3 4 6 2 3 2 2" xfId="31082" xr:uid="{00000000-0005-0000-0000-00008C750000}"/>
    <cellStyle name="Normal 3 3 4 6 2 3 3" xfId="31083" xr:uid="{00000000-0005-0000-0000-00008D750000}"/>
    <cellStyle name="Normal 3 3 4 6 2 4" xfId="31084" xr:uid="{00000000-0005-0000-0000-00008E750000}"/>
    <cellStyle name="Normal 3 3 4 6 2 4 2" xfId="31085" xr:uid="{00000000-0005-0000-0000-00008F750000}"/>
    <cellStyle name="Normal 3 3 4 6 2 5" xfId="31086" xr:uid="{00000000-0005-0000-0000-000090750000}"/>
    <cellStyle name="Normal 3 3 4 6 3" xfId="31087" xr:uid="{00000000-0005-0000-0000-000091750000}"/>
    <cellStyle name="Normal 3 3 4 6 3 2" xfId="31088" xr:uid="{00000000-0005-0000-0000-000092750000}"/>
    <cellStyle name="Normal 3 3 4 6 3 2 2" xfId="31089" xr:uid="{00000000-0005-0000-0000-000093750000}"/>
    <cellStyle name="Normal 3 3 4 6 3 2 2 2" xfId="31090" xr:uid="{00000000-0005-0000-0000-000094750000}"/>
    <cellStyle name="Normal 3 3 4 6 3 2 3" xfId="31091" xr:uid="{00000000-0005-0000-0000-000095750000}"/>
    <cellStyle name="Normal 3 3 4 6 3 3" xfId="31092" xr:uid="{00000000-0005-0000-0000-000096750000}"/>
    <cellStyle name="Normal 3 3 4 6 3 3 2" xfId="31093" xr:uid="{00000000-0005-0000-0000-000097750000}"/>
    <cellStyle name="Normal 3 3 4 6 3 4" xfId="31094" xr:uid="{00000000-0005-0000-0000-000098750000}"/>
    <cellStyle name="Normal 3 3 4 6 4" xfId="31095" xr:uid="{00000000-0005-0000-0000-000099750000}"/>
    <cellStyle name="Normal 3 3 4 6 4 2" xfId="31096" xr:uid="{00000000-0005-0000-0000-00009A750000}"/>
    <cellStyle name="Normal 3 3 4 6 4 2 2" xfId="31097" xr:uid="{00000000-0005-0000-0000-00009B750000}"/>
    <cellStyle name="Normal 3 3 4 6 4 2 2 2" xfId="31098" xr:uid="{00000000-0005-0000-0000-00009C750000}"/>
    <cellStyle name="Normal 3 3 4 6 4 2 3" xfId="31099" xr:uid="{00000000-0005-0000-0000-00009D750000}"/>
    <cellStyle name="Normal 3 3 4 6 4 3" xfId="31100" xr:uid="{00000000-0005-0000-0000-00009E750000}"/>
    <cellStyle name="Normal 3 3 4 6 4 3 2" xfId="31101" xr:uid="{00000000-0005-0000-0000-00009F750000}"/>
    <cellStyle name="Normal 3 3 4 6 4 4" xfId="31102" xr:uid="{00000000-0005-0000-0000-0000A0750000}"/>
    <cellStyle name="Normal 3 3 4 6 5" xfId="31103" xr:uid="{00000000-0005-0000-0000-0000A1750000}"/>
    <cellStyle name="Normal 3 3 4 6 5 2" xfId="31104" xr:uid="{00000000-0005-0000-0000-0000A2750000}"/>
    <cellStyle name="Normal 3 3 4 6 5 2 2" xfId="31105" xr:uid="{00000000-0005-0000-0000-0000A3750000}"/>
    <cellStyle name="Normal 3 3 4 6 5 3" xfId="31106" xr:uid="{00000000-0005-0000-0000-0000A4750000}"/>
    <cellStyle name="Normal 3 3 4 6 6" xfId="31107" xr:uid="{00000000-0005-0000-0000-0000A5750000}"/>
    <cellStyle name="Normal 3 3 4 6 6 2" xfId="31108" xr:uid="{00000000-0005-0000-0000-0000A6750000}"/>
    <cellStyle name="Normal 3 3 4 6 7" xfId="31109" xr:uid="{00000000-0005-0000-0000-0000A7750000}"/>
    <cellStyle name="Normal 3 3 4 6 7 2" xfId="31110" xr:uid="{00000000-0005-0000-0000-0000A8750000}"/>
    <cellStyle name="Normal 3 3 4 6 8" xfId="31111" xr:uid="{00000000-0005-0000-0000-0000A9750000}"/>
    <cellStyle name="Normal 3 3 4 7" xfId="31112" xr:uid="{00000000-0005-0000-0000-0000AA750000}"/>
    <cellStyle name="Normal 3 3 4 7 2" xfId="31113" xr:uid="{00000000-0005-0000-0000-0000AB750000}"/>
    <cellStyle name="Normal 3 3 4 7 2 2" xfId="31114" xr:uid="{00000000-0005-0000-0000-0000AC750000}"/>
    <cellStyle name="Normal 3 3 4 7 2 2 2" xfId="31115" xr:uid="{00000000-0005-0000-0000-0000AD750000}"/>
    <cellStyle name="Normal 3 3 4 7 2 2 2 2" xfId="31116" xr:uid="{00000000-0005-0000-0000-0000AE750000}"/>
    <cellStyle name="Normal 3 3 4 7 2 2 2 2 2" xfId="31117" xr:uid="{00000000-0005-0000-0000-0000AF750000}"/>
    <cellStyle name="Normal 3 3 4 7 2 2 2 3" xfId="31118" xr:uid="{00000000-0005-0000-0000-0000B0750000}"/>
    <cellStyle name="Normal 3 3 4 7 2 2 3" xfId="31119" xr:uid="{00000000-0005-0000-0000-0000B1750000}"/>
    <cellStyle name="Normal 3 3 4 7 2 2 3 2" xfId="31120" xr:uid="{00000000-0005-0000-0000-0000B2750000}"/>
    <cellStyle name="Normal 3 3 4 7 2 2 4" xfId="31121" xr:uid="{00000000-0005-0000-0000-0000B3750000}"/>
    <cellStyle name="Normal 3 3 4 7 2 3" xfId="31122" xr:uid="{00000000-0005-0000-0000-0000B4750000}"/>
    <cellStyle name="Normal 3 3 4 7 2 3 2" xfId="31123" xr:uid="{00000000-0005-0000-0000-0000B5750000}"/>
    <cellStyle name="Normal 3 3 4 7 2 3 2 2" xfId="31124" xr:uid="{00000000-0005-0000-0000-0000B6750000}"/>
    <cellStyle name="Normal 3 3 4 7 2 3 3" xfId="31125" xr:uid="{00000000-0005-0000-0000-0000B7750000}"/>
    <cellStyle name="Normal 3 3 4 7 2 4" xfId="31126" xr:uid="{00000000-0005-0000-0000-0000B8750000}"/>
    <cellStyle name="Normal 3 3 4 7 2 4 2" xfId="31127" xr:uid="{00000000-0005-0000-0000-0000B9750000}"/>
    <cellStyle name="Normal 3 3 4 7 2 5" xfId="31128" xr:uid="{00000000-0005-0000-0000-0000BA750000}"/>
    <cellStyle name="Normal 3 3 4 7 3" xfId="31129" xr:uid="{00000000-0005-0000-0000-0000BB750000}"/>
    <cellStyle name="Normal 3 3 4 7 3 2" xfId="31130" xr:uid="{00000000-0005-0000-0000-0000BC750000}"/>
    <cellStyle name="Normal 3 3 4 7 3 2 2" xfId="31131" xr:uid="{00000000-0005-0000-0000-0000BD750000}"/>
    <cellStyle name="Normal 3 3 4 7 3 2 2 2" xfId="31132" xr:uid="{00000000-0005-0000-0000-0000BE750000}"/>
    <cellStyle name="Normal 3 3 4 7 3 2 3" xfId="31133" xr:uid="{00000000-0005-0000-0000-0000BF750000}"/>
    <cellStyle name="Normal 3 3 4 7 3 3" xfId="31134" xr:uid="{00000000-0005-0000-0000-0000C0750000}"/>
    <cellStyle name="Normal 3 3 4 7 3 3 2" xfId="31135" xr:uid="{00000000-0005-0000-0000-0000C1750000}"/>
    <cellStyle name="Normal 3 3 4 7 3 4" xfId="31136" xr:uid="{00000000-0005-0000-0000-0000C2750000}"/>
    <cellStyle name="Normal 3 3 4 7 4" xfId="31137" xr:uid="{00000000-0005-0000-0000-0000C3750000}"/>
    <cellStyle name="Normal 3 3 4 7 4 2" xfId="31138" xr:uid="{00000000-0005-0000-0000-0000C4750000}"/>
    <cellStyle name="Normal 3 3 4 7 4 2 2" xfId="31139" xr:uid="{00000000-0005-0000-0000-0000C5750000}"/>
    <cellStyle name="Normal 3 3 4 7 4 3" xfId="31140" xr:uid="{00000000-0005-0000-0000-0000C6750000}"/>
    <cellStyle name="Normal 3 3 4 7 5" xfId="31141" xr:uid="{00000000-0005-0000-0000-0000C7750000}"/>
    <cellStyle name="Normal 3 3 4 7 5 2" xfId="31142" xr:uid="{00000000-0005-0000-0000-0000C8750000}"/>
    <cellStyle name="Normal 3 3 4 7 6" xfId="31143" xr:uid="{00000000-0005-0000-0000-0000C9750000}"/>
    <cellStyle name="Normal 3 3 4 8" xfId="31144" xr:uid="{00000000-0005-0000-0000-0000CA750000}"/>
    <cellStyle name="Normal 3 3 4 8 2" xfId="31145" xr:uid="{00000000-0005-0000-0000-0000CB750000}"/>
    <cellStyle name="Normal 3 3 4 8 2 2" xfId="31146" xr:uid="{00000000-0005-0000-0000-0000CC750000}"/>
    <cellStyle name="Normal 3 3 4 8 2 2 2" xfId="31147" xr:uid="{00000000-0005-0000-0000-0000CD750000}"/>
    <cellStyle name="Normal 3 3 4 8 2 2 2 2" xfId="31148" xr:uid="{00000000-0005-0000-0000-0000CE750000}"/>
    <cellStyle name="Normal 3 3 4 8 2 2 2 2 2" xfId="31149" xr:uid="{00000000-0005-0000-0000-0000CF750000}"/>
    <cellStyle name="Normal 3 3 4 8 2 2 2 3" xfId="31150" xr:uid="{00000000-0005-0000-0000-0000D0750000}"/>
    <cellStyle name="Normal 3 3 4 8 2 2 3" xfId="31151" xr:uid="{00000000-0005-0000-0000-0000D1750000}"/>
    <cellStyle name="Normal 3 3 4 8 2 2 3 2" xfId="31152" xr:uid="{00000000-0005-0000-0000-0000D2750000}"/>
    <cellStyle name="Normal 3 3 4 8 2 2 4" xfId="31153" xr:uid="{00000000-0005-0000-0000-0000D3750000}"/>
    <cellStyle name="Normal 3 3 4 8 2 3" xfId="31154" xr:uid="{00000000-0005-0000-0000-0000D4750000}"/>
    <cellStyle name="Normal 3 3 4 8 2 3 2" xfId="31155" xr:uid="{00000000-0005-0000-0000-0000D5750000}"/>
    <cellStyle name="Normal 3 3 4 8 2 3 2 2" xfId="31156" xr:uid="{00000000-0005-0000-0000-0000D6750000}"/>
    <cellStyle name="Normal 3 3 4 8 2 3 3" xfId="31157" xr:uid="{00000000-0005-0000-0000-0000D7750000}"/>
    <cellStyle name="Normal 3 3 4 8 2 4" xfId="31158" xr:uid="{00000000-0005-0000-0000-0000D8750000}"/>
    <cellStyle name="Normal 3 3 4 8 2 4 2" xfId="31159" xr:uid="{00000000-0005-0000-0000-0000D9750000}"/>
    <cellStyle name="Normal 3 3 4 8 2 5" xfId="31160" xr:uid="{00000000-0005-0000-0000-0000DA750000}"/>
    <cellStyle name="Normal 3 3 4 8 3" xfId="31161" xr:uid="{00000000-0005-0000-0000-0000DB750000}"/>
    <cellStyle name="Normal 3 3 4 8 3 2" xfId="31162" xr:uid="{00000000-0005-0000-0000-0000DC750000}"/>
    <cellStyle name="Normal 3 3 4 8 3 2 2" xfId="31163" xr:uid="{00000000-0005-0000-0000-0000DD750000}"/>
    <cellStyle name="Normal 3 3 4 8 3 2 2 2" xfId="31164" xr:uid="{00000000-0005-0000-0000-0000DE750000}"/>
    <cellStyle name="Normal 3 3 4 8 3 2 3" xfId="31165" xr:uid="{00000000-0005-0000-0000-0000DF750000}"/>
    <cellStyle name="Normal 3 3 4 8 3 3" xfId="31166" xr:uid="{00000000-0005-0000-0000-0000E0750000}"/>
    <cellStyle name="Normal 3 3 4 8 3 3 2" xfId="31167" xr:uid="{00000000-0005-0000-0000-0000E1750000}"/>
    <cellStyle name="Normal 3 3 4 8 3 4" xfId="31168" xr:uid="{00000000-0005-0000-0000-0000E2750000}"/>
    <cellStyle name="Normal 3 3 4 8 4" xfId="31169" xr:uid="{00000000-0005-0000-0000-0000E3750000}"/>
    <cellStyle name="Normal 3 3 4 8 4 2" xfId="31170" xr:uid="{00000000-0005-0000-0000-0000E4750000}"/>
    <cellStyle name="Normal 3 3 4 8 4 2 2" xfId="31171" xr:uid="{00000000-0005-0000-0000-0000E5750000}"/>
    <cellStyle name="Normal 3 3 4 8 4 3" xfId="31172" xr:uid="{00000000-0005-0000-0000-0000E6750000}"/>
    <cellStyle name="Normal 3 3 4 8 5" xfId="31173" xr:uid="{00000000-0005-0000-0000-0000E7750000}"/>
    <cellStyle name="Normal 3 3 4 8 5 2" xfId="31174" xr:uid="{00000000-0005-0000-0000-0000E8750000}"/>
    <cellStyle name="Normal 3 3 4 8 6" xfId="31175" xr:uid="{00000000-0005-0000-0000-0000E9750000}"/>
    <cellStyle name="Normal 3 3 4 9" xfId="31176" xr:uid="{00000000-0005-0000-0000-0000EA750000}"/>
    <cellStyle name="Normal 3 3 4 9 2" xfId="31177" xr:uid="{00000000-0005-0000-0000-0000EB750000}"/>
    <cellStyle name="Normal 3 3 4 9 2 2" xfId="31178" xr:uid="{00000000-0005-0000-0000-0000EC750000}"/>
    <cellStyle name="Normal 3 3 4 9 2 2 2" xfId="31179" xr:uid="{00000000-0005-0000-0000-0000ED750000}"/>
    <cellStyle name="Normal 3 3 4 9 2 2 2 2" xfId="31180" xr:uid="{00000000-0005-0000-0000-0000EE750000}"/>
    <cellStyle name="Normal 3 3 4 9 2 2 3" xfId="31181" xr:uid="{00000000-0005-0000-0000-0000EF750000}"/>
    <cellStyle name="Normal 3 3 4 9 2 3" xfId="31182" xr:uid="{00000000-0005-0000-0000-0000F0750000}"/>
    <cellStyle name="Normal 3 3 4 9 2 3 2" xfId="31183" xr:uid="{00000000-0005-0000-0000-0000F1750000}"/>
    <cellStyle name="Normal 3 3 4 9 2 4" xfId="31184" xr:uid="{00000000-0005-0000-0000-0000F2750000}"/>
    <cellStyle name="Normal 3 3 4 9 3" xfId="31185" xr:uid="{00000000-0005-0000-0000-0000F3750000}"/>
    <cellStyle name="Normal 3 3 4 9 3 2" xfId="31186" xr:uid="{00000000-0005-0000-0000-0000F4750000}"/>
    <cellStyle name="Normal 3 3 4 9 3 2 2" xfId="31187" xr:uid="{00000000-0005-0000-0000-0000F5750000}"/>
    <cellStyle name="Normal 3 3 4 9 3 3" xfId="31188" xr:uid="{00000000-0005-0000-0000-0000F6750000}"/>
    <cellStyle name="Normal 3 3 4 9 4" xfId="31189" xr:uid="{00000000-0005-0000-0000-0000F7750000}"/>
    <cellStyle name="Normal 3 3 4 9 4 2" xfId="31190" xr:uid="{00000000-0005-0000-0000-0000F8750000}"/>
    <cellStyle name="Normal 3 3 4 9 5" xfId="31191" xr:uid="{00000000-0005-0000-0000-0000F9750000}"/>
    <cellStyle name="Normal 3 3 4_T-straight with PEDs adjustor" xfId="31192" xr:uid="{00000000-0005-0000-0000-0000FA750000}"/>
    <cellStyle name="Normal 3 3 5" xfId="1287" xr:uid="{00000000-0005-0000-0000-0000FB750000}"/>
    <cellStyle name="Normal 3 3 5 10" xfId="31193" xr:uid="{00000000-0005-0000-0000-0000FC750000}"/>
    <cellStyle name="Normal 3 3 5 11" xfId="31194" xr:uid="{00000000-0005-0000-0000-0000FD750000}"/>
    <cellStyle name="Normal 3 3 5 2" xfId="31195" xr:uid="{00000000-0005-0000-0000-0000FE750000}"/>
    <cellStyle name="Normal 3 3 5 2 10" xfId="31196" xr:uid="{00000000-0005-0000-0000-0000FF750000}"/>
    <cellStyle name="Normal 3 3 5 2 2" xfId="31197" xr:uid="{00000000-0005-0000-0000-000000760000}"/>
    <cellStyle name="Normal 3 3 5 2 2 2" xfId="31198" xr:uid="{00000000-0005-0000-0000-000001760000}"/>
    <cellStyle name="Normal 3 3 5 2 2 2 2" xfId="31199" xr:uid="{00000000-0005-0000-0000-000002760000}"/>
    <cellStyle name="Normal 3 3 5 2 2 2 2 2" xfId="31200" xr:uid="{00000000-0005-0000-0000-000003760000}"/>
    <cellStyle name="Normal 3 3 5 2 2 2 2 2 2" xfId="31201" xr:uid="{00000000-0005-0000-0000-000004760000}"/>
    <cellStyle name="Normal 3 3 5 2 2 2 2 2 2 2" xfId="31202" xr:uid="{00000000-0005-0000-0000-000005760000}"/>
    <cellStyle name="Normal 3 3 5 2 2 2 2 2 3" xfId="31203" xr:uid="{00000000-0005-0000-0000-000006760000}"/>
    <cellStyle name="Normal 3 3 5 2 2 2 2 3" xfId="31204" xr:uid="{00000000-0005-0000-0000-000007760000}"/>
    <cellStyle name="Normal 3 3 5 2 2 2 2 3 2" xfId="31205" xr:uid="{00000000-0005-0000-0000-000008760000}"/>
    <cellStyle name="Normal 3 3 5 2 2 2 2 4" xfId="31206" xr:uid="{00000000-0005-0000-0000-000009760000}"/>
    <cellStyle name="Normal 3 3 5 2 2 2 3" xfId="31207" xr:uid="{00000000-0005-0000-0000-00000A760000}"/>
    <cellStyle name="Normal 3 3 5 2 2 2 3 2" xfId="31208" xr:uid="{00000000-0005-0000-0000-00000B760000}"/>
    <cellStyle name="Normal 3 3 5 2 2 2 3 2 2" xfId="31209" xr:uid="{00000000-0005-0000-0000-00000C760000}"/>
    <cellStyle name="Normal 3 3 5 2 2 2 3 3" xfId="31210" xr:uid="{00000000-0005-0000-0000-00000D760000}"/>
    <cellStyle name="Normal 3 3 5 2 2 2 4" xfId="31211" xr:uid="{00000000-0005-0000-0000-00000E760000}"/>
    <cellStyle name="Normal 3 3 5 2 2 2 4 2" xfId="31212" xr:uid="{00000000-0005-0000-0000-00000F760000}"/>
    <cellStyle name="Normal 3 3 5 2 2 2 5" xfId="31213" xr:uid="{00000000-0005-0000-0000-000010760000}"/>
    <cellStyle name="Normal 3 3 5 2 2 3" xfId="31214" xr:uid="{00000000-0005-0000-0000-000011760000}"/>
    <cellStyle name="Normal 3 3 5 2 2 3 2" xfId="31215" xr:uid="{00000000-0005-0000-0000-000012760000}"/>
    <cellStyle name="Normal 3 3 5 2 2 3 2 2" xfId="31216" xr:uid="{00000000-0005-0000-0000-000013760000}"/>
    <cellStyle name="Normal 3 3 5 2 2 3 2 2 2" xfId="31217" xr:uid="{00000000-0005-0000-0000-000014760000}"/>
    <cellStyle name="Normal 3 3 5 2 2 3 2 3" xfId="31218" xr:uid="{00000000-0005-0000-0000-000015760000}"/>
    <cellStyle name="Normal 3 3 5 2 2 3 3" xfId="31219" xr:uid="{00000000-0005-0000-0000-000016760000}"/>
    <cellStyle name="Normal 3 3 5 2 2 3 3 2" xfId="31220" xr:uid="{00000000-0005-0000-0000-000017760000}"/>
    <cellStyle name="Normal 3 3 5 2 2 3 4" xfId="31221" xr:uid="{00000000-0005-0000-0000-000018760000}"/>
    <cellStyle name="Normal 3 3 5 2 2 4" xfId="31222" xr:uid="{00000000-0005-0000-0000-000019760000}"/>
    <cellStyle name="Normal 3 3 5 2 2 4 2" xfId="31223" xr:uid="{00000000-0005-0000-0000-00001A760000}"/>
    <cellStyle name="Normal 3 3 5 2 2 4 2 2" xfId="31224" xr:uid="{00000000-0005-0000-0000-00001B760000}"/>
    <cellStyle name="Normal 3 3 5 2 2 4 2 2 2" xfId="31225" xr:uid="{00000000-0005-0000-0000-00001C760000}"/>
    <cellStyle name="Normal 3 3 5 2 2 4 2 3" xfId="31226" xr:uid="{00000000-0005-0000-0000-00001D760000}"/>
    <cellStyle name="Normal 3 3 5 2 2 4 3" xfId="31227" xr:uid="{00000000-0005-0000-0000-00001E760000}"/>
    <cellStyle name="Normal 3 3 5 2 2 4 3 2" xfId="31228" xr:uid="{00000000-0005-0000-0000-00001F760000}"/>
    <cellStyle name="Normal 3 3 5 2 2 4 4" xfId="31229" xr:uid="{00000000-0005-0000-0000-000020760000}"/>
    <cellStyle name="Normal 3 3 5 2 2 5" xfId="31230" xr:uid="{00000000-0005-0000-0000-000021760000}"/>
    <cellStyle name="Normal 3 3 5 2 2 5 2" xfId="31231" xr:uid="{00000000-0005-0000-0000-000022760000}"/>
    <cellStyle name="Normal 3 3 5 2 2 5 2 2" xfId="31232" xr:uid="{00000000-0005-0000-0000-000023760000}"/>
    <cellStyle name="Normal 3 3 5 2 2 5 3" xfId="31233" xr:uid="{00000000-0005-0000-0000-000024760000}"/>
    <cellStyle name="Normal 3 3 5 2 2 6" xfId="31234" xr:uid="{00000000-0005-0000-0000-000025760000}"/>
    <cellStyle name="Normal 3 3 5 2 2 6 2" xfId="31235" xr:uid="{00000000-0005-0000-0000-000026760000}"/>
    <cellStyle name="Normal 3 3 5 2 2 7" xfId="31236" xr:uid="{00000000-0005-0000-0000-000027760000}"/>
    <cellStyle name="Normal 3 3 5 2 2 7 2" xfId="31237" xr:uid="{00000000-0005-0000-0000-000028760000}"/>
    <cellStyle name="Normal 3 3 5 2 2 8" xfId="31238" xr:uid="{00000000-0005-0000-0000-000029760000}"/>
    <cellStyle name="Normal 3 3 5 2 3" xfId="31239" xr:uid="{00000000-0005-0000-0000-00002A760000}"/>
    <cellStyle name="Normal 3 3 5 2 3 2" xfId="31240" xr:uid="{00000000-0005-0000-0000-00002B760000}"/>
    <cellStyle name="Normal 3 3 5 2 3 2 2" xfId="31241" xr:uid="{00000000-0005-0000-0000-00002C760000}"/>
    <cellStyle name="Normal 3 3 5 2 3 2 2 2" xfId="31242" xr:uid="{00000000-0005-0000-0000-00002D760000}"/>
    <cellStyle name="Normal 3 3 5 2 3 2 2 2 2" xfId="31243" xr:uid="{00000000-0005-0000-0000-00002E760000}"/>
    <cellStyle name="Normal 3 3 5 2 3 2 2 3" xfId="31244" xr:uid="{00000000-0005-0000-0000-00002F760000}"/>
    <cellStyle name="Normal 3 3 5 2 3 2 3" xfId="31245" xr:uid="{00000000-0005-0000-0000-000030760000}"/>
    <cellStyle name="Normal 3 3 5 2 3 2 3 2" xfId="31246" xr:uid="{00000000-0005-0000-0000-000031760000}"/>
    <cellStyle name="Normal 3 3 5 2 3 2 4" xfId="31247" xr:uid="{00000000-0005-0000-0000-000032760000}"/>
    <cellStyle name="Normal 3 3 5 2 3 3" xfId="31248" xr:uid="{00000000-0005-0000-0000-000033760000}"/>
    <cellStyle name="Normal 3 3 5 2 3 3 2" xfId="31249" xr:uid="{00000000-0005-0000-0000-000034760000}"/>
    <cellStyle name="Normal 3 3 5 2 3 3 2 2" xfId="31250" xr:uid="{00000000-0005-0000-0000-000035760000}"/>
    <cellStyle name="Normal 3 3 5 2 3 3 3" xfId="31251" xr:uid="{00000000-0005-0000-0000-000036760000}"/>
    <cellStyle name="Normal 3 3 5 2 3 4" xfId="31252" xr:uid="{00000000-0005-0000-0000-000037760000}"/>
    <cellStyle name="Normal 3 3 5 2 3 4 2" xfId="31253" xr:uid="{00000000-0005-0000-0000-000038760000}"/>
    <cellStyle name="Normal 3 3 5 2 3 5" xfId="31254" xr:uid="{00000000-0005-0000-0000-000039760000}"/>
    <cellStyle name="Normal 3 3 5 2 4" xfId="31255" xr:uid="{00000000-0005-0000-0000-00003A760000}"/>
    <cellStyle name="Normal 3 3 5 2 4 2" xfId="31256" xr:uid="{00000000-0005-0000-0000-00003B760000}"/>
    <cellStyle name="Normal 3 3 5 2 4 2 2" xfId="31257" xr:uid="{00000000-0005-0000-0000-00003C760000}"/>
    <cellStyle name="Normal 3 3 5 2 4 2 2 2" xfId="31258" xr:uid="{00000000-0005-0000-0000-00003D760000}"/>
    <cellStyle name="Normal 3 3 5 2 4 2 3" xfId="31259" xr:uid="{00000000-0005-0000-0000-00003E760000}"/>
    <cellStyle name="Normal 3 3 5 2 4 3" xfId="31260" xr:uid="{00000000-0005-0000-0000-00003F760000}"/>
    <cellStyle name="Normal 3 3 5 2 4 3 2" xfId="31261" xr:uid="{00000000-0005-0000-0000-000040760000}"/>
    <cellStyle name="Normal 3 3 5 2 4 4" xfId="31262" xr:uid="{00000000-0005-0000-0000-000041760000}"/>
    <cellStyle name="Normal 3 3 5 2 5" xfId="31263" xr:uid="{00000000-0005-0000-0000-000042760000}"/>
    <cellStyle name="Normal 3 3 5 2 5 2" xfId="31264" xr:uid="{00000000-0005-0000-0000-000043760000}"/>
    <cellStyle name="Normal 3 3 5 2 5 2 2" xfId="31265" xr:uid="{00000000-0005-0000-0000-000044760000}"/>
    <cellStyle name="Normal 3 3 5 2 5 2 2 2" xfId="31266" xr:uid="{00000000-0005-0000-0000-000045760000}"/>
    <cellStyle name="Normal 3 3 5 2 5 2 3" xfId="31267" xr:uid="{00000000-0005-0000-0000-000046760000}"/>
    <cellStyle name="Normal 3 3 5 2 5 3" xfId="31268" xr:uid="{00000000-0005-0000-0000-000047760000}"/>
    <cellStyle name="Normal 3 3 5 2 5 3 2" xfId="31269" xr:uid="{00000000-0005-0000-0000-000048760000}"/>
    <cellStyle name="Normal 3 3 5 2 5 4" xfId="31270" xr:uid="{00000000-0005-0000-0000-000049760000}"/>
    <cellStyle name="Normal 3 3 5 2 6" xfId="31271" xr:uid="{00000000-0005-0000-0000-00004A760000}"/>
    <cellStyle name="Normal 3 3 5 2 6 2" xfId="31272" xr:uid="{00000000-0005-0000-0000-00004B760000}"/>
    <cellStyle name="Normal 3 3 5 2 6 2 2" xfId="31273" xr:uid="{00000000-0005-0000-0000-00004C760000}"/>
    <cellStyle name="Normal 3 3 5 2 6 3" xfId="31274" xr:uid="{00000000-0005-0000-0000-00004D760000}"/>
    <cellStyle name="Normal 3 3 5 2 7" xfId="31275" xr:uid="{00000000-0005-0000-0000-00004E760000}"/>
    <cellStyle name="Normal 3 3 5 2 7 2" xfId="31276" xr:uid="{00000000-0005-0000-0000-00004F760000}"/>
    <cellStyle name="Normal 3 3 5 2 8" xfId="31277" xr:uid="{00000000-0005-0000-0000-000050760000}"/>
    <cellStyle name="Normal 3 3 5 2 8 2" xfId="31278" xr:uid="{00000000-0005-0000-0000-000051760000}"/>
    <cellStyle name="Normal 3 3 5 2 9" xfId="31279" xr:uid="{00000000-0005-0000-0000-000052760000}"/>
    <cellStyle name="Normal 3 3 5 3" xfId="31280" xr:uid="{00000000-0005-0000-0000-000053760000}"/>
    <cellStyle name="Normal 3 3 5 3 2" xfId="31281" xr:uid="{00000000-0005-0000-0000-000054760000}"/>
    <cellStyle name="Normal 3 3 5 3 2 2" xfId="31282" xr:uid="{00000000-0005-0000-0000-000055760000}"/>
    <cellStyle name="Normal 3 3 5 3 2 2 2" xfId="31283" xr:uid="{00000000-0005-0000-0000-000056760000}"/>
    <cellStyle name="Normal 3 3 5 3 2 2 2 2" xfId="31284" xr:uid="{00000000-0005-0000-0000-000057760000}"/>
    <cellStyle name="Normal 3 3 5 3 2 2 2 2 2" xfId="31285" xr:uid="{00000000-0005-0000-0000-000058760000}"/>
    <cellStyle name="Normal 3 3 5 3 2 2 2 3" xfId="31286" xr:uid="{00000000-0005-0000-0000-000059760000}"/>
    <cellStyle name="Normal 3 3 5 3 2 2 3" xfId="31287" xr:uid="{00000000-0005-0000-0000-00005A760000}"/>
    <cellStyle name="Normal 3 3 5 3 2 2 3 2" xfId="31288" xr:uid="{00000000-0005-0000-0000-00005B760000}"/>
    <cellStyle name="Normal 3 3 5 3 2 2 4" xfId="31289" xr:uid="{00000000-0005-0000-0000-00005C760000}"/>
    <cellStyle name="Normal 3 3 5 3 2 3" xfId="31290" xr:uid="{00000000-0005-0000-0000-00005D760000}"/>
    <cellStyle name="Normal 3 3 5 3 2 3 2" xfId="31291" xr:uid="{00000000-0005-0000-0000-00005E760000}"/>
    <cellStyle name="Normal 3 3 5 3 2 3 2 2" xfId="31292" xr:uid="{00000000-0005-0000-0000-00005F760000}"/>
    <cellStyle name="Normal 3 3 5 3 2 3 3" xfId="31293" xr:uid="{00000000-0005-0000-0000-000060760000}"/>
    <cellStyle name="Normal 3 3 5 3 2 4" xfId="31294" xr:uid="{00000000-0005-0000-0000-000061760000}"/>
    <cellStyle name="Normal 3 3 5 3 2 4 2" xfId="31295" xr:uid="{00000000-0005-0000-0000-000062760000}"/>
    <cellStyle name="Normal 3 3 5 3 2 5" xfId="31296" xr:uid="{00000000-0005-0000-0000-000063760000}"/>
    <cellStyle name="Normal 3 3 5 3 3" xfId="31297" xr:uid="{00000000-0005-0000-0000-000064760000}"/>
    <cellStyle name="Normal 3 3 5 3 3 2" xfId="31298" xr:uid="{00000000-0005-0000-0000-000065760000}"/>
    <cellStyle name="Normal 3 3 5 3 3 2 2" xfId="31299" xr:uid="{00000000-0005-0000-0000-000066760000}"/>
    <cellStyle name="Normal 3 3 5 3 3 2 2 2" xfId="31300" xr:uid="{00000000-0005-0000-0000-000067760000}"/>
    <cellStyle name="Normal 3 3 5 3 3 2 3" xfId="31301" xr:uid="{00000000-0005-0000-0000-000068760000}"/>
    <cellStyle name="Normal 3 3 5 3 3 3" xfId="31302" xr:uid="{00000000-0005-0000-0000-000069760000}"/>
    <cellStyle name="Normal 3 3 5 3 3 3 2" xfId="31303" xr:uid="{00000000-0005-0000-0000-00006A760000}"/>
    <cellStyle name="Normal 3 3 5 3 3 4" xfId="31304" xr:uid="{00000000-0005-0000-0000-00006B760000}"/>
    <cellStyle name="Normal 3 3 5 3 4" xfId="31305" xr:uid="{00000000-0005-0000-0000-00006C760000}"/>
    <cellStyle name="Normal 3 3 5 3 4 2" xfId="31306" xr:uid="{00000000-0005-0000-0000-00006D760000}"/>
    <cellStyle name="Normal 3 3 5 3 4 2 2" xfId="31307" xr:uid="{00000000-0005-0000-0000-00006E760000}"/>
    <cellStyle name="Normal 3 3 5 3 4 2 2 2" xfId="31308" xr:uid="{00000000-0005-0000-0000-00006F760000}"/>
    <cellStyle name="Normal 3 3 5 3 4 2 3" xfId="31309" xr:uid="{00000000-0005-0000-0000-000070760000}"/>
    <cellStyle name="Normal 3 3 5 3 4 3" xfId="31310" xr:uid="{00000000-0005-0000-0000-000071760000}"/>
    <cellStyle name="Normal 3 3 5 3 4 3 2" xfId="31311" xr:uid="{00000000-0005-0000-0000-000072760000}"/>
    <cellStyle name="Normal 3 3 5 3 4 4" xfId="31312" xr:uid="{00000000-0005-0000-0000-000073760000}"/>
    <cellStyle name="Normal 3 3 5 3 5" xfId="31313" xr:uid="{00000000-0005-0000-0000-000074760000}"/>
    <cellStyle name="Normal 3 3 5 3 5 2" xfId="31314" xr:uid="{00000000-0005-0000-0000-000075760000}"/>
    <cellStyle name="Normal 3 3 5 3 5 2 2" xfId="31315" xr:uid="{00000000-0005-0000-0000-000076760000}"/>
    <cellStyle name="Normal 3 3 5 3 5 3" xfId="31316" xr:uid="{00000000-0005-0000-0000-000077760000}"/>
    <cellStyle name="Normal 3 3 5 3 6" xfId="31317" xr:uid="{00000000-0005-0000-0000-000078760000}"/>
    <cellStyle name="Normal 3 3 5 3 6 2" xfId="31318" xr:uid="{00000000-0005-0000-0000-000079760000}"/>
    <cellStyle name="Normal 3 3 5 3 7" xfId="31319" xr:uid="{00000000-0005-0000-0000-00007A760000}"/>
    <cellStyle name="Normal 3 3 5 3 7 2" xfId="31320" xr:uid="{00000000-0005-0000-0000-00007B760000}"/>
    <cellStyle name="Normal 3 3 5 3 8" xfId="31321" xr:uid="{00000000-0005-0000-0000-00007C760000}"/>
    <cellStyle name="Normal 3 3 5 4" xfId="31322" xr:uid="{00000000-0005-0000-0000-00007D760000}"/>
    <cellStyle name="Normal 3 3 5 4 2" xfId="31323" xr:uid="{00000000-0005-0000-0000-00007E760000}"/>
    <cellStyle name="Normal 3 3 5 4 2 2" xfId="31324" xr:uid="{00000000-0005-0000-0000-00007F760000}"/>
    <cellStyle name="Normal 3 3 5 4 2 2 2" xfId="31325" xr:uid="{00000000-0005-0000-0000-000080760000}"/>
    <cellStyle name="Normal 3 3 5 4 2 2 2 2" xfId="31326" xr:uid="{00000000-0005-0000-0000-000081760000}"/>
    <cellStyle name="Normal 3 3 5 4 2 2 3" xfId="31327" xr:uid="{00000000-0005-0000-0000-000082760000}"/>
    <cellStyle name="Normal 3 3 5 4 2 3" xfId="31328" xr:uid="{00000000-0005-0000-0000-000083760000}"/>
    <cellStyle name="Normal 3 3 5 4 2 3 2" xfId="31329" xr:uid="{00000000-0005-0000-0000-000084760000}"/>
    <cellStyle name="Normal 3 3 5 4 2 4" xfId="31330" xr:uid="{00000000-0005-0000-0000-000085760000}"/>
    <cellStyle name="Normal 3 3 5 4 3" xfId="31331" xr:uid="{00000000-0005-0000-0000-000086760000}"/>
    <cellStyle name="Normal 3 3 5 4 3 2" xfId="31332" xr:uid="{00000000-0005-0000-0000-000087760000}"/>
    <cellStyle name="Normal 3 3 5 4 3 2 2" xfId="31333" xr:uid="{00000000-0005-0000-0000-000088760000}"/>
    <cellStyle name="Normal 3 3 5 4 3 3" xfId="31334" xr:uid="{00000000-0005-0000-0000-000089760000}"/>
    <cellStyle name="Normal 3 3 5 4 4" xfId="31335" xr:uid="{00000000-0005-0000-0000-00008A760000}"/>
    <cellStyle name="Normal 3 3 5 4 4 2" xfId="31336" xr:uid="{00000000-0005-0000-0000-00008B760000}"/>
    <cellStyle name="Normal 3 3 5 4 5" xfId="31337" xr:uid="{00000000-0005-0000-0000-00008C760000}"/>
    <cellStyle name="Normal 3 3 5 5" xfId="31338" xr:uid="{00000000-0005-0000-0000-00008D760000}"/>
    <cellStyle name="Normal 3 3 5 5 2" xfId="31339" xr:uid="{00000000-0005-0000-0000-00008E760000}"/>
    <cellStyle name="Normal 3 3 5 5 2 2" xfId="31340" xr:uid="{00000000-0005-0000-0000-00008F760000}"/>
    <cellStyle name="Normal 3 3 5 5 2 2 2" xfId="31341" xr:uid="{00000000-0005-0000-0000-000090760000}"/>
    <cellStyle name="Normal 3 3 5 5 2 3" xfId="31342" xr:uid="{00000000-0005-0000-0000-000091760000}"/>
    <cellStyle name="Normal 3 3 5 5 3" xfId="31343" xr:uid="{00000000-0005-0000-0000-000092760000}"/>
    <cellStyle name="Normal 3 3 5 5 3 2" xfId="31344" xr:uid="{00000000-0005-0000-0000-000093760000}"/>
    <cellStyle name="Normal 3 3 5 5 4" xfId="31345" xr:uid="{00000000-0005-0000-0000-000094760000}"/>
    <cellStyle name="Normal 3 3 5 6" xfId="31346" xr:uid="{00000000-0005-0000-0000-000095760000}"/>
    <cellStyle name="Normal 3 3 5 6 2" xfId="31347" xr:uid="{00000000-0005-0000-0000-000096760000}"/>
    <cellStyle name="Normal 3 3 5 6 2 2" xfId="31348" xr:uid="{00000000-0005-0000-0000-000097760000}"/>
    <cellStyle name="Normal 3 3 5 6 2 2 2" xfId="31349" xr:uid="{00000000-0005-0000-0000-000098760000}"/>
    <cellStyle name="Normal 3 3 5 6 2 3" xfId="31350" xr:uid="{00000000-0005-0000-0000-000099760000}"/>
    <cellStyle name="Normal 3 3 5 6 3" xfId="31351" xr:uid="{00000000-0005-0000-0000-00009A760000}"/>
    <cellStyle name="Normal 3 3 5 6 3 2" xfId="31352" xr:uid="{00000000-0005-0000-0000-00009B760000}"/>
    <cellStyle name="Normal 3 3 5 6 4" xfId="31353" xr:uid="{00000000-0005-0000-0000-00009C760000}"/>
    <cellStyle name="Normal 3 3 5 7" xfId="31354" xr:uid="{00000000-0005-0000-0000-00009D760000}"/>
    <cellStyle name="Normal 3 3 5 7 2" xfId="31355" xr:uid="{00000000-0005-0000-0000-00009E760000}"/>
    <cellStyle name="Normal 3 3 5 7 2 2" xfId="31356" xr:uid="{00000000-0005-0000-0000-00009F760000}"/>
    <cellStyle name="Normal 3 3 5 7 3" xfId="31357" xr:uid="{00000000-0005-0000-0000-0000A0760000}"/>
    <cellStyle name="Normal 3 3 5 8" xfId="31358" xr:uid="{00000000-0005-0000-0000-0000A1760000}"/>
    <cellStyle name="Normal 3 3 5 8 2" xfId="31359" xr:uid="{00000000-0005-0000-0000-0000A2760000}"/>
    <cellStyle name="Normal 3 3 5 9" xfId="31360" xr:uid="{00000000-0005-0000-0000-0000A3760000}"/>
    <cellStyle name="Normal 3 3 5 9 2" xfId="31361" xr:uid="{00000000-0005-0000-0000-0000A4760000}"/>
    <cellStyle name="Normal 3 3 6" xfId="31362" xr:uid="{00000000-0005-0000-0000-0000A5760000}"/>
    <cellStyle name="Normal 3 3 6 10" xfId="31363" xr:uid="{00000000-0005-0000-0000-0000A6760000}"/>
    <cellStyle name="Normal 3 3 6 11" xfId="31364" xr:uid="{00000000-0005-0000-0000-0000A7760000}"/>
    <cellStyle name="Normal 3 3 6 2" xfId="31365" xr:uid="{00000000-0005-0000-0000-0000A8760000}"/>
    <cellStyle name="Normal 3 3 6 2 10" xfId="31366" xr:uid="{00000000-0005-0000-0000-0000A9760000}"/>
    <cellStyle name="Normal 3 3 6 2 2" xfId="31367" xr:uid="{00000000-0005-0000-0000-0000AA760000}"/>
    <cellStyle name="Normal 3 3 6 2 2 2" xfId="31368" xr:uid="{00000000-0005-0000-0000-0000AB760000}"/>
    <cellStyle name="Normal 3 3 6 2 2 2 2" xfId="31369" xr:uid="{00000000-0005-0000-0000-0000AC760000}"/>
    <cellStyle name="Normal 3 3 6 2 2 2 2 2" xfId="31370" xr:uid="{00000000-0005-0000-0000-0000AD760000}"/>
    <cellStyle name="Normal 3 3 6 2 2 2 2 2 2" xfId="31371" xr:uid="{00000000-0005-0000-0000-0000AE760000}"/>
    <cellStyle name="Normal 3 3 6 2 2 2 2 2 2 2" xfId="31372" xr:uid="{00000000-0005-0000-0000-0000AF760000}"/>
    <cellStyle name="Normal 3 3 6 2 2 2 2 2 3" xfId="31373" xr:uid="{00000000-0005-0000-0000-0000B0760000}"/>
    <cellStyle name="Normal 3 3 6 2 2 2 2 3" xfId="31374" xr:uid="{00000000-0005-0000-0000-0000B1760000}"/>
    <cellStyle name="Normal 3 3 6 2 2 2 2 3 2" xfId="31375" xr:uid="{00000000-0005-0000-0000-0000B2760000}"/>
    <cellStyle name="Normal 3 3 6 2 2 2 2 4" xfId="31376" xr:uid="{00000000-0005-0000-0000-0000B3760000}"/>
    <cellStyle name="Normal 3 3 6 2 2 2 3" xfId="31377" xr:uid="{00000000-0005-0000-0000-0000B4760000}"/>
    <cellStyle name="Normal 3 3 6 2 2 2 3 2" xfId="31378" xr:uid="{00000000-0005-0000-0000-0000B5760000}"/>
    <cellStyle name="Normal 3 3 6 2 2 2 3 2 2" xfId="31379" xr:uid="{00000000-0005-0000-0000-0000B6760000}"/>
    <cellStyle name="Normal 3 3 6 2 2 2 3 3" xfId="31380" xr:uid="{00000000-0005-0000-0000-0000B7760000}"/>
    <cellStyle name="Normal 3 3 6 2 2 2 4" xfId="31381" xr:uid="{00000000-0005-0000-0000-0000B8760000}"/>
    <cellStyle name="Normal 3 3 6 2 2 2 4 2" xfId="31382" xr:uid="{00000000-0005-0000-0000-0000B9760000}"/>
    <cellStyle name="Normal 3 3 6 2 2 2 5" xfId="31383" xr:uid="{00000000-0005-0000-0000-0000BA760000}"/>
    <cellStyle name="Normal 3 3 6 2 2 3" xfId="31384" xr:uid="{00000000-0005-0000-0000-0000BB760000}"/>
    <cellStyle name="Normal 3 3 6 2 2 3 2" xfId="31385" xr:uid="{00000000-0005-0000-0000-0000BC760000}"/>
    <cellStyle name="Normal 3 3 6 2 2 3 2 2" xfId="31386" xr:uid="{00000000-0005-0000-0000-0000BD760000}"/>
    <cellStyle name="Normal 3 3 6 2 2 3 2 2 2" xfId="31387" xr:uid="{00000000-0005-0000-0000-0000BE760000}"/>
    <cellStyle name="Normal 3 3 6 2 2 3 2 3" xfId="31388" xr:uid="{00000000-0005-0000-0000-0000BF760000}"/>
    <cellStyle name="Normal 3 3 6 2 2 3 3" xfId="31389" xr:uid="{00000000-0005-0000-0000-0000C0760000}"/>
    <cellStyle name="Normal 3 3 6 2 2 3 3 2" xfId="31390" xr:uid="{00000000-0005-0000-0000-0000C1760000}"/>
    <cellStyle name="Normal 3 3 6 2 2 3 4" xfId="31391" xr:uid="{00000000-0005-0000-0000-0000C2760000}"/>
    <cellStyle name="Normal 3 3 6 2 2 4" xfId="31392" xr:uid="{00000000-0005-0000-0000-0000C3760000}"/>
    <cellStyle name="Normal 3 3 6 2 2 4 2" xfId="31393" xr:uid="{00000000-0005-0000-0000-0000C4760000}"/>
    <cellStyle name="Normal 3 3 6 2 2 4 2 2" xfId="31394" xr:uid="{00000000-0005-0000-0000-0000C5760000}"/>
    <cellStyle name="Normal 3 3 6 2 2 4 2 2 2" xfId="31395" xr:uid="{00000000-0005-0000-0000-0000C6760000}"/>
    <cellStyle name="Normal 3 3 6 2 2 4 2 3" xfId="31396" xr:uid="{00000000-0005-0000-0000-0000C7760000}"/>
    <cellStyle name="Normal 3 3 6 2 2 4 3" xfId="31397" xr:uid="{00000000-0005-0000-0000-0000C8760000}"/>
    <cellStyle name="Normal 3 3 6 2 2 4 3 2" xfId="31398" xr:uid="{00000000-0005-0000-0000-0000C9760000}"/>
    <cellStyle name="Normal 3 3 6 2 2 4 4" xfId="31399" xr:uid="{00000000-0005-0000-0000-0000CA760000}"/>
    <cellStyle name="Normal 3 3 6 2 2 5" xfId="31400" xr:uid="{00000000-0005-0000-0000-0000CB760000}"/>
    <cellStyle name="Normal 3 3 6 2 2 5 2" xfId="31401" xr:uid="{00000000-0005-0000-0000-0000CC760000}"/>
    <cellStyle name="Normal 3 3 6 2 2 5 2 2" xfId="31402" xr:uid="{00000000-0005-0000-0000-0000CD760000}"/>
    <cellStyle name="Normal 3 3 6 2 2 5 3" xfId="31403" xr:uid="{00000000-0005-0000-0000-0000CE760000}"/>
    <cellStyle name="Normal 3 3 6 2 2 6" xfId="31404" xr:uid="{00000000-0005-0000-0000-0000CF760000}"/>
    <cellStyle name="Normal 3 3 6 2 2 6 2" xfId="31405" xr:uid="{00000000-0005-0000-0000-0000D0760000}"/>
    <cellStyle name="Normal 3 3 6 2 2 7" xfId="31406" xr:uid="{00000000-0005-0000-0000-0000D1760000}"/>
    <cellStyle name="Normal 3 3 6 2 2 7 2" xfId="31407" xr:uid="{00000000-0005-0000-0000-0000D2760000}"/>
    <cellStyle name="Normal 3 3 6 2 2 8" xfId="31408" xr:uid="{00000000-0005-0000-0000-0000D3760000}"/>
    <cellStyle name="Normal 3 3 6 2 3" xfId="31409" xr:uid="{00000000-0005-0000-0000-0000D4760000}"/>
    <cellStyle name="Normal 3 3 6 2 3 2" xfId="31410" xr:uid="{00000000-0005-0000-0000-0000D5760000}"/>
    <cellStyle name="Normal 3 3 6 2 3 2 2" xfId="31411" xr:uid="{00000000-0005-0000-0000-0000D6760000}"/>
    <cellStyle name="Normal 3 3 6 2 3 2 2 2" xfId="31412" xr:uid="{00000000-0005-0000-0000-0000D7760000}"/>
    <cellStyle name="Normal 3 3 6 2 3 2 2 2 2" xfId="31413" xr:uid="{00000000-0005-0000-0000-0000D8760000}"/>
    <cellStyle name="Normal 3 3 6 2 3 2 2 3" xfId="31414" xr:uid="{00000000-0005-0000-0000-0000D9760000}"/>
    <cellStyle name="Normal 3 3 6 2 3 2 3" xfId="31415" xr:uid="{00000000-0005-0000-0000-0000DA760000}"/>
    <cellStyle name="Normal 3 3 6 2 3 2 3 2" xfId="31416" xr:uid="{00000000-0005-0000-0000-0000DB760000}"/>
    <cellStyle name="Normal 3 3 6 2 3 2 4" xfId="31417" xr:uid="{00000000-0005-0000-0000-0000DC760000}"/>
    <cellStyle name="Normal 3 3 6 2 3 3" xfId="31418" xr:uid="{00000000-0005-0000-0000-0000DD760000}"/>
    <cellStyle name="Normal 3 3 6 2 3 3 2" xfId="31419" xr:uid="{00000000-0005-0000-0000-0000DE760000}"/>
    <cellStyle name="Normal 3 3 6 2 3 3 2 2" xfId="31420" xr:uid="{00000000-0005-0000-0000-0000DF760000}"/>
    <cellStyle name="Normal 3 3 6 2 3 3 3" xfId="31421" xr:uid="{00000000-0005-0000-0000-0000E0760000}"/>
    <cellStyle name="Normal 3 3 6 2 3 4" xfId="31422" xr:uid="{00000000-0005-0000-0000-0000E1760000}"/>
    <cellStyle name="Normal 3 3 6 2 3 4 2" xfId="31423" xr:uid="{00000000-0005-0000-0000-0000E2760000}"/>
    <cellStyle name="Normal 3 3 6 2 3 5" xfId="31424" xr:uid="{00000000-0005-0000-0000-0000E3760000}"/>
    <cellStyle name="Normal 3 3 6 2 4" xfId="31425" xr:uid="{00000000-0005-0000-0000-0000E4760000}"/>
    <cellStyle name="Normal 3 3 6 2 4 2" xfId="31426" xr:uid="{00000000-0005-0000-0000-0000E5760000}"/>
    <cellStyle name="Normal 3 3 6 2 4 2 2" xfId="31427" xr:uid="{00000000-0005-0000-0000-0000E6760000}"/>
    <cellStyle name="Normal 3 3 6 2 4 2 2 2" xfId="31428" xr:uid="{00000000-0005-0000-0000-0000E7760000}"/>
    <cellStyle name="Normal 3 3 6 2 4 2 3" xfId="31429" xr:uid="{00000000-0005-0000-0000-0000E8760000}"/>
    <cellStyle name="Normal 3 3 6 2 4 3" xfId="31430" xr:uid="{00000000-0005-0000-0000-0000E9760000}"/>
    <cellStyle name="Normal 3 3 6 2 4 3 2" xfId="31431" xr:uid="{00000000-0005-0000-0000-0000EA760000}"/>
    <cellStyle name="Normal 3 3 6 2 4 4" xfId="31432" xr:uid="{00000000-0005-0000-0000-0000EB760000}"/>
    <cellStyle name="Normal 3 3 6 2 5" xfId="31433" xr:uid="{00000000-0005-0000-0000-0000EC760000}"/>
    <cellStyle name="Normal 3 3 6 2 5 2" xfId="31434" xr:uid="{00000000-0005-0000-0000-0000ED760000}"/>
    <cellStyle name="Normal 3 3 6 2 5 2 2" xfId="31435" xr:uid="{00000000-0005-0000-0000-0000EE760000}"/>
    <cellStyle name="Normal 3 3 6 2 5 2 2 2" xfId="31436" xr:uid="{00000000-0005-0000-0000-0000EF760000}"/>
    <cellStyle name="Normal 3 3 6 2 5 2 3" xfId="31437" xr:uid="{00000000-0005-0000-0000-0000F0760000}"/>
    <cellStyle name="Normal 3 3 6 2 5 3" xfId="31438" xr:uid="{00000000-0005-0000-0000-0000F1760000}"/>
    <cellStyle name="Normal 3 3 6 2 5 3 2" xfId="31439" xr:uid="{00000000-0005-0000-0000-0000F2760000}"/>
    <cellStyle name="Normal 3 3 6 2 5 4" xfId="31440" xr:uid="{00000000-0005-0000-0000-0000F3760000}"/>
    <cellStyle name="Normal 3 3 6 2 6" xfId="31441" xr:uid="{00000000-0005-0000-0000-0000F4760000}"/>
    <cellStyle name="Normal 3 3 6 2 6 2" xfId="31442" xr:uid="{00000000-0005-0000-0000-0000F5760000}"/>
    <cellStyle name="Normal 3 3 6 2 6 2 2" xfId="31443" xr:uid="{00000000-0005-0000-0000-0000F6760000}"/>
    <cellStyle name="Normal 3 3 6 2 6 3" xfId="31444" xr:uid="{00000000-0005-0000-0000-0000F7760000}"/>
    <cellStyle name="Normal 3 3 6 2 7" xfId="31445" xr:uid="{00000000-0005-0000-0000-0000F8760000}"/>
    <cellStyle name="Normal 3 3 6 2 7 2" xfId="31446" xr:uid="{00000000-0005-0000-0000-0000F9760000}"/>
    <cellStyle name="Normal 3 3 6 2 8" xfId="31447" xr:uid="{00000000-0005-0000-0000-0000FA760000}"/>
    <cellStyle name="Normal 3 3 6 2 8 2" xfId="31448" xr:uid="{00000000-0005-0000-0000-0000FB760000}"/>
    <cellStyle name="Normal 3 3 6 2 9" xfId="31449" xr:uid="{00000000-0005-0000-0000-0000FC760000}"/>
    <cellStyle name="Normal 3 3 6 3" xfId="31450" xr:uid="{00000000-0005-0000-0000-0000FD760000}"/>
    <cellStyle name="Normal 3 3 6 3 2" xfId="31451" xr:uid="{00000000-0005-0000-0000-0000FE760000}"/>
    <cellStyle name="Normal 3 3 6 3 2 2" xfId="31452" xr:uid="{00000000-0005-0000-0000-0000FF760000}"/>
    <cellStyle name="Normal 3 3 6 3 2 2 2" xfId="31453" xr:uid="{00000000-0005-0000-0000-000000770000}"/>
    <cellStyle name="Normal 3 3 6 3 2 2 2 2" xfId="31454" xr:uid="{00000000-0005-0000-0000-000001770000}"/>
    <cellStyle name="Normal 3 3 6 3 2 2 2 2 2" xfId="31455" xr:uid="{00000000-0005-0000-0000-000002770000}"/>
    <cellStyle name="Normal 3 3 6 3 2 2 2 3" xfId="31456" xr:uid="{00000000-0005-0000-0000-000003770000}"/>
    <cellStyle name="Normal 3 3 6 3 2 2 3" xfId="31457" xr:uid="{00000000-0005-0000-0000-000004770000}"/>
    <cellStyle name="Normal 3 3 6 3 2 2 3 2" xfId="31458" xr:uid="{00000000-0005-0000-0000-000005770000}"/>
    <cellStyle name="Normal 3 3 6 3 2 2 4" xfId="31459" xr:uid="{00000000-0005-0000-0000-000006770000}"/>
    <cellStyle name="Normal 3 3 6 3 2 3" xfId="31460" xr:uid="{00000000-0005-0000-0000-000007770000}"/>
    <cellStyle name="Normal 3 3 6 3 2 3 2" xfId="31461" xr:uid="{00000000-0005-0000-0000-000008770000}"/>
    <cellStyle name="Normal 3 3 6 3 2 3 2 2" xfId="31462" xr:uid="{00000000-0005-0000-0000-000009770000}"/>
    <cellStyle name="Normal 3 3 6 3 2 3 3" xfId="31463" xr:uid="{00000000-0005-0000-0000-00000A770000}"/>
    <cellStyle name="Normal 3 3 6 3 2 4" xfId="31464" xr:uid="{00000000-0005-0000-0000-00000B770000}"/>
    <cellStyle name="Normal 3 3 6 3 2 4 2" xfId="31465" xr:uid="{00000000-0005-0000-0000-00000C770000}"/>
    <cellStyle name="Normal 3 3 6 3 2 5" xfId="31466" xr:uid="{00000000-0005-0000-0000-00000D770000}"/>
    <cellStyle name="Normal 3 3 6 3 3" xfId="31467" xr:uid="{00000000-0005-0000-0000-00000E770000}"/>
    <cellStyle name="Normal 3 3 6 3 3 2" xfId="31468" xr:uid="{00000000-0005-0000-0000-00000F770000}"/>
    <cellStyle name="Normal 3 3 6 3 3 2 2" xfId="31469" xr:uid="{00000000-0005-0000-0000-000010770000}"/>
    <cellStyle name="Normal 3 3 6 3 3 2 2 2" xfId="31470" xr:uid="{00000000-0005-0000-0000-000011770000}"/>
    <cellStyle name="Normal 3 3 6 3 3 2 3" xfId="31471" xr:uid="{00000000-0005-0000-0000-000012770000}"/>
    <cellStyle name="Normal 3 3 6 3 3 3" xfId="31472" xr:uid="{00000000-0005-0000-0000-000013770000}"/>
    <cellStyle name="Normal 3 3 6 3 3 3 2" xfId="31473" xr:uid="{00000000-0005-0000-0000-000014770000}"/>
    <cellStyle name="Normal 3 3 6 3 3 4" xfId="31474" xr:uid="{00000000-0005-0000-0000-000015770000}"/>
    <cellStyle name="Normal 3 3 6 3 4" xfId="31475" xr:uid="{00000000-0005-0000-0000-000016770000}"/>
    <cellStyle name="Normal 3 3 6 3 4 2" xfId="31476" xr:uid="{00000000-0005-0000-0000-000017770000}"/>
    <cellStyle name="Normal 3 3 6 3 4 2 2" xfId="31477" xr:uid="{00000000-0005-0000-0000-000018770000}"/>
    <cellStyle name="Normal 3 3 6 3 4 2 2 2" xfId="31478" xr:uid="{00000000-0005-0000-0000-000019770000}"/>
    <cellStyle name="Normal 3 3 6 3 4 2 3" xfId="31479" xr:uid="{00000000-0005-0000-0000-00001A770000}"/>
    <cellStyle name="Normal 3 3 6 3 4 3" xfId="31480" xr:uid="{00000000-0005-0000-0000-00001B770000}"/>
    <cellStyle name="Normal 3 3 6 3 4 3 2" xfId="31481" xr:uid="{00000000-0005-0000-0000-00001C770000}"/>
    <cellStyle name="Normal 3 3 6 3 4 4" xfId="31482" xr:uid="{00000000-0005-0000-0000-00001D770000}"/>
    <cellStyle name="Normal 3 3 6 3 5" xfId="31483" xr:uid="{00000000-0005-0000-0000-00001E770000}"/>
    <cellStyle name="Normal 3 3 6 3 5 2" xfId="31484" xr:uid="{00000000-0005-0000-0000-00001F770000}"/>
    <cellStyle name="Normal 3 3 6 3 5 2 2" xfId="31485" xr:uid="{00000000-0005-0000-0000-000020770000}"/>
    <cellStyle name="Normal 3 3 6 3 5 3" xfId="31486" xr:uid="{00000000-0005-0000-0000-000021770000}"/>
    <cellStyle name="Normal 3 3 6 3 6" xfId="31487" xr:uid="{00000000-0005-0000-0000-000022770000}"/>
    <cellStyle name="Normal 3 3 6 3 6 2" xfId="31488" xr:uid="{00000000-0005-0000-0000-000023770000}"/>
    <cellStyle name="Normal 3 3 6 3 7" xfId="31489" xr:uid="{00000000-0005-0000-0000-000024770000}"/>
    <cellStyle name="Normal 3 3 6 3 7 2" xfId="31490" xr:uid="{00000000-0005-0000-0000-000025770000}"/>
    <cellStyle name="Normal 3 3 6 3 8" xfId="31491" xr:uid="{00000000-0005-0000-0000-000026770000}"/>
    <cellStyle name="Normal 3 3 6 4" xfId="31492" xr:uid="{00000000-0005-0000-0000-000027770000}"/>
    <cellStyle name="Normal 3 3 6 4 2" xfId="31493" xr:uid="{00000000-0005-0000-0000-000028770000}"/>
    <cellStyle name="Normal 3 3 6 4 2 2" xfId="31494" xr:uid="{00000000-0005-0000-0000-000029770000}"/>
    <cellStyle name="Normal 3 3 6 4 2 2 2" xfId="31495" xr:uid="{00000000-0005-0000-0000-00002A770000}"/>
    <cellStyle name="Normal 3 3 6 4 2 2 2 2" xfId="31496" xr:uid="{00000000-0005-0000-0000-00002B770000}"/>
    <cellStyle name="Normal 3 3 6 4 2 2 3" xfId="31497" xr:uid="{00000000-0005-0000-0000-00002C770000}"/>
    <cellStyle name="Normal 3 3 6 4 2 3" xfId="31498" xr:uid="{00000000-0005-0000-0000-00002D770000}"/>
    <cellStyle name="Normal 3 3 6 4 2 3 2" xfId="31499" xr:uid="{00000000-0005-0000-0000-00002E770000}"/>
    <cellStyle name="Normal 3 3 6 4 2 4" xfId="31500" xr:uid="{00000000-0005-0000-0000-00002F770000}"/>
    <cellStyle name="Normal 3 3 6 4 3" xfId="31501" xr:uid="{00000000-0005-0000-0000-000030770000}"/>
    <cellStyle name="Normal 3 3 6 4 3 2" xfId="31502" xr:uid="{00000000-0005-0000-0000-000031770000}"/>
    <cellStyle name="Normal 3 3 6 4 3 2 2" xfId="31503" xr:uid="{00000000-0005-0000-0000-000032770000}"/>
    <cellStyle name="Normal 3 3 6 4 3 3" xfId="31504" xr:uid="{00000000-0005-0000-0000-000033770000}"/>
    <cellStyle name="Normal 3 3 6 4 4" xfId="31505" xr:uid="{00000000-0005-0000-0000-000034770000}"/>
    <cellStyle name="Normal 3 3 6 4 4 2" xfId="31506" xr:uid="{00000000-0005-0000-0000-000035770000}"/>
    <cellStyle name="Normal 3 3 6 4 5" xfId="31507" xr:uid="{00000000-0005-0000-0000-000036770000}"/>
    <cellStyle name="Normal 3 3 6 5" xfId="31508" xr:uid="{00000000-0005-0000-0000-000037770000}"/>
    <cellStyle name="Normal 3 3 6 5 2" xfId="31509" xr:uid="{00000000-0005-0000-0000-000038770000}"/>
    <cellStyle name="Normal 3 3 6 5 2 2" xfId="31510" xr:uid="{00000000-0005-0000-0000-000039770000}"/>
    <cellStyle name="Normal 3 3 6 5 2 2 2" xfId="31511" xr:uid="{00000000-0005-0000-0000-00003A770000}"/>
    <cellStyle name="Normal 3 3 6 5 2 3" xfId="31512" xr:uid="{00000000-0005-0000-0000-00003B770000}"/>
    <cellStyle name="Normal 3 3 6 5 3" xfId="31513" xr:uid="{00000000-0005-0000-0000-00003C770000}"/>
    <cellStyle name="Normal 3 3 6 5 3 2" xfId="31514" xr:uid="{00000000-0005-0000-0000-00003D770000}"/>
    <cellStyle name="Normal 3 3 6 5 4" xfId="31515" xr:uid="{00000000-0005-0000-0000-00003E770000}"/>
    <cellStyle name="Normal 3 3 6 6" xfId="31516" xr:uid="{00000000-0005-0000-0000-00003F770000}"/>
    <cellStyle name="Normal 3 3 6 6 2" xfId="31517" xr:uid="{00000000-0005-0000-0000-000040770000}"/>
    <cellStyle name="Normal 3 3 6 6 2 2" xfId="31518" xr:uid="{00000000-0005-0000-0000-000041770000}"/>
    <cellStyle name="Normal 3 3 6 6 2 2 2" xfId="31519" xr:uid="{00000000-0005-0000-0000-000042770000}"/>
    <cellStyle name="Normal 3 3 6 6 2 3" xfId="31520" xr:uid="{00000000-0005-0000-0000-000043770000}"/>
    <cellStyle name="Normal 3 3 6 6 3" xfId="31521" xr:uid="{00000000-0005-0000-0000-000044770000}"/>
    <cellStyle name="Normal 3 3 6 6 3 2" xfId="31522" xr:uid="{00000000-0005-0000-0000-000045770000}"/>
    <cellStyle name="Normal 3 3 6 6 4" xfId="31523" xr:uid="{00000000-0005-0000-0000-000046770000}"/>
    <cellStyle name="Normal 3 3 6 7" xfId="31524" xr:uid="{00000000-0005-0000-0000-000047770000}"/>
    <cellStyle name="Normal 3 3 6 7 2" xfId="31525" xr:uid="{00000000-0005-0000-0000-000048770000}"/>
    <cellStyle name="Normal 3 3 6 7 2 2" xfId="31526" xr:uid="{00000000-0005-0000-0000-000049770000}"/>
    <cellStyle name="Normal 3 3 6 7 3" xfId="31527" xr:uid="{00000000-0005-0000-0000-00004A770000}"/>
    <cellStyle name="Normal 3 3 6 8" xfId="31528" xr:uid="{00000000-0005-0000-0000-00004B770000}"/>
    <cellStyle name="Normal 3 3 6 8 2" xfId="31529" xr:uid="{00000000-0005-0000-0000-00004C770000}"/>
    <cellStyle name="Normal 3 3 6 9" xfId="31530" xr:uid="{00000000-0005-0000-0000-00004D770000}"/>
    <cellStyle name="Normal 3 3 6 9 2" xfId="31531" xr:uid="{00000000-0005-0000-0000-00004E770000}"/>
    <cellStyle name="Normal 3 3 7" xfId="31532" xr:uid="{00000000-0005-0000-0000-00004F770000}"/>
    <cellStyle name="Normal 3 3 7 10" xfId="31533" xr:uid="{00000000-0005-0000-0000-000050770000}"/>
    <cellStyle name="Normal 3 3 7 11" xfId="31534" xr:uid="{00000000-0005-0000-0000-000051770000}"/>
    <cellStyle name="Normal 3 3 7 2" xfId="31535" xr:uid="{00000000-0005-0000-0000-000052770000}"/>
    <cellStyle name="Normal 3 3 7 2 2" xfId="31536" xr:uid="{00000000-0005-0000-0000-000053770000}"/>
    <cellStyle name="Normal 3 3 7 2 2 2" xfId="31537" xr:uid="{00000000-0005-0000-0000-000054770000}"/>
    <cellStyle name="Normal 3 3 7 2 2 2 2" xfId="31538" xr:uid="{00000000-0005-0000-0000-000055770000}"/>
    <cellStyle name="Normal 3 3 7 2 2 2 2 2" xfId="31539" xr:uid="{00000000-0005-0000-0000-000056770000}"/>
    <cellStyle name="Normal 3 3 7 2 2 2 2 2 2" xfId="31540" xr:uid="{00000000-0005-0000-0000-000057770000}"/>
    <cellStyle name="Normal 3 3 7 2 2 2 2 2 2 2" xfId="31541" xr:uid="{00000000-0005-0000-0000-000058770000}"/>
    <cellStyle name="Normal 3 3 7 2 2 2 2 2 3" xfId="31542" xr:uid="{00000000-0005-0000-0000-000059770000}"/>
    <cellStyle name="Normal 3 3 7 2 2 2 2 3" xfId="31543" xr:uid="{00000000-0005-0000-0000-00005A770000}"/>
    <cellStyle name="Normal 3 3 7 2 2 2 2 3 2" xfId="31544" xr:uid="{00000000-0005-0000-0000-00005B770000}"/>
    <cellStyle name="Normal 3 3 7 2 2 2 2 4" xfId="31545" xr:uid="{00000000-0005-0000-0000-00005C770000}"/>
    <cellStyle name="Normal 3 3 7 2 2 2 3" xfId="31546" xr:uid="{00000000-0005-0000-0000-00005D770000}"/>
    <cellStyle name="Normal 3 3 7 2 2 2 3 2" xfId="31547" xr:uid="{00000000-0005-0000-0000-00005E770000}"/>
    <cellStyle name="Normal 3 3 7 2 2 2 3 2 2" xfId="31548" xr:uid="{00000000-0005-0000-0000-00005F770000}"/>
    <cellStyle name="Normal 3 3 7 2 2 2 3 3" xfId="31549" xr:uid="{00000000-0005-0000-0000-000060770000}"/>
    <cellStyle name="Normal 3 3 7 2 2 2 4" xfId="31550" xr:uid="{00000000-0005-0000-0000-000061770000}"/>
    <cellStyle name="Normal 3 3 7 2 2 2 4 2" xfId="31551" xr:uid="{00000000-0005-0000-0000-000062770000}"/>
    <cellStyle name="Normal 3 3 7 2 2 2 5" xfId="31552" xr:uid="{00000000-0005-0000-0000-000063770000}"/>
    <cellStyle name="Normal 3 3 7 2 2 3" xfId="31553" xr:uid="{00000000-0005-0000-0000-000064770000}"/>
    <cellStyle name="Normal 3 3 7 2 2 3 2" xfId="31554" xr:uid="{00000000-0005-0000-0000-000065770000}"/>
    <cellStyle name="Normal 3 3 7 2 2 3 2 2" xfId="31555" xr:uid="{00000000-0005-0000-0000-000066770000}"/>
    <cellStyle name="Normal 3 3 7 2 2 3 2 2 2" xfId="31556" xr:uid="{00000000-0005-0000-0000-000067770000}"/>
    <cellStyle name="Normal 3 3 7 2 2 3 2 3" xfId="31557" xr:uid="{00000000-0005-0000-0000-000068770000}"/>
    <cellStyle name="Normal 3 3 7 2 2 3 3" xfId="31558" xr:uid="{00000000-0005-0000-0000-000069770000}"/>
    <cellStyle name="Normal 3 3 7 2 2 3 3 2" xfId="31559" xr:uid="{00000000-0005-0000-0000-00006A770000}"/>
    <cellStyle name="Normal 3 3 7 2 2 3 4" xfId="31560" xr:uid="{00000000-0005-0000-0000-00006B770000}"/>
    <cellStyle name="Normal 3 3 7 2 2 4" xfId="31561" xr:uid="{00000000-0005-0000-0000-00006C770000}"/>
    <cellStyle name="Normal 3 3 7 2 2 4 2" xfId="31562" xr:uid="{00000000-0005-0000-0000-00006D770000}"/>
    <cellStyle name="Normal 3 3 7 2 2 4 2 2" xfId="31563" xr:uid="{00000000-0005-0000-0000-00006E770000}"/>
    <cellStyle name="Normal 3 3 7 2 2 4 2 2 2" xfId="31564" xr:uid="{00000000-0005-0000-0000-00006F770000}"/>
    <cellStyle name="Normal 3 3 7 2 2 4 2 3" xfId="31565" xr:uid="{00000000-0005-0000-0000-000070770000}"/>
    <cellStyle name="Normal 3 3 7 2 2 4 3" xfId="31566" xr:uid="{00000000-0005-0000-0000-000071770000}"/>
    <cellStyle name="Normal 3 3 7 2 2 4 3 2" xfId="31567" xr:uid="{00000000-0005-0000-0000-000072770000}"/>
    <cellStyle name="Normal 3 3 7 2 2 4 4" xfId="31568" xr:uid="{00000000-0005-0000-0000-000073770000}"/>
    <cellStyle name="Normal 3 3 7 2 2 5" xfId="31569" xr:uid="{00000000-0005-0000-0000-000074770000}"/>
    <cellStyle name="Normal 3 3 7 2 2 5 2" xfId="31570" xr:uid="{00000000-0005-0000-0000-000075770000}"/>
    <cellStyle name="Normal 3 3 7 2 2 5 2 2" xfId="31571" xr:uid="{00000000-0005-0000-0000-000076770000}"/>
    <cellStyle name="Normal 3 3 7 2 2 5 3" xfId="31572" xr:uid="{00000000-0005-0000-0000-000077770000}"/>
    <cellStyle name="Normal 3 3 7 2 2 6" xfId="31573" xr:uid="{00000000-0005-0000-0000-000078770000}"/>
    <cellStyle name="Normal 3 3 7 2 2 6 2" xfId="31574" xr:uid="{00000000-0005-0000-0000-000079770000}"/>
    <cellStyle name="Normal 3 3 7 2 2 7" xfId="31575" xr:uid="{00000000-0005-0000-0000-00007A770000}"/>
    <cellStyle name="Normal 3 3 7 2 2 7 2" xfId="31576" xr:uid="{00000000-0005-0000-0000-00007B770000}"/>
    <cellStyle name="Normal 3 3 7 2 2 8" xfId="31577" xr:uid="{00000000-0005-0000-0000-00007C770000}"/>
    <cellStyle name="Normal 3 3 7 2 3" xfId="31578" xr:uid="{00000000-0005-0000-0000-00007D770000}"/>
    <cellStyle name="Normal 3 3 7 2 3 2" xfId="31579" xr:uid="{00000000-0005-0000-0000-00007E770000}"/>
    <cellStyle name="Normal 3 3 7 2 3 2 2" xfId="31580" xr:uid="{00000000-0005-0000-0000-00007F770000}"/>
    <cellStyle name="Normal 3 3 7 2 3 2 2 2" xfId="31581" xr:uid="{00000000-0005-0000-0000-000080770000}"/>
    <cellStyle name="Normal 3 3 7 2 3 2 2 2 2" xfId="31582" xr:uid="{00000000-0005-0000-0000-000081770000}"/>
    <cellStyle name="Normal 3 3 7 2 3 2 2 3" xfId="31583" xr:uid="{00000000-0005-0000-0000-000082770000}"/>
    <cellStyle name="Normal 3 3 7 2 3 2 3" xfId="31584" xr:uid="{00000000-0005-0000-0000-000083770000}"/>
    <cellStyle name="Normal 3 3 7 2 3 2 3 2" xfId="31585" xr:uid="{00000000-0005-0000-0000-000084770000}"/>
    <cellStyle name="Normal 3 3 7 2 3 2 4" xfId="31586" xr:uid="{00000000-0005-0000-0000-000085770000}"/>
    <cellStyle name="Normal 3 3 7 2 3 3" xfId="31587" xr:uid="{00000000-0005-0000-0000-000086770000}"/>
    <cellStyle name="Normal 3 3 7 2 3 3 2" xfId="31588" xr:uid="{00000000-0005-0000-0000-000087770000}"/>
    <cellStyle name="Normal 3 3 7 2 3 3 2 2" xfId="31589" xr:uid="{00000000-0005-0000-0000-000088770000}"/>
    <cellStyle name="Normal 3 3 7 2 3 3 3" xfId="31590" xr:uid="{00000000-0005-0000-0000-000089770000}"/>
    <cellStyle name="Normal 3 3 7 2 3 4" xfId="31591" xr:uid="{00000000-0005-0000-0000-00008A770000}"/>
    <cellStyle name="Normal 3 3 7 2 3 4 2" xfId="31592" xr:uid="{00000000-0005-0000-0000-00008B770000}"/>
    <cellStyle name="Normal 3 3 7 2 3 5" xfId="31593" xr:uid="{00000000-0005-0000-0000-00008C770000}"/>
    <cellStyle name="Normal 3 3 7 2 4" xfId="31594" xr:uid="{00000000-0005-0000-0000-00008D770000}"/>
    <cellStyle name="Normal 3 3 7 2 4 2" xfId="31595" xr:uid="{00000000-0005-0000-0000-00008E770000}"/>
    <cellStyle name="Normal 3 3 7 2 4 2 2" xfId="31596" xr:uid="{00000000-0005-0000-0000-00008F770000}"/>
    <cellStyle name="Normal 3 3 7 2 4 2 2 2" xfId="31597" xr:uid="{00000000-0005-0000-0000-000090770000}"/>
    <cellStyle name="Normal 3 3 7 2 4 2 3" xfId="31598" xr:uid="{00000000-0005-0000-0000-000091770000}"/>
    <cellStyle name="Normal 3 3 7 2 4 3" xfId="31599" xr:uid="{00000000-0005-0000-0000-000092770000}"/>
    <cellStyle name="Normal 3 3 7 2 4 3 2" xfId="31600" xr:uid="{00000000-0005-0000-0000-000093770000}"/>
    <cellStyle name="Normal 3 3 7 2 4 4" xfId="31601" xr:uid="{00000000-0005-0000-0000-000094770000}"/>
    <cellStyle name="Normal 3 3 7 2 5" xfId="31602" xr:uid="{00000000-0005-0000-0000-000095770000}"/>
    <cellStyle name="Normal 3 3 7 2 5 2" xfId="31603" xr:uid="{00000000-0005-0000-0000-000096770000}"/>
    <cellStyle name="Normal 3 3 7 2 5 2 2" xfId="31604" xr:uid="{00000000-0005-0000-0000-000097770000}"/>
    <cellStyle name="Normal 3 3 7 2 5 2 2 2" xfId="31605" xr:uid="{00000000-0005-0000-0000-000098770000}"/>
    <cellStyle name="Normal 3 3 7 2 5 2 3" xfId="31606" xr:uid="{00000000-0005-0000-0000-000099770000}"/>
    <cellStyle name="Normal 3 3 7 2 5 3" xfId="31607" xr:uid="{00000000-0005-0000-0000-00009A770000}"/>
    <cellStyle name="Normal 3 3 7 2 5 3 2" xfId="31608" xr:uid="{00000000-0005-0000-0000-00009B770000}"/>
    <cellStyle name="Normal 3 3 7 2 5 4" xfId="31609" xr:uid="{00000000-0005-0000-0000-00009C770000}"/>
    <cellStyle name="Normal 3 3 7 2 6" xfId="31610" xr:uid="{00000000-0005-0000-0000-00009D770000}"/>
    <cellStyle name="Normal 3 3 7 2 6 2" xfId="31611" xr:uid="{00000000-0005-0000-0000-00009E770000}"/>
    <cellStyle name="Normal 3 3 7 2 6 2 2" xfId="31612" xr:uid="{00000000-0005-0000-0000-00009F770000}"/>
    <cellStyle name="Normal 3 3 7 2 6 3" xfId="31613" xr:uid="{00000000-0005-0000-0000-0000A0770000}"/>
    <cellStyle name="Normal 3 3 7 2 7" xfId="31614" xr:uid="{00000000-0005-0000-0000-0000A1770000}"/>
    <cellStyle name="Normal 3 3 7 2 7 2" xfId="31615" xr:uid="{00000000-0005-0000-0000-0000A2770000}"/>
    <cellStyle name="Normal 3 3 7 2 8" xfId="31616" xr:uid="{00000000-0005-0000-0000-0000A3770000}"/>
    <cellStyle name="Normal 3 3 7 2 8 2" xfId="31617" xr:uid="{00000000-0005-0000-0000-0000A4770000}"/>
    <cellStyle name="Normal 3 3 7 2 9" xfId="31618" xr:uid="{00000000-0005-0000-0000-0000A5770000}"/>
    <cellStyle name="Normal 3 3 7 3" xfId="31619" xr:uid="{00000000-0005-0000-0000-0000A6770000}"/>
    <cellStyle name="Normal 3 3 7 3 2" xfId="31620" xr:uid="{00000000-0005-0000-0000-0000A7770000}"/>
    <cellStyle name="Normal 3 3 7 3 2 2" xfId="31621" xr:uid="{00000000-0005-0000-0000-0000A8770000}"/>
    <cellStyle name="Normal 3 3 7 3 2 2 2" xfId="31622" xr:uid="{00000000-0005-0000-0000-0000A9770000}"/>
    <cellStyle name="Normal 3 3 7 3 2 2 2 2" xfId="31623" xr:uid="{00000000-0005-0000-0000-0000AA770000}"/>
    <cellStyle name="Normal 3 3 7 3 2 2 2 2 2" xfId="31624" xr:uid="{00000000-0005-0000-0000-0000AB770000}"/>
    <cellStyle name="Normal 3 3 7 3 2 2 2 3" xfId="31625" xr:uid="{00000000-0005-0000-0000-0000AC770000}"/>
    <cellStyle name="Normal 3 3 7 3 2 2 3" xfId="31626" xr:uid="{00000000-0005-0000-0000-0000AD770000}"/>
    <cellStyle name="Normal 3 3 7 3 2 2 3 2" xfId="31627" xr:uid="{00000000-0005-0000-0000-0000AE770000}"/>
    <cellStyle name="Normal 3 3 7 3 2 2 4" xfId="31628" xr:uid="{00000000-0005-0000-0000-0000AF770000}"/>
    <cellStyle name="Normal 3 3 7 3 2 3" xfId="31629" xr:uid="{00000000-0005-0000-0000-0000B0770000}"/>
    <cellStyle name="Normal 3 3 7 3 2 3 2" xfId="31630" xr:uid="{00000000-0005-0000-0000-0000B1770000}"/>
    <cellStyle name="Normal 3 3 7 3 2 3 2 2" xfId="31631" xr:uid="{00000000-0005-0000-0000-0000B2770000}"/>
    <cellStyle name="Normal 3 3 7 3 2 3 3" xfId="31632" xr:uid="{00000000-0005-0000-0000-0000B3770000}"/>
    <cellStyle name="Normal 3 3 7 3 2 4" xfId="31633" xr:uid="{00000000-0005-0000-0000-0000B4770000}"/>
    <cellStyle name="Normal 3 3 7 3 2 4 2" xfId="31634" xr:uid="{00000000-0005-0000-0000-0000B5770000}"/>
    <cellStyle name="Normal 3 3 7 3 2 5" xfId="31635" xr:uid="{00000000-0005-0000-0000-0000B6770000}"/>
    <cellStyle name="Normal 3 3 7 3 3" xfId="31636" xr:uid="{00000000-0005-0000-0000-0000B7770000}"/>
    <cellStyle name="Normal 3 3 7 3 3 2" xfId="31637" xr:uid="{00000000-0005-0000-0000-0000B8770000}"/>
    <cellStyle name="Normal 3 3 7 3 3 2 2" xfId="31638" xr:uid="{00000000-0005-0000-0000-0000B9770000}"/>
    <cellStyle name="Normal 3 3 7 3 3 2 2 2" xfId="31639" xr:uid="{00000000-0005-0000-0000-0000BA770000}"/>
    <cellStyle name="Normal 3 3 7 3 3 2 3" xfId="31640" xr:uid="{00000000-0005-0000-0000-0000BB770000}"/>
    <cellStyle name="Normal 3 3 7 3 3 3" xfId="31641" xr:uid="{00000000-0005-0000-0000-0000BC770000}"/>
    <cellStyle name="Normal 3 3 7 3 3 3 2" xfId="31642" xr:uid="{00000000-0005-0000-0000-0000BD770000}"/>
    <cellStyle name="Normal 3 3 7 3 3 4" xfId="31643" xr:uid="{00000000-0005-0000-0000-0000BE770000}"/>
    <cellStyle name="Normal 3 3 7 3 4" xfId="31644" xr:uid="{00000000-0005-0000-0000-0000BF770000}"/>
    <cellStyle name="Normal 3 3 7 3 4 2" xfId="31645" xr:uid="{00000000-0005-0000-0000-0000C0770000}"/>
    <cellStyle name="Normal 3 3 7 3 4 2 2" xfId="31646" xr:uid="{00000000-0005-0000-0000-0000C1770000}"/>
    <cellStyle name="Normal 3 3 7 3 4 2 2 2" xfId="31647" xr:uid="{00000000-0005-0000-0000-0000C2770000}"/>
    <cellStyle name="Normal 3 3 7 3 4 2 3" xfId="31648" xr:uid="{00000000-0005-0000-0000-0000C3770000}"/>
    <cellStyle name="Normal 3 3 7 3 4 3" xfId="31649" xr:uid="{00000000-0005-0000-0000-0000C4770000}"/>
    <cellStyle name="Normal 3 3 7 3 4 3 2" xfId="31650" xr:uid="{00000000-0005-0000-0000-0000C5770000}"/>
    <cellStyle name="Normal 3 3 7 3 4 4" xfId="31651" xr:uid="{00000000-0005-0000-0000-0000C6770000}"/>
    <cellStyle name="Normal 3 3 7 3 5" xfId="31652" xr:uid="{00000000-0005-0000-0000-0000C7770000}"/>
    <cellStyle name="Normal 3 3 7 3 5 2" xfId="31653" xr:uid="{00000000-0005-0000-0000-0000C8770000}"/>
    <cellStyle name="Normal 3 3 7 3 5 2 2" xfId="31654" xr:uid="{00000000-0005-0000-0000-0000C9770000}"/>
    <cellStyle name="Normal 3 3 7 3 5 3" xfId="31655" xr:uid="{00000000-0005-0000-0000-0000CA770000}"/>
    <cellStyle name="Normal 3 3 7 3 6" xfId="31656" xr:uid="{00000000-0005-0000-0000-0000CB770000}"/>
    <cellStyle name="Normal 3 3 7 3 6 2" xfId="31657" xr:uid="{00000000-0005-0000-0000-0000CC770000}"/>
    <cellStyle name="Normal 3 3 7 3 7" xfId="31658" xr:uid="{00000000-0005-0000-0000-0000CD770000}"/>
    <cellStyle name="Normal 3 3 7 3 7 2" xfId="31659" xr:uid="{00000000-0005-0000-0000-0000CE770000}"/>
    <cellStyle name="Normal 3 3 7 3 8" xfId="31660" xr:uid="{00000000-0005-0000-0000-0000CF770000}"/>
    <cellStyle name="Normal 3 3 7 4" xfId="31661" xr:uid="{00000000-0005-0000-0000-0000D0770000}"/>
    <cellStyle name="Normal 3 3 7 4 2" xfId="31662" xr:uid="{00000000-0005-0000-0000-0000D1770000}"/>
    <cellStyle name="Normal 3 3 7 4 2 2" xfId="31663" xr:uid="{00000000-0005-0000-0000-0000D2770000}"/>
    <cellStyle name="Normal 3 3 7 4 2 2 2" xfId="31664" xr:uid="{00000000-0005-0000-0000-0000D3770000}"/>
    <cellStyle name="Normal 3 3 7 4 2 2 2 2" xfId="31665" xr:uid="{00000000-0005-0000-0000-0000D4770000}"/>
    <cellStyle name="Normal 3 3 7 4 2 2 3" xfId="31666" xr:uid="{00000000-0005-0000-0000-0000D5770000}"/>
    <cellStyle name="Normal 3 3 7 4 2 3" xfId="31667" xr:uid="{00000000-0005-0000-0000-0000D6770000}"/>
    <cellStyle name="Normal 3 3 7 4 2 3 2" xfId="31668" xr:uid="{00000000-0005-0000-0000-0000D7770000}"/>
    <cellStyle name="Normal 3 3 7 4 2 4" xfId="31669" xr:uid="{00000000-0005-0000-0000-0000D8770000}"/>
    <cellStyle name="Normal 3 3 7 4 3" xfId="31670" xr:uid="{00000000-0005-0000-0000-0000D9770000}"/>
    <cellStyle name="Normal 3 3 7 4 3 2" xfId="31671" xr:uid="{00000000-0005-0000-0000-0000DA770000}"/>
    <cellStyle name="Normal 3 3 7 4 3 2 2" xfId="31672" xr:uid="{00000000-0005-0000-0000-0000DB770000}"/>
    <cellStyle name="Normal 3 3 7 4 3 3" xfId="31673" xr:uid="{00000000-0005-0000-0000-0000DC770000}"/>
    <cellStyle name="Normal 3 3 7 4 4" xfId="31674" xr:uid="{00000000-0005-0000-0000-0000DD770000}"/>
    <cellStyle name="Normal 3 3 7 4 4 2" xfId="31675" xr:uid="{00000000-0005-0000-0000-0000DE770000}"/>
    <cellStyle name="Normal 3 3 7 4 5" xfId="31676" xr:uid="{00000000-0005-0000-0000-0000DF770000}"/>
    <cellStyle name="Normal 3 3 7 5" xfId="31677" xr:uid="{00000000-0005-0000-0000-0000E0770000}"/>
    <cellStyle name="Normal 3 3 7 5 2" xfId="31678" xr:uid="{00000000-0005-0000-0000-0000E1770000}"/>
    <cellStyle name="Normal 3 3 7 5 2 2" xfId="31679" xr:uid="{00000000-0005-0000-0000-0000E2770000}"/>
    <cellStyle name="Normal 3 3 7 5 2 2 2" xfId="31680" xr:uid="{00000000-0005-0000-0000-0000E3770000}"/>
    <cellStyle name="Normal 3 3 7 5 2 3" xfId="31681" xr:uid="{00000000-0005-0000-0000-0000E4770000}"/>
    <cellStyle name="Normal 3 3 7 5 3" xfId="31682" xr:uid="{00000000-0005-0000-0000-0000E5770000}"/>
    <cellStyle name="Normal 3 3 7 5 3 2" xfId="31683" xr:uid="{00000000-0005-0000-0000-0000E6770000}"/>
    <cellStyle name="Normal 3 3 7 5 4" xfId="31684" xr:uid="{00000000-0005-0000-0000-0000E7770000}"/>
    <cellStyle name="Normal 3 3 7 6" xfId="31685" xr:uid="{00000000-0005-0000-0000-0000E8770000}"/>
    <cellStyle name="Normal 3 3 7 6 2" xfId="31686" xr:uid="{00000000-0005-0000-0000-0000E9770000}"/>
    <cellStyle name="Normal 3 3 7 6 2 2" xfId="31687" xr:uid="{00000000-0005-0000-0000-0000EA770000}"/>
    <cellStyle name="Normal 3 3 7 6 2 2 2" xfId="31688" xr:uid="{00000000-0005-0000-0000-0000EB770000}"/>
    <cellStyle name="Normal 3 3 7 6 2 3" xfId="31689" xr:uid="{00000000-0005-0000-0000-0000EC770000}"/>
    <cellStyle name="Normal 3 3 7 6 3" xfId="31690" xr:uid="{00000000-0005-0000-0000-0000ED770000}"/>
    <cellStyle name="Normal 3 3 7 6 3 2" xfId="31691" xr:uid="{00000000-0005-0000-0000-0000EE770000}"/>
    <cellStyle name="Normal 3 3 7 6 4" xfId="31692" xr:uid="{00000000-0005-0000-0000-0000EF770000}"/>
    <cellStyle name="Normal 3 3 7 7" xfId="31693" xr:uid="{00000000-0005-0000-0000-0000F0770000}"/>
    <cellStyle name="Normal 3 3 7 7 2" xfId="31694" xr:uid="{00000000-0005-0000-0000-0000F1770000}"/>
    <cellStyle name="Normal 3 3 7 7 2 2" xfId="31695" xr:uid="{00000000-0005-0000-0000-0000F2770000}"/>
    <cellStyle name="Normal 3 3 7 7 3" xfId="31696" xr:uid="{00000000-0005-0000-0000-0000F3770000}"/>
    <cellStyle name="Normal 3 3 7 8" xfId="31697" xr:uid="{00000000-0005-0000-0000-0000F4770000}"/>
    <cellStyle name="Normal 3 3 7 8 2" xfId="31698" xr:uid="{00000000-0005-0000-0000-0000F5770000}"/>
    <cellStyle name="Normal 3 3 7 9" xfId="31699" xr:uid="{00000000-0005-0000-0000-0000F6770000}"/>
    <cellStyle name="Normal 3 3 7 9 2" xfId="31700" xr:uid="{00000000-0005-0000-0000-0000F7770000}"/>
    <cellStyle name="Normal 3 3 8" xfId="31701" xr:uid="{00000000-0005-0000-0000-0000F8770000}"/>
    <cellStyle name="Normal 3 3 8 2" xfId="31702" xr:uid="{00000000-0005-0000-0000-0000F9770000}"/>
    <cellStyle name="Normal 3 3 8 2 2" xfId="31703" xr:uid="{00000000-0005-0000-0000-0000FA770000}"/>
    <cellStyle name="Normal 3 3 8 2 2 2" xfId="31704" xr:uid="{00000000-0005-0000-0000-0000FB770000}"/>
    <cellStyle name="Normal 3 3 8 2 2 2 2" xfId="31705" xr:uid="{00000000-0005-0000-0000-0000FC770000}"/>
    <cellStyle name="Normal 3 3 8 2 2 2 2 2" xfId="31706" xr:uid="{00000000-0005-0000-0000-0000FD770000}"/>
    <cellStyle name="Normal 3 3 8 2 2 2 2 2 2" xfId="31707" xr:uid="{00000000-0005-0000-0000-0000FE770000}"/>
    <cellStyle name="Normal 3 3 8 2 2 2 2 3" xfId="31708" xr:uid="{00000000-0005-0000-0000-0000FF770000}"/>
    <cellStyle name="Normal 3 3 8 2 2 2 3" xfId="31709" xr:uid="{00000000-0005-0000-0000-000000780000}"/>
    <cellStyle name="Normal 3 3 8 2 2 2 3 2" xfId="31710" xr:uid="{00000000-0005-0000-0000-000001780000}"/>
    <cellStyle name="Normal 3 3 8 2 2 2 4" xfId="31711" xr:uid="{00000000-0005-0000-0000-000002780000}"/>
    <cellStyle name="Normal 3 3 8 2 2 3" xfId="31712" xr:uid="{00000000-0005-0000-0000-000003780000}"/>
    <cellStyle name="Normal 3 3 8 2 2 3 2" xfId="31713" xr:uid="{00000000-0005-0000-0000-000004780000}"/>
    <cellStyle name="Normal 3 3 8 2 2 3 2 2" xfId="31714" xr:uid="{00000000-0005-0000-0000-000005780000}"/>
    <cellStyle name="Normal 3 3 8 2 2 3 3" xfId="31715" xr:uid="{00000000-0005-0000-0000-000006780000}"/>
    <cellStyle name="Normal 3 3 8 2 2 4" xfId="31716" xr:uid="{00000000-0005-0000-0000-000007780000}"/>
    <cellStyle name="Normal 3 3 8 2 2 4 2" xfId="31717" xr:uid="{00000000-0005-0000-0000-000008780000}"/>
    <cellStyle name="Normal 3 3 8 2 2 5" xfId="31718" xr:uid="{00000000-0005-0000-0000-000009780000}"/>
    <cellStyle name="Normal 3 3 8 2 3" xfId="31719" xr:uid="{00000000-0005-0000-0000-00000A780000}"/>
    <cellStyle name="Normal 3 3 8 2 3 2" xfId="31720" xr:uid="{00000000-0005-0000-0000-00000B780000}"/>
    <cellStyle name="Normal 3 3 8 2 3 2 2" xfId="31721" xr:uid="{00000000-0005-0000-0000-00000C780000}"/>
    <cellStyle name="Normal 3 3 8 2 3 2 2 2" xfId="31722" xr:uid="{00000000-0005-0000-0000-00000D780000}"/>
    <cellStyle name="Normal 3 3 8 2 3 2 3" xfId="31723" xr:uid="{00000000-0005-0000-0000-00000E780000}"/>
    <cellStyle name="Normal 3 3 8 2 3 3" xfId="31724" xr:uid="{00000000-0005-0000-0000-00000F780000}"/>
    <cellStyle name="Normal 3 3 8 2 3 3 2" xfId="31725" xr:uid="{00000000-0005-0000-0000-000010780000}"/>
    <cellStyle name="Normal 3 3 8 2 3 4" xfId="31726" xr:uid="{00000000-0005-0000-0000-000011780000}"/>
    <cellStyle name="Normal 3 3 8 2 4" xfId="31727" xr:uid="{00000000-0005-0000-0000-000012780000}"/>
    <cellStyle name="Normal 3 3 8 2 4 2" xfId="31728" xr:uid="{00000000-0005-0000-0000-000013780000}"/>
    <cellStyle name="Normal 3 3 8 2 4 2 2" xfId="31729" xr:uid="{00000000-0005-0000-0000-000014780000}"/>
    <cellStyle name="Normal 3 3 8 2 4 2 2 2" xfId="31730" xr:uid="{00000000-0005-0000-0000-000015780000}"/>
    <cellStyle name="Normal 3 3 8 2 4 2 3" xfId="31731" xr:uid="{00000000-0005-0000-0000-000016780000}"/>
    <cellStyle name="Normal 3 3 8 2 4 3" xfId="31732" xr:uid="{00000000-0005-0000-0000-000017780000}"/>
    <cellStyle name="Normal 3 3 8 2 4 3 2" xfId="31733" xr:uid="{00000000-0005-0000-0000-000018780000}"/>
    <cellStyle name="Normal 3 3 8 2 4 4" xfId="31734" xr:uid="{00000000-0005-0000-0000-000019780000}"/>
    <cellStyle name="Normal 3 3 8 2 5" xfId="31735" xr:uid="{00000000-0005-0000-0000-00001A780000}"/>
    <cellStyle name="Normal 3 3 8 2 5 2" xfId="31736" xr:uid="{00000000-0005-0000-0000-00001B780000}"/>
    <cellStyle name="Normal 3 3 8 2 5 2 2" xfId="31737" xr:uid="{00000000-0005-0000-0000-00001C780000}"/>
    <cellStyle name="Normal 3 3 8 2 5 3" xfId="31738" xr:uid="{00000000-0005-0000-0000-00001D780000}"/>
    <cellStyle name="Normal 3 3 8 2 6" xfId="31739" xr:uid="{00000000-0005-0000-0000-00001E780000}"/>
    <cellStyle name="Normal 3 3 8 2 6 2" xfId="31740" xr:uid="{00000000-0005-0000-0000-00001F780000}"/>
    <cellStyle name="Normal 3 3 8 2 7" xfId="31741" xr:uid="{00000000-0005-0000-0000-000020780000}"/>
    <cellStyle name="Normal 3 3 8 2 7 2" xfId="31742" xr:uid="{00000000-0005-0000-0000-000021780000}"/>
    <cellStyle name="Normal 3 3 8 2 8" xfId="31743" xr:uid="{00000000-0005-0000-0000-000022780000}"/>
    <cellStyle name="Normal 3 3 8 3" xfId="31744" xr:uid="{00000000-0005-0000-0000-000023780000}"/>
    <cellStyle name="Normal 3 3 8 3 2" xfId="31745" xr:uid="{00000000-0005-0000-0000-000024780000}"/>
    <cellStyle name="Normal 3 3 8 3 2 2" xfId="31746" xr:uid="{00000000-0005-0000-0000-000025780000}"/>
    <cellStyle name="Normal 3 3 8 3 2 2 2" xfId="31747" xr:uid="{00000000-0005-0000-0000-000026780000}"/>
    <cellStyle name="Normal 3 3 8 3 2 2 2 2" xfId="31748" xr:uid="{00000000-0005-0000-0000-000027780000}"/>
    <cellStyle name="Normal 3 3 8 3 2 2 3" xfId="31749" xr:uid="{00000000-0005-0000-0000-000028780000}"/>
    <cellStyle name="Normal 3 3 8 3 2 3" xfId="31750" xr:uid="{00000000-0005-0000-0000-000029780000}"/>
    <cellStyle name="Normal 3 3 8 3 2 3 2" xfId="31751" xr:uid="{00000000-0005-0000-0000-00002A780000}"/>
    <cellStyle name="Normal 3 3 8 3 2 4" xfId="31752" xr:uid="{00000000-0005-0000-0000-00002B780000}"/>
    <cellStyle name="Normal 3 3 8 3 3" xfId="31753" xr:uid="{00000000-0005-0000-0000-00002C780000}"/>
    <cellStyle name="Normal 3 3 8 3 3 2" xfId="31754" xr:uid="{00000000-0005-0000-0000-00002D780000}"/>
    <cellStyle name="Normal 3 3 8 3 3 2 2" xfId="31755" xr:uid="{00000000-0005-0000-0000-00002E780000}"/>
    <cellStyle name="Normal 3 3 8 3 3 3" xfId="31756" xr:uid="{00000000-0005-0000-0000-00002F780000}"/>
    <cellStyle name="Normal 3 3 8 3 4" xfId="31757" xr:uid="{00000000-0005-0000-0000-000030780000}"/>
    <cellStyle name="Normal 3 3 8 3 4 2" xfId="31758" xr:uid="{00000000-0005-0000-0000-000031780000}"/>
    <cellStyle name="Normal 3 3 8 3 5" xfId="31759" xr:uid="{00000000-0005-0000-0000-000032780000}"/>
    <cellStyle name="Normal 3 3 8 4" xfId="31760" xr:uid="{00000000-0005-0000-0000-000033780000}"/>
    <cellStyle name="Normal 3 3 8 4 2" xfId="31761" xr:uid="{00000000-0005-0000-0000-000034780000}"/>
    <cellStyle name="Normal 3 3 8 4 2 2" xfId="31762" xr:uid="{00000000-0005-0000-0000-000035780000}"/>
    <cellStyle name="Normal 3 3 8 4 2 2 2" xfId="31763" xr:uid="{00000000-0005-0000-0000-000036780000}"/>
    <cellStyle name="Normal 3 3 8 4 2 3" xfId="31764" xr:uid="{00000000-0005-0000-0000-000037780000}"/>
    <cellStyle name="Normal 3 3 8 4 3" xfId="31765" xr:uid="{00000000-0005-0000-0000-000038780000}"/>
    <cellStyle name="Normal 3 3 8 4 3 2" xfId="31766" xr:uid="{00000000-0005-0000-0000-000039780000}"/>
    <cellStyle name="Normal 3 3 8 4 4" xfId="31767" xr:uid="{00000000-0005-0000-0000-00003A780000}"/>
    <cellStyle name="Normal 3 3 8 5" xfId="31768" xr:uid="{00000000-0005-0000-0000-00003B780000}"/>
    <cellStyle name="Normal 3 3 8 5 2" xfId="31769" xr:uid="{00000000-0005-0000-0000-00003C780000}"/>
    <cellStyle name="Normal 3 3 8 5 2 2" xfId="31770" xr:uid="{00000000-0005-0000-0000-00003D780000}"/>
    <cellStyle name="Normal 3 3 8 5 2 2 2" xfId="31771" xr:uid="{00000000-0005-0000-0000-00003E780000}"/>
    <cellStyle name="Normal 3 3 8 5 2 3" xfId="31772" xr:uid="{00000000-0005-0000-0000-00003F780000}"/>
    <cellStyle name="Normal 3 3 8 5 3" xfId="31773" xr:uid="{00000000-0005-0000-0000-000040780000}"/>
    <cellStyle name="Normal 3 3 8 5 3 2" xfId="31774" xr:uid="{00000000-0005-0000-0000-000041780000}"/>
    <cellStyle name="Normal 3 3 8 5 4" xfId="31775" xr:uid="{00000000-0005-0000-0000-000042780000}"/>
    <cellStyle name="Normal 3 3 8 6" xfId="31776" xr:uid="{00000000-0005-0000-0000-000043780000}"/>
    <cellStyle name="Normal 3 3 8 6 2" xfId="31777" xr:uid="{00000000-0005-0000-0000-000044780000}"/>
    <cellStyle name="Normal 3 3 8 6 2 2" xfId="31778" xr:uid="{00000000-0005-0000-0000-000045780000}"/>
    <cellStyle name="Normal 3 3 8 6 3" xfId="31779" xr:uid="{00000000-0005-0000-0000-000046780000}"/>
    <cellStyle name="Normal 3 3 8 7" xfId="31780" xr:uid="{00000000-0005-0000-0000-000047780000}"/>
    <cellStyle name="Normal 3 3 8 7 2" xfId="31781" xr:uid="{00000000-0005-0000-0000-000048780000}"/>
    <cellStyle name="Normal 3 3 8 8" xfId="31782" xr:uid="{00000000-0005-0000-0000-000049780000}"/>
    <cellStyle name="Normal 3 3 8 8 2" xfId="31783" xr:uid="{00000000-0005-0000-0000-00004A780000}"/>
    <cellStyle name="Normal 3 3 8 9" xfId="31784" xr:uid="{00000000-0005-0000-0000-00004B780000}"/>
    <cellStyle name="Normal 3 3 9" xfId="31785" xr:uid="{00000000-0005-0000-0000-00004C780000}"/>
    <cellStyle name="Normal 3 3 9 2" xfId="31786" xr:uid="{00000000-0005-0000-0000-00004D780000}"/>
    <cellStyle name="Normal 3 3 9 2 2" xfId="31787" xr:uid="{00000000-0005-0000-0000-00004E780000}"/>
    <cellStyle name="Normal 3 3 9 2 2 2" xfId="31788" xr:uid="{00000000-0005-0000-0000-00004F780000}"/>
    <cellStyle name="Normal 3 3 9 2 2 2 2" xfId="31789" xr:uid="{00000000-0005-0000-0000-000050780000}"/>
    <cellStyle name="Normal 3 3 9 2 2 2 2 2" xfId="31790" xr:uid="{00000000-0005-0000-0000-000051780000}"/>
    <cellStyle name="Normal 3 3 9 2 2 2 3" xfId="31791" xr:uid="{00000000-0005-0000-0000-000052780000}"/>
    <cellStyle name="Normal 3 3 9 2 2 3" xfId="31792" xr:uid="{00000000-0005-0000-0000-000053780000}"/>
    <cellStyle name="Normal 3 3 9 2 2 3 2" xfId="31793" xr:uid="{00000000-0005-0000-0000-000054780000}"/>
    <cellStyle name="Normal 3 3 9 2 2 4" xfId="31794" xr:uid="{00000000-0005-0000-0000-000055780000}"/>
    <cellStyle name="Normal 3 3 9 2 3" xfId="31795" xr:uid="{00000000-0005-0000-0000-000056780000}"/>
    <cellStyle name="Normal 3 3 9 2 3 2" xfId="31796" xr:uid="{00000000-0005-0000-0000-000057780000}"/>
    <cellStyle name="Normal 3 3 9 2 3 2 2" xfId="31797" xr:uid="{00000000-0005-0000-0000-000058780000}"/>
    <cellStyle name="Normal 3 3 9 2 3 3" xfId="31798" xr:uid="{00000000-0005-0000-0000-000059780000}"/>
    <cellStyle name="Normal 3 3 9 2 4" xfId="31799" xr:uid="{00000000-0005-0000-0000-00005A780000}"/>
    <cellStyle name="Normal 3 3 9 2 4 2" xfId="31800" xr:uid="{00000000-0005-0000-0000-00005B780000}"/>
    <cellStyle name="Normal 3 3 9 2 5" xfId="31801" xr:uid="{00000000-0005-0000-0000-00005C780000}"/>
    <cellStyle name="Normal 3 3 9 3" xfId="31802" xr:uid="{00000000-0005-0000-0000-00005D780000}"/>
    <cellStyle name="Normal 3 3 9 3 2" xfId="31803" xr:uid="{00000000-0005-0000-0000-00005E780000}"/>
    <cellStyle name="Normal 3 3 9 3 2 2" xfId="31804" xr:uid="{00000000-0005-0000-0000-00005F780000}"/>
    <cellStyle name="Normal 3 3 9 3 2 2 2" xfId="31805" xr:uid="{00000000-0005-0000-0000-000060780000}"/>
    <cellStyle name="Normal 3 3 9 3 2 3" xfId="31806" xr:uid="{00000000-0005-0000-0000-000061780000}"/>
    <cellStyle name="Normal 3 3 9 3 3" xfId="31807" xr:uid="{00000000-0005-0000-0000-000062780000}"/>
    <cellStyle name="Normal 3 3 9 3 3 2" xfId="31808" xr:uid="{00000000-0005-0000-0000-000063780000}"/>
    <cellStyle name="Normal 3 3 9 3 4" xfId="31809" xr:uid="{00000000-0005-0000-0000-000064780000}"/>
    <cellStyle name="Normal 3 3 9 4" xfId="31810" xr:uid="{00000000-0005-0000-0000-000065780000}"/>
    <cellStyle name="Normal 3 3 9 4 2" xfId="31811" xr:uid="{00000000-0005-0000-0000-000066780000}"/>
    <cellStyle name="Normal 3 3 9 4 2 2" xfId="31812" xr:uid="{00000000-0005-0000-0000-000067780000}"/>
    <cellStyle name="Normal 3 3 9 4 2 2 2" xfId="31813" xr:uid="{00000000-0005-0000-0000-000068780000}"/>
    <cellStyle name="Normal 3 3 9 4 2 3" xfId="31814" xr:uid="{00000000-0005-0000-0000-000069780000}"/>
    <cellStyle name="Normal 3 3 9 4 3" xfId="31815" xr:uid="{00000000-0005-0000-0000-00006A780000}"/>
    <cellStyle name="Normal 3 3 9 4 3 2" xfId="31816" xr:uid="{00000000-0005-0000-0000-00006B780000}"/>
    <cellStyle name="Normal 3 3 9 4 4" xfId="31817" xr:uid="{00000000-0005-0000-0000-00006C780000}"/>
    <cellStyle name="Normal 3 3 9 5" xfId="31818" xr:uid="{00000000-0005-0000-0000-00006D780000}"/>
    <cellStyle name="Normal 3 3 9 5 2" xfId="31819" xr:uid="{00000000-0005-0000-0000-00006E780000}"/>
    <cellStyle name="Normal 3 3 9 5 2 2" xfId="31820" xr:uid="{00000000-0005-0000-0000-00006F780000}"/>
    <cellStyle name="Normal 3 3 9 5 3" xfId="31821" xr:uid="{00000000-0005-0000-0000-000070780000}"/>
    <cellStyle name="Normal 3 3 9 6" xfId="31822" xr:uid="{00000000-0005-0000-0000-000071780000}"/>
    <cellStyle name="Normal 3 3 9 6 2" xfId="31823" xr:uid="{00000000-0005-0000-0000-000072780000}"/>
    <cellStyle name="Normal 3 3 9 7" xfId="31824" xr:uid="{00000000-0005-0000-0000-000073780000}"/>
    <cellStyle name="Normal 3 3 9 7 2" xfId="31825" xr:uid="{00000000-0005-0000-0000-000074780000}"/>
    <cellStyle name="Normal 3 3 9 8" xfId="31826" xr:uid="{00000000-0005-0000-0000-000075780000}"/>
    <cellStyle name="Normal 3 3_Sheet1" xfId="31827" xr:uid="{00000000-0005-0000-0000-000076780000}"/>
    <cellStyle name="Normal 3 30" xfId="31828" xr:uid="{00000000-0005-0000-0000-000077780000}"/>
    <cellStyle name="Normal 3 31" xfId="31829" xr:uid="{00000000-0005-0000-0000-000078780000}"/>
    <cellStyle name="Normal 3 32" xfId="31830" xr:uid="{00000000-0005-0000-0000-000079780000}"/>
    <cellStyle name="Normal 3 33" xfId="31831" xr:uid="{00000000-0005-0000-0000-00007A780000}"/>
    <cellStyle name="Normal 3 34" xfId="31832" xr:uid="{00000000-0005-0000-0000-00007B780000}"/>
    <cellStyle name="Normal 3 4" xfId="1288" xr:uid="{00000000-0005-0000-0000-00007C780000}"/>
    <cellStyle name="Normal 3 4 10" xfId="31833" xr:uid="{00000000-0005-0000-0000-00007D780000}"/>
    <cellStyle name="Normal 3 4 10 2" xfId="31834" xr:uid="{00000000-0005-0000-0000-00007E780000}"/>
    <cellStyle name="Normal 3 4 10 2 2" xfId="31835" xr:uid="{00000000-0005-0000-0000-00007F780000}"/>
    <cellStyle name="Normal 3 4 10 2 2 2" xfId="31836" xr:uid="{00000000-0005-0000-0000-000080780000}"/>
    <cellStyle name="Normal 3 4 10 2 2 2 2" xfId="31837" xr:uid="{00000000-0005-0000-0000-000081780000}"/>
    <cellStyle name="Normal 3 4 10 2 2 2 2 2" xfId="31838" xr:uid="{00000000-0005-0000-0000-000082780000}"/>
    <cellStyle name="Normal 3 4 10 2 2 2 3" xfId="31839" xr:uid="{00000000-0005-0000-0000-000083780000}"/>
    <cellStyle name="Normal 3 4 10 2 2 3" xfId="31840" xr:uid="{00000000-0005-0000-0000-000084780000}"/>
    <cellStyle name="Normal 3 4 10 2 2 3 2" xfId="31841" xr:uid="{00000000-0005-0000-0000-000085780000}"/>
    <cellStyle name="Normal 3 4 10 2 2 4" xfId="31842" xr:uid="{00000000-0005-0000-0000-000086780000}"/>
    <cellStyle name="Normal 3 4 10 2 3" xfId="31843" xr:uid="{00000000-0005-0000-0000-000087780000}"/>
    <cellStyle name="Normal 3 4 10 2 3 2" xfId="31844" xr:uid="{00000000-0005-0000-0000-000088780000}"/>
    <cellStyle name="Normal 3 4 10 2 3 2 2" xfId="31845" xr:uid="{00000000-0005-0000-0000-000089780000}"/>
    <cellStyle name="Normal 3 4 10 2 3 3" xfId="31846" xr:uid="{00000000-0005-0000-0000-00008A780000}"/>
    <cellStyle name="Normal 3 4 10 2 4" xfId="31847" xr:uid="{00000000-0005-0000-0000-00008B780000}"/>
    <cellStyle name="Normal 3 4 10 2 4 2" xfId="31848" xr:uid="{00000000-0005-0000-0000-00008C780000}"/>
    <cellStyle name="Normal 3 4 10 2 5" xfId="31849" xr:uid="{00000000-0005-0000-0000-00008D780000}"/>
    <cellStyle name="Normal 3 4 10 3" xfId="31850" xr:uid="{00000000-0005-0000-0000-00008E780000}"/>
    <cellStyle name="Normal 3 4 10 3 2" xfId="31851" xr:uid="{00000000-0005-0000-0000-00008F780000}"/>
    <cellStyle name="Normal 3 4 10 3 2 2" xfId="31852" xr:uid="{00000000-0005-0000-0000-000090780000}"/>
    <cellStyle name="Normal 3 4 10 3 2 2 2" xfId="31853" xr:uid="{00000000-0005-0000-0000-000091780000}"/>
    <cellStyle name="Normal 3 4 10 3 2 3" xfId="31854" xr:uid="{00000000-0005-0000-0000-000092780000}"/>
    <cellStyle name="Normal 3 4 10 3 3" xfId="31855" xr:uid="{00000000-0005-0000-0000-000093780000}"/>
    <cellStyle name="Normal 3 4 10 3 3 2" xfId="31856" xr:uid="{00000000-0005-0000-0000-000094780000}"/>
    <cellStyle name="Normal 3 4 10 3 4" xfId="31857" xr:uid="{00000000-0005-0000-0000-000095780000}"/>
    <cellStyle name="Normal 3 4 10 4" xfId="31858" xr:uid="{00000000-0005-0000-0000-000096780000}"/>
    <cellStyle name="Normal 3 4 10 4 2" xfId="31859" xr:uid="{00000000-0005-0000-0000-000097780000}"/>
    <cellStyle name="Normal 3 4 10 4 2 2" xfId="31860" xr:uid="{00000000-0005-0000-0000-000098780000}"/>
    <cellStyle name="Normal 3 4 10 4 3" xfId="31861" xr:uid="{00000000-0005-0000-0000-000099780000}"/>
    <cellStyle name="Normal 3 4 10 5" xfId="31862" xr:uid="{00000000-0005-0000-0000-00009A780000}"/>
    <cellStyle name="Normal 3 4 10 5 2" xfId="31863" xr:uid="{00000000-0005-0000-0000-00009B780000}"/>
    <cellStyle name="Normal 3 4 10 6" xfId="31864" xr:uid="{00000000-0005-0000-0000-00009C780000}"/>
    <cellStyle name="Normal 3 4 11" xfId="31865" xr:uid="{00000000-0005-0000-0000-00009D780000}"/>
    <cellStyle name="Normal 3 4 11 2" xfId="31866" xr:uid="{00000000-0005-0000-0000-00009E780000}"/>
    <cellStyle name="Normal 3 4 11 2 2" xfId="31867" xr:uid="{00000000-0005-0000-0000-00009F780000}"/>
    <cellStyle name="Normal 3 4 11 2 2 2" xfId="31868" xr:uid="{00000000-0005-0000-0000-0000A0780000}"/>
    <cellStyle name="Normal 3 4 11 2 2 2 2" xfId="31869" xr:uid="{00000000-0005-0000-0000-0000A1780000}"/>
    <cellStyle name="Normal 3 4 11 2 2 2 2 2" xfId="31870" xr:uid="{00000000-0005-0000-0000-0000A2780000}"/>
    <cellStyle name="Normal 3 4 11 2 2 2 3" xfId="31871" xr:uid="{00000000-0005-0000-0000-0000A3780000}"/>
    <cellStyle name="Normal 3 4 11 2 2 3" xfId="31872" xr:uid="{00000000-0005-0000-0000-0000A4780000}"/>
    <cellStyle name="Normal 3 4 11 2 2 3 2" xfId="31873" xr:uid="{00000000-0005-0000-0000-0000A5780000}"/>
    <cellStyle name="Normal 3 4 11 2 2 4" xfId="31874" xr:uid="{00000000-0005-0000-0000-0000A6780000}"/>
    <cellStyle name="Normal 3 4 11 2 3" xfId="31875" xr:uid="{00000000-0005-0000-0000-0000A7780000}"/>
    <cellStyle name="Normal 3 4 11 2 3 2" xfId="31876" xr:uid="{00000000-0005-0000-0000-0000A8780000}"/>
    <cellStyle name="Normal 3 4 11 2 3 2 2" xfId="31877" xr:uid="{00000000-0005-0000-0000-0000A9780000}"/>
    <cellStyle name="Normal 3 4 11 2 3 3" xfId="31878" xr:uid="{00000000-0005-0000-0000-0000AA780000}"/>
    <cellStyle name="Normal 3 4 11 2 4" xfId="31879" xr:uid="{00000000-0005-0000-0000-0000AB780000}"/>
    <cellStyle name="Normal 3 4 11 2 4 2" xfId="31880" xr:uid="{00000000-0005-0000-0000-0000AC780000}"/>
    <cellStyle name="Normal 3 4 11 2 5" xfId="31881" xr:uid="{00000000-0005-0000-0000-0000AD780000}"/>
    <cellStyle name="Normal 3 4 11 3" xfId="31882" xr:uid="{00000000-0005-0000-0000-0000AE780000}"/>
    <cellStyle name="Normal 3 4 11 3 2" xfId="31883" xr:uid="{00000000-0005-0000-0000-0000AF780000}"/>
    <cellStyle name="Normal 3 4 11 3 2 2" xfId="31884" xr:uid="{00000000-0005-0000-0000-0000B0780000}"/>
    <cellStyle name="Normal 3 4 11 3 2 2 2" xfId="31885" xr:uid="{00000000-0005-0000-0000-0000B1780000}"/>
    <cellStyle name="Normal 3 4 11 3 2 3" xfId="31886" xr:uid="{00000000-0005-0000-0000-0000B2780000}"/>
    <cellStyle name="Normal 3 4 11 3 3" xfId="31887" xr:uid="{00000000-0005-0000-0000-0000B3780000}"/>
    <cellStyle name="Normal 3 4 11 3 3 2" xfId="31888" xr:uid="{00000000-0005-0000-0000-0000B4780000}"/>
    <cellStyle name="Normal 3 4 11 3 4" xfId="31889" xr:uid="{00000000-0005-0000-0000-0000B5780000}"/>
    <cellStyle name="Normal 3 4 11 4" xfId="31890" xr:uid="{00000000-0005-0000-0000-0000B6780000}"/>
    <cellStyle name="Normal 3 4 11 4 2" xfId="31891" xr:uid="{00000000-0005-0000-0000-0000B7780000}"/>
    <cellStyle name="Normal 3 4 11 4 2 2" xfId="31892" xr:uid="{00000000-0005-0000-0000-0000B8780000}"/>
    <cellStyle name="Normal 3 4 11 4 3" xfId="31893" xr:uid="{00000000-0005-0000-0000-0000B9780000}"/>
    <cellStyle name="Normal 3 4 11 5" xfId="31894" xr:uid="{00000000-0005-0000-0000-0000BA780000}"/>
    <cellStyle name="Normal 3 4 11 5 2" xfId="31895" xr:uid="{00000000-0005-0000-0000-0000BB780000}"/>
    <cellStyle name="Normal 3 4 11 6" xfId="31896" xr:uid="{00000000-0005-0000-0000-0000BC780000}"/>
    <cellStyle name="Normal 3 4 12" xfId="31897" xr:uid="{00000000-0005-0000-0000-0000BD780000}"/>
    <cellStyle name="Normal 3 4 12 2" xfId="31898" xr:uid="{00000000-0005-0000-0000-0000BE780000}"/>
    <cellStyle name="Normal 3 4 12 2 2" xfId="31899" xr:uid="{00000000-0005-0000-0000-0000BF780000}"/>
    <cellStyle name="Normal 3 4 12 2 2 2" xfId="31900" xr:uid="{00000000-0005-0000-0000-0000C0780000}"/>
    <cellStyle name="Normal 3 4 12 2 2 2 2" xfId="31901" xr:uid="{00000000-0005-0000-0000-0000C1780000}"/>
    <cellStyle name="Normal 3 4 12 2 2 3" xfId="31902" xr:uid="{00000000-0005-0000-0000-0000C2780000}"/>
    <cellStyle name="Normal 3 4 12 2 3" xfId="31903" xr:uid="{00000000-0005-0000-0000-0000C3780000}"/>
    <cellStyle name="Normal 3 4 12 2 3 2" xfId="31904" xr:uid="{00000000-0005-0000-0000-0000C4780000}"/>
    <cellStyle name="Normal 3 4 12 2 4" xfId="31905" xr:uid="{00000000-0005-0000-0000-0000C5780000}"/>
    <cellStyle name="Normal 3 4 12 3" xfId="31906" xr:uid="{00000000-0005-0000-0000-0000C6780000}"/>
    <cellStyle name="Normal 3 4 12 3 2" xfId="31907" xr:uid="{00000000-0005-0000-0000-0000C7780000}"/>
    <cellStyle name="Normal 3 4 12 3 2 2" xfId="31908" xr:uid="{00000000-0005-0000-0000-0000C8780000}"/>
    <cellStyle name="Normal 3 4 12 3 3" xfId="31909" xr:uid="{00000000-0005-0000-0000-0000C9780000}"/>
    <cellStyle name="Normal 3 4 12 4" xfId="31910" xr:uid="{00000000-0005-0000-0000-0000CA780000}"/>
    <cellStyle name="Normal 3 4 12 4 2" xfId="31911" xr:uid="{00000000-0005-0000-0000-0000CB780000}"/>
    <cellStyle name="Normal 3 4 12 5" xfId="31912" xr:uid="{00000000-0005-0000-0000-0000CC780000}"/>
    <cellStyle name="Normal 3 4 13" xfId="31913" xr:uid="{00000000-0005-0000-0000-0000CD780000}"/>
    <cellStyle name="Normal 3 4 13 2" xfId="31914" xr:uid="{00000000-0005-0000-0000-0000CE780000}"/>
    <cellStyle name="Normal 3 4 13 2 2" xfId="31915" xr:uid="{00000000-0005-0000-0000-0000CF780000}"/>
    <cellStyle name="Normal 3 4 13 2 2 2" xfId="31916" xr:uid="{00000000-0005-0000-0000-0000D0780000}"/>
    <cellStyle name="Normal 3 4 13 2 3" xfId="31917" xr:uid="{00000000-0005-0000-0000-0000D1780000}"/>
    <cellStyle name="Normal 3 4 13 3" xfId="31918" xr:uid="{00000000-0005-0000-0000-0000D2780000}"/>
    <cellStyle name="Normal 3 4 13 3 2" xfId="31919" xr:uid="{00000000-0005-0000-0000-0000D3780000}"/>
    <cellStyle name="Normal 3 4 13 4" xfId="31920" xr:uid="{00000000-0005-0000-0000-0000D4780000}"/>
    <cellStyle name="Normal 3 4 14" xfId="31921" xr:uid="{00000000-0005-0000-0000-0000D5780000}"/>
    <cellStyle name="Normal 3 4 14 2" xfId="31922" xr:uid="{00000000-0005-0000-0000-0000D6780000}"/>
    <cellStyle name="Normal 3 4 14 2 2" xfId="31923" xr:uid="{00000000-0005-0000-0000-0000D7780000}"/>
    <cellStyle name="Normal 3 4 14 2 2 2" xfId="31924" xr:uid="{00000000-0005-0000-0000-0000D8780000}"/>
    <cellStyle name="Normal 3 4 14 2 3" xfId="31925" xr:uid="{00000000-0005-0000-0000-0000D9780000}"/>
    <cellStyle name="Normal 3 4 14 3" xfId="31926" xr:uid="{00000000-0005-0000-0000-0000DA780000}"/>
    <cellStyle name="Normal 3 4 14 3 2" xfId="31927" xr:uid="{00000000-0005-0000-0000-0000DB780000}"/>
    <cellStyle name="Normal 3 4 14 4" xfId="31928" xr:uid="{00000000-0005-0000-0000-0000DC780000}"/>
    <cellStyle name="Normal 3 4 15" xfId="31929" xr:uid="{00000000-0005-0000-0000-0000DD780000}"/>
    <cellStyle name="Normal 3 4 15 2" xfId="31930" xr:uid="{00000000-0005-0000-0000-0000DE780000}"/>
    <cellStyle name="Normal 3 4 15 2 2" xfId="31931" xr:uid="{00000000-0005-0000-0000-0000DF780000}"/>
    <cellStyle name="Normal 3 4 15 2 2 2" xfId="31932" xr:uid="{00000000-0005-0000-0000-0000E0780000}"/>
    <cellStyle name="Normal 3 4 15 2 3" xfId="31933" xr:uid="{00000000-0005-0000-0000-0000E1780000}"/>
    <cellStyle name="Normal 3 4 15 3" xfId="31934" xr:uid="{00000000-0005-0000-0000-0000E2780000}"/>
    <cellStyle name="Normal 3 4 15 3 2" xfId="31935" xr:uid="{00000000-0005-0000-0000-0000E3780000}"/>
    <cellStyle name="Normal 3 4 15 4" xfId="31936" xr:uid="{00000000-0005-0000-0000-0000E4780000}"/>
    <cellStyle name="Normal 3 4 16" xfId="31937" xr:uid="{00000000-0005-0000-0000-0000E5780000}"/>
    <cellStyle name="Normal 3 4 16 2" xfId="31938" xr:uid="{00000000-0005-0000-0000-0000E6780000}"/>
    <cellStyle name="Normal 3 4 16 2 2" xfId="31939" xr:uid="{00000000-0005-0000-0000-0000E7780000}"/>
    <cellStyle name="Normal 3 4 16 3" xfId="31940" xr:uid="{00000000-0005-0000-0000-0000E8780000}"/>
    <cellStyle name="Normal 3 4 17" xfId="31941" xr:uid="{00000000-0005-0000-0000-0000E9780000}"/>
    <cellStyle name="Normal 3 4 17 2" xfId="31942" xr:uid="{00000000-0005-0000-0000-0000EA780000}"/>
    <cellStyle name="Normal 3 4 18" xfId="31943" xr:uid="{00000000-0005-0000-0000-0000EB780000}"/>
    <cellStyle name="Normal 3 4 18 2" xfId="31944" xr:uid="{00000000-0005-0000-0000-0000EC780000}"/>
    <cellStyle name="Normal 3 4 19" xfId="31945" xr:uid="{00000000-0005-0000-0000-0000ED780000}"/>
    <cellStyle name="Normal 3 4 2" xfId="1289" xr:uid="{00000000-0005-0000-0000-0000EE780000}"/>
    <cellStyle name="Normal 3 4 2 10" xfId="31946" xr:uid="{00000000-0005-0000-0000-0000EF780000}"/>
    <cellStyle name="Normal 3 4 2 10 2" xfId="31947" xr:uid="{00000000-0005-0000-0000-0000F0780000}"/>
    <cellStyle name="Normal 3 4 2 10 2 2" xfId="31948" xr:uid="{00000000-0005-0000-0000-0000F1780000}"/>
    <cellStyle name="Normal 3 4 2 10 2 2 2" xfId="31949" xr:uid="{00000000-0005-0000-0000-0000F2780000}"/>
    <cellStyle name="Normal 3 4 2 10 2 2 2 2" xfId="31950" xr:uid="{00000000-0005-0000-0000-0000F3780000}"/>
    <cellStyle name="Normal 3 4 2 10 2 2 2 2 2" xfId="31951" xr:uid="{00000000-0005-0000-0000-0000F4780000}"/>
    <cellStyle name="Normal 3 4 2 10 2 2 2 3" xfId="31952" xr:uid="{00000000-0005-0000-0000-0000F5780000}"/>
    <cellStyle name="Normal 3 4 2 10 2 2 3" xfId="31953" xr:uid="{00000000-0005-0000-0000-0000F6780000}"/>
    <cellStyle name="Normal 3 4 2 10 2 2 3 2" xfId="31954" xr:uid="{00000000-0005-0000-0000-0000F7780000}"/>
    <cellStyle name="Normal 3 4 2 10 2 2 4" xfId="31955" xr:uid="{00000000-0005-0000-0000-0000F8780000}"/>
    <cellStyle name="Normal 3 4 2 10 2 3" xfId="31956" xr:uid="{00000000-0005-0000-0000-0000F9780000}"/>
    <cellStyle name="Normal 3 4 2 10 2 3 2" xfId="31957" xr:uid="{00000000-0005-0000-0000-0000FA780000}"/>
    <cellStyle name="Normal 3 4 2 10 2 3 2 2" xfId="31958" xr:uid="{00000000-0005-0000-0000-0000FB780000}"/>
    <cellStyle name="Normal 3 4 2 10 2 3 3" xfId="31959" xr:uid="{00000000-0005-0000-0000-0000FC780000}"/>
    <cellStyle name="Normal 3 4 2 10 2 4" xfId="31960" xr:uid="{00000000-0005-0000-0000-0000FD780000}"/>
    <cellStyle name="Normal 3 4 2 10 2 4 2" xfId="31961" xr:uid="{00000000-0005-0000-0000-0000FE780000}"/>
    <cellStyle name="Normal 3 4 2 10 2 5" xfId="31962" xr:uid="{00000000-0005-0000-0000-0000FF780000}"/>
    <cellStyle name="Normal 3 4 2 10 3" xfId="31963" xr:uid="{00000000-0005-0000-0000-000000790000}"/>
    <cellStyle name="Normal 3 4 2 10 3 2" xfId="31964" xr:uid="{00000000-0005-0000-0000-000001790000}"/>
    <cellStyle name="Normal 3 4 2 10 3 2 2" xfId="31965" xr:uid="{00000000-0005-0000-0000-000002790000}"/>
    <cellStyle name="Normal 3 4 2 10 3 2 2 2" xfId="31966" xr:uid="{00000000-0005-0000-0000-000003790000}"/>
    <cellStyle name="Normal 3 4 2 10 3 2 3" xfId="31967" xr:uid="{00000000-0005-0000-0000-000004790000}"/>
    <cellStyle name="Normal 3 4 2 10 3 3" xfId="31968" xr:uid="{00000000-0005-0000-0000-000005790000}"/>
    <cellStyle name="Normal 3 4 2 10 3 3 2" xfId="31969" xr:uid="{00000000-0005-0000-0000-000006790000}"/>
    <cellStyle name="Normal 3 4 2 10 3 4" xfId="31970" xr:uid="{00000000-0005-0000-0000-000007790000}"/>
    <cellStyle name="Normal 3 4 2 10 4" xfId="31971" xr:uid="{00000000-0005-0000-0000-000008790000}"/>
    <cellStyle name="Normal 3 4 2 10 4 2" xfId="31972" xr:uid="{00000000-0005-0000-0000-000009790000}"/>
    <cellStyle name="Normal 3 4 2 10 4 2 2" xfId="31973" xr:uid="{00000000-0005-0000-0000-00000A790000}"/>
    <cellStyle name="Normal 3 4 2 10 4 3" xfId="31974" xr:uid="{00000000-0005-0000-0000-00000B790000}"/>
    <cellStyle name="Normal 3 4 2 10 5" xfId="31975" xr:uid="{00000000-0005-0000-0000-00000C790000}"/>
    <cellStyle name="Normal 3 4 2 10 5 2" xfId="31976" xr:uid="{00000000-0005-0000-0000-00000D790000}"/>
    <cellStyle name="Normal 3 4 2 10 6" xfId="31977" xr:uid="{00000000-0005-0000-0000-00000E790000}"/>
    <cellStyle name="Normal 3 4 2 11" xfId="31978" xr:uid="{00000000-0005-0000-0000-00000F790000}"/>
    <cellStyle name="Normal 3 4 2 11 2" xfId="31979" xr:uid="{00000000-0005-0000-0000-000010790000}"/>
    <cellStyle name="Normal 3 4 2 11 2 2" xfId="31980" xr:uid="{00000000-0005-0000-0000-000011790000}"/>
    <cellStyle name="Normal 3 4 2 11 2 2 2" xfId="31981" xr:uid="{00000000-0005-0000-0000-000012790000}"/>
    <cellStyle name="Normal 3 4 2 11 2 2 2 2" xfId="31982" xr:uid="{00000000-0005-0000-0000-000013790000}"/>
    <cellStyle name="Normal 3 4 2 11 2 2 3" xfId="31983" xr:uid="{00000000-0005-0000-0000-000014790000}"/>
    <cellStyle name="Normal 3 4 2 11 2 3" xfId="31984" xr:uid="{00000000-0005-0000-0000-000015790000}"/>
    <cellStyle name="Normal 3 4 2 11 2 3 2" xfId="31985" xr:uid="{00000000-0005-0000-0000-000016790000}"/>
    <cellStyle name="Normal 3 4 2 11 2 4" xfId="31986" xr:uid="{00000000-0005-0000-0000-000017790000}"/>
    <cellStyle name="Normal 3 4 2 11 3" xfId="31987" xr:uid="{00000000-0005-0000-0000-000018790000}"/>
    <cellStyle name="Normal 3 4 2 11 3 2" xfId="31988" xr:uid="{00000000-0005-0000-0000-000019790000}"/>
    <cellStyle name="Normal 3 4 2 11 3 2 2" xfId="31989" xr:uid="{00000000-0005-0000-0000-00001A790000}"/>
    <cellStyle name="Normal 3 4 2 11 3 3" xfId="31990" xr:uid="{00000000-0005-0000-0000-00001B790000}"/>
    <cellStyle name="Normal 3 4 2 11 4" xfId="31991" xr:uid="{00000000-0005-0000-0000-00001C790000}"/>
    <cellStyle name="Normal 3 4 2 11 4 2" xfId="31992" xr:uid="{00000000-0005-0000-0000-00001D790000}"/>
    <cellStyle name="Normal 3 4 2 11 5" xfId="31993" xr:uid="{00000000-0005-0000-0000-00001E790000}"/>
    <cellStyle name="Normal 3 4 2 12" xfId="31994" xr:uid="{00000000-0005-0000-0000-00001F790000}"/>
    <cellStyle name="Normal 3 4 2 12 2" xfId="31995" xr:uid="{00000000-0005-0000-0000-000020790000}"/>
    <cellStyle name="Normal 3 4 2 12 2 2" xfId="31996" xr:uid="{00000000-0005-0000-0000-000021790000}"/>
    <cellStyle name="Normal 3 4 2 12 2 2 2" xfId="31997" xr:uid="{00000000-0005-0000-0000-000022790000}"/>
    <cellStyle name="Normal 3 4 2 12 2 3" xfId="31998" xr:uid="{00000000-0005-0000-0000-000023790000}"/>
    <cellStyle name="Normal 3 4 2 12 3" xfId="31999" xr:uid="{00000000-0005-0000-0000-000024790000}"/>
    <cellStyle name="Normal 3 4 2 12 3 2" xfId="32000" xr:uid="{00000000-0005-0000-0000-000025790000}"/>
    <cellStyle name="Normal 3 4 2 12 4" xfId="32001" xr:uid="{00000000-0005-0000-0000-000026790000}"/>
    <cellStyle name="Normal 3 4 2 13" xfId="32002" xr:uid="{00000000-0005-0000-0000-000027790000}"/>
    <cellStyle name="Normal 3 4 2 13 2" xfId="32003" xr:uid="{00000000-0005-0000-0000-000028790000}"/>
    <cellStyle name="Normal 3 4 2 13 2 2" xfId="32004" xr:uid="{00000000-0005-0000-0000-000029790000}"/>
    <cellStyle name="Normal 3 4 2 13 2 2 2" xfId="32005" xr:uid="{00000000-0005-0000-0000-00002A790000}"/>
    <cellStyle name="Normal 3 4 2 13 2 3" xfId="32006" xr:uid="{00000000-0005-0000-0000-00002B790000}"/>
    <cellStyle name="Normal 3 4 2 13 3" xfId="32007" xr:uid="{00000000-0005-0000-0000-00002C790000}"/>
    <cellStyle name="Normal 3 4 2 13 3 2" xfId="32008" xr:uid="{00000000-0005-0000-0000-00002D790000}"/>
    <cellStyle name="Normal 3 4 2 13 4" xfId="32009" xr:uid="{00000000-0005-0000-0000-00002E790000}"/>
    <cellStyle name="Normal 3 4 2 14" xfId="32010" xr:uid="{00000000-0005-0000-0000-00002F790000}"/>
    <cellStyle name="Normal 3 4 2 14 2" xfId="32011" xr:uid="{00000000-0005-0000-0000-000030790000}"/>
    <cellStyle name="Normal 3 4 2 14 2 2" xfId="32012" xr:uid="{00000000-0005-0000-0000-000031790000}"/>
    <cellStyle name="Normal 3 4 2 14 2 2 2" xfId="32013" xr:uid="{00000000-0005-0000-0000-000032790000}"/>
    <cellStyle name="Normal 3 4 2 14 2 3" xfId="32014" xr:uid="{00000000-0005-0000-0000-000033790000}"/>
    <cellStyle name="Normal 3 4 2 14 3" xfId="32015" xr:uid="{00000000-0005-0000-0000-000034790000}"/>
    <cellStyle name="Normal 3 4 2 14 3 2" xfId="32016" xr:uid="{00000000-0005-0000-0000-000035790000}"/>
    <cellStyle name="Normal 3 4 2 14 4" xfId="32017" xr:uid="{00000000-0005-0000-0000-000036790000}"/>
    <cellStyle name="Normal 3 4 2 15" xfId="32018" xr:uid="{00000000-0005-0000-0000-000037790000}"/>
    <cellStyle name="Normal 3 4 2 15 2" xfId="32019" xr:uid="{00000000-0005-0000-0000-000038790000}"/>
    <cellStyle name="Normal 3 4 2 15 2 2" xfId="32020" xr:uid="{00000000-0005-0000-0000-000039790000}"/>
    <cellStyle name="Normal 3 4 2 15 3" xfId="32021" xr:uid="{00000000-0005-0000-0000-00003A790000}"/>
    <cellStyle name="Normal 3 4 2 16" xfId="32022" xr:uid="{00000000-0005-0000-0000-00003B790000}"/>
    <cellStyle name="Normal 3 4 2 16 2" xfId="32023" xr:uid="{00000000-0005-0000-0000-00003C790000}"/>
    <cellStyle name="Normal 3 4 2 17" xfId="32024" xr:uid="{00000000-0005-0000-0000-00003D790000}"/>
    <cellStyle name="Normal 3 4 2 17 2" xfId="32025" xr:uid="{00000000-0005-0000-0000-00003E790000}"/>
    <cellStyle name="Normal 3 4 2 18" xfId="32026" xr:uid="{00000000-0005-0000-0000-00003F790000}"/>
    <cellStyle name="Normal 3 4 2 19" xfId="32027" xr:uid="{00000000-0005-0000-0000-000040790000}"/>
    <cellStyle name="Normal 3 4 2 2" xfId="1290" xr:uid="{00000000-0005-0000-0000-000041790000}"/>
    <cellStyle name="Normal 3 4 2 2 10" xfId="32028" xr:uid="{00000000-0005-0000-0000-000042790000}"/>
    <cellStyle name="Normal 3 4 2 2 10 2" xfId="32029" xr:uid="{00000000-0005-0000-0000-000043790000}"/>
    <cellStyle name="Normal 3 4 2 2 10 2 2" xfId="32030" xr:uid="{00000000-0005-0000-0000-000044790000}"/>
    <cellStyle name="Normal 3 4 2 2 10 2 2 2" xfId="32031" xr:uid="{00000000-0005-0000-0000-000045790000}"/>
    <cellStyle name="Normal 3 4 2 2 10 2 3" xfId="32032" xr:uid="{00000000-0005-0000-0000-000046790000}"/>
    <cellStyle name="Normal 3 4 2 2 10 3" xfId="32033" xr:uid="{00000000-0005-0000-0000-000047790000}"/>
    <cellStyle name="Normal 3 4 2 2 10 3 2" xfId="32034" xr:uid="{00000000-0005-0000-0000-000048790000}"/>
    <cellStyle name="Normal 3 4 2 2 10 4" xfId="32035" xr:uid="{00000000-0005-0000-0000-000049790000}"/>
    <cellStyle name="Normal 3 4 2 2 11" xfId="32036" xr:uid="{00000000-0005-0000-0000-00004A790000}"/>
    <cellStyle name="Normal 3 4 2 2 11 2" xfId="32037" xr:uid="{00000000-0005-0000-0000-00004B790000}"/>
    <cellStyle name="Normal 3 4 2 2 11 2 2" xfId="32038" xr:uid="{00000000-0005-0000-0000-00004C790000}"/>
    <cellStyle name="Normal 3 4 2 2 11 2 2 2" xfId="32039" xr:uid="{00000000-0005-0000-0000-00004D790000}"/>
    <cellStyle name="Normal 3 4 2 2 11 2 3" xfId="32040" xr:uid="{00000000-0005-0000-0000-00004E790000}"/>
    <cellStyle name="Normal 3 4 2 2 11 3" xfId="32041" xr:uid="{00000000-0005-0000-0000-00004F790000}"/>
    <cellStyle name="Normal 3 4 2 2 11 3 2" xfId="32042" xr:uid="{00000000-0005-0000-0000-000050790000}"/>
    <cellStyle name="Normal 3 4 2 2 11 4" xfId="32043" xr:uid="{00000000-0005-0000-0000-000051790000}"/>
    <cellStyle name="Normal 3 4 2 2 12" xfId="32044" xr:uid="{00000000-0005-0000-0000-000052790000}"/>
    <cellStyle name="Normal 3 4 2 2 12 2" xfId="32045" xr:uid="{00000000-0005-0000-0000-000053790000}"/>
    <cellStyle name="Normal 3 4 2 2 12 2 2" xfId="32046" xr:uid="{00000000-0005-0000-0000-000054790000}"/>
    <cellStyle name="Normal 3 4 2 2 12 2 2 2" xfId="32047" xr:uid="{00000000-0005-0000-0000-000055790000}"/>
    <cellStyle name="Normal 3 4 2 2 12 2 3" xfId="32048" xr:uid="{00000000-0005-0000-0000-000056790000}"/>
    <cellStyle name="Normal 3 4 2 2 12 3" xfId="32049" xr:uid="{00000000-0005-0000-0000-000057790000}"/>
    <cellStyle name="Normal 3 4 2 2 12 3 2" xfId="32050" xr:uid="{00000000-0005-0000-0000-000058790000}"/>
    <cellStyle name="Normal 3 4 2 2 12 4" xfId="32051" xr:uid="{00000000-0005-0000-0000-000059790000}"/>
    <cellStyle name="Normal 3 4 2 2 13" xfId="32052" xr:uid="{00000000-0005-0000-0000-00005A790000}"/>
    <cellStyle name="Normal 3 4 2 2 13 2" xfId="32053" xr:uid="{00000000-0005-0000-0000-00005B790000}"/>
    <cellStyle name="Normal 3 4 2 2 13 2 2" xfId="32054" xr:uid="{00000000-0005-0000-0000-00005C790000}"/>
    <cellStyle name="Normal 3 4 2 2 13 3" xfId="32055" xr:uid="{00000000-0005-0000-0000-00005D790000}"/>
    <cellStyle name="Normal 3 4 2 2 14" xfId="32056" xr:uid="{00000000-0005-0000-0000-00005E790000}"/>
    <cellStyle name="Normal 3 4 2 2 14 2" xfId="32057" xr:uid="{00000000-0005-0000-0000-00005F790000}"/>
    <cellStyle name="Normal 3 4 2 2 15" xfId="32058" xr:uid="{00000000-0005-0000-0000-000060790000}"/>
    <cellStyle name="Normal 3 4 2 2 15 2" xfId="32059" xr:uid="{00000000-0005-0000-0000-000061790000}"/>
    <cellStyle name="Normal 3 4 2 2 16" xfId="32060" xr:uid="{00000000-0005-0000-0000-000062790000}"/>
    <cellStyle name="Normal 3 4 2 2 17" xfId="32061" xr:uid="{00000000-0005-0000-0000-000063790000}"/>
    <cellStyle name="Normal 3 4 2 2 2" xfId="1291" xr:uid="{00000000-0005-0000-0000-000064790000}"/>
    <cellStyle name="Normal 3 4 2 2 2 10" xfId="32062" xr:uid="{00000000-0005-0000-0000-000065790000}"/>
    <cellStyle name="Normal 3 4 2 2 2 11" xfId="32063" xr:uid="{00000000-0005-0000-0000-000066790000}"/>
    <cellStyle name="Normal 3 4 2 2 2 2" xfId="32064" xr:uid="{00000000-0005-0000-0000-000067790000}"/>
    <cellStyle name="Normal 3 4 2 2 2 2 10" xfId="32065" xr:uid="{00000000-0005-0000-0000-000068790000}"/>
    <cellStyle name="Normal 3 4 2 2 2 2 2" xfId="32066" xr:uid="{00000000-0005-0000-0000-000069790000}"/>
    <cellStyle name="Normal 3 4 2 2 2 2 2 2" xfId="32067" xr:uid="{00000000-0005-0000-0000-00006A790000}"/>
    <cellStyle name="Normal 3 4 2 2 2 2 2 2 2" xfId="32068" xr:uid="{00000000-0005-0000-0000-00006B790000}"/>
    <cellStyle name="Normal 3 4 2 2 2 2 2 2 2 2" xfId="32069" xr:uid="{00000000-0005-0000-0000-00006C790000}"/>
    <cellStyle name="Normal 3 4 2 2 2 2 2 2 2 2 2" xfId="32070" xr:uid="{00000000-0005-0000-0000-00006D790000}"/>
    <cellStyle name="Normal 3 4 2 2 2 2 2 2 2 2 2 2" xfId="32071" xr:uid="{00000000-0005-0000-0000-00006E790000}"/>
    <cellStyle name="Normal 3 4 2 2 2 2 2 2 2 2 3" xfId="32072" xr:uid="{00000000-0005-0000-0000-00006F790000}"/>
    <cellStyle name="Normal 3 4 2 2 2 2 2 2 2 3" xfId="32073" xr:uid="{00000000-0005-0000-0000-000070790000}"/>
    <cellStyle name="Normal 3 4 2 2 2 2 2 2 2 3 2" xfId="32074" xr:uid="{00000000-0005-0000-0000-000071790000}"/>
    <cellStyle name="Normal 3 4 2 2 2 2 2 2 2 4" xfId="32075" xr:uid="{00000000-0005-0000-0000-000072790000}"/>
    <cellStyle name="Normal 3 4 2 2 2 2 2 2 3" xfId="32076" xr:uid="{00000000-0005-0000-0000-000073790000}"/>
    <cellStyle name="Normal 3 4 2 2 2 2 2 2 3 2" xfId="32077" xr:uid="{00000000-0005-0000-0000-000074790000}"/>
    <cellStyle name="Normal 3 4 2 2 2 2 2 2 3 2 2" xfId="32078" xr:uid="{00000000-0005-0000-0000-000075790000}"/>
    <cellStyle name="Normal 3 4 2 2 2 2 2 2 3 3" xfId="32079" xr:uid="{00000000-0005-0000-0000-000076790000}"/>
    <cellStyle name="Normal 3 4 2 2 2 2 2 2 4" xfId="32080" xr:uid="{00000000-0005-0000-0000-000077790000}"/>
    <cellStyle name="Normal 3 4 2 2 2 2 2 2 4 2" xfId="32081" xr:uid="{00000000-0005-0000-0000-000078790000}"/>
    <cellStyle name="Normal 3 4 2 2 2 2 2 2 5" xfId="32082" xr:uid="{00000000-0005-0000-0000-000079790000}"/>
    <cellStyle name="Normal 3 4 2 2 2 2 2 3" xfId="32083" xr:uid="{00000000-0005-0000-0000-00007A790000}"/>
    <cellStyle name="Normal 3 4 2 2 2 2 2 3 2" xfId="32084" xr:uid="{00000000-0005-0000-0000-00007B790000}"/>
    <cellStyle name="Normal 3 4 2 2 2 2 2 3 2 2" xfId="32085" xr:uid="{00000000-0005-0000-0000-00007C790000}"/>
    <cellStyle name="Normal 3 4 2 2 2 2 2 3 2 2 2" xfId="32086" xr:uid="{00000000-0005-0000-0000-00007D790000}"/>
    <cellStyle name="Normal 3 4 2 2 2 2 2 3 2 3" xfId="32087" xr:uid="{00000000-0005-0000-0000-00007E790000}"/>
    <cellStyle name="Normal 3 4 2 2 2 2 2 3 3" xfId="32088" xr:uid="{00000000-0005-0000-0000-00007F790000}"/>
    <cellStyle name="Normal 3 4 2 2 2 2 2 3 3 2" xfId="32089" xr:uid="{00000000-0005-0000-0000-000080790000}"/>
    <cellStyle name="Normal 3 4 2 2 2 2 2 3 4" xfId="32090" xr:uid="{00000000-0005-0000-0000-000081790000}"/>
    <cellStyle name="Normal 3 4 2 2 2 2 2 4" xfId="32091" xr:uid="{00000000-0005-0000-0000-000082790000}"/>
    <cellStyle name="Normal 3 4 2 2 2 2 2 4 2" xfId="32092" xr:uid="{00000000-0005-0000-0000-000083790000}"/>
    <cellStyle name="Normal 3 4 2 2 2 2 2 4 2 2" xfId="32093" xr:uid="{00000000-0005-0000-0000-000084790000}"/>
    <cellStyle name="Normal 3 4 2 2 2 2 2 4 2 2 2" xfId="32094" xr:uid="{00000000-0005-0000-0000-000085790000}"/>
    <cellStyle name="Normal 3 4 2 2 2 2 2 4 2 3" xfId="32095" xr:uid="{00000000-0005-0000-0000-000086790000}"/>
    <cellStyle name="Normal 3 4 2 2 2 2 2 4 3" xfId="32096" xr:uid="{00000000-0005-0000-0000-000087790000}"/>
    <cellStyle name="Normal 3 4 2 2 2 2 2 4 3 2" xfId="32097" xr:uid="{00000000-0005-0000-0000-000088790000}"/>
    <cellStyle name="Normal 3 4 2 2 2 2 2 4 4" xfId="32098" xr:uid="{00000000-0005-0000-0000-000089790000}"/>
    <cellStyle name="Normal 3 4 2 2 2 2 2 5" xfId="32099" xr:uid="{00000000-0005-0000-0000-00008A790000}"/>
    <cellStyle name="Normal 3 4 2 2 2 2 2 5 2" xfId="32100" xr:uid="{00000000-0005-0000-0000-00008B790000}"/>
    <cellStyle name="Normal 3 4 2 2 2 2 2 5 2 2" xfId="32101" xr:uid="{00000000-0005-0000-0000-00008C790000}"/>
    <cellStyle name="Normal 3 4 2 2 2 2 2 5 3" xfId="32102" xr:uid="{00000000-0005-0000-0000-00008D790000}"/>
    <cellStyle name="Normal 3 4 2 2 2 2 2 6" xfId="32103" xr:uid="{00000000-0005-0000-0000-00008E790000}"/>
    <cellStyle name="Normal 3 4 2 2 2 2 2 6 2" xfId="32104" xr:uid="{00000000-0005-0000-0000-00008F790000}"/>
    <cellStyle name="Normal 3 4 2 2 2 2 2 7" xfId="32105" xr:uid="{00000000-0005-0000-0000-000090790000}"/>
    <cellStyle name="Normal 3 4 2 2 2 2 2 7 2" xfId="32106" xr:uid="{00000000-0005-0000-0000-000091790000}"/>
    <cellStyle name="Normal 3 4 2 2 2 2 2 8" xfId="32107" xr:uid="{00000000-0005-0000-0000-000092790000}"/>
    <cellStyle name="Normal 3 4 2 2 2 2 3" xfId="32108" xr:uid="{00000000-0005-0000-0000-000093790000}"/>
    <cellStyle name="Normal 3 4 2 2 2 2 3 2" xfId="32109" xr:uid="{00000000-0005-0000-0000-000094790000}"/>
    <cellStyle name="Normal 3 4 2 2 2 2 3 2 2" xfId="32110" xr:uid="{00000000-0005-0000-0000-000095790000}"/>
    <cellStyle name="Normal 3 4 2 2 2 2 3 2 2 2" xfId="32111" xr:uid="{00000000-0005-0000-0000-000096790000}"/>
    <cellStyle name="Normal 3 4 2 2 2 2 3 2 2 2 2" xfId="32112" xr:uid="{00000000-0005-0000-0000-000097790000}"/>
    <cellStyle name="Normal 3 4 2 2 2 2 3 2 2 3" xfId="32113" xr:uid="{00000000-0005-0000-0000-000098790000}"/>
    <cellStyle name="Normal 3 4 2 2 2 2 3 2 3" xfId="32114" xr:uid="{00000000-0005-0000-0000-000099790000}"/>
    <cellStyle name="Normal 3 4 2 2 2 2 3 2 3 2" xfId="32115" xr:uid="{00000000-0005-0000-0000-00009A790000}"/>
    <cellStyle name="Normal 3 4 2 2 2 2 3 2 4" xfId="32116" xr:uid="{00000000-0005-0000-0000-00009B790000}"/>
    <cellStyle name="Normal 3 4 2 2 2 2 3 3" xfId="32117" xr:uid="{00000000-0005-0000-0000-00009C790000}"/>
    <cellStyle name="Normal 3 4 2 2 2 2 3 3 2" xfId="32118" xr:uid="{00000000-0005-0000-0000-00009D790000}"/>
    <cellStyle name="Normal 3 4 2 2 2 2 3 3 2 2" xfId="32119" xr:uid="{00000000-0005-0000-0000-00009E790000}"/>
    <cellStyle name="Normal 3 4 2 2 2 2 3 3 3" xfId="32120" xr:uid="{00000000-0005-0000-0000-00009F790000}"/>
    <cellStyle name="Normal 3 4 2 2 2 2 3 4" xfId="32121" xr:uid="{00000000-0005-0000-0000-0000A0790000}"/>
    <cellStyle name="Normal 3 4 2 2 2 2 3 4 2" xfId="32122" xr:uid="{00000000-0005-0000-0000-0000A1790000}"/>
    <cellStyle name="Normal 3 4 2 2 2 2 3 5" xfId="32123" xr:uid="{00000000-0005-0000-0000-0000A2790000}"/>
    <cellStyle name="Normal 3 4 2 2 2 2 4" xfId="32124" xr:uid="{00000000-0005-0000-0000-0000A3790000}"/>
    <cellStyle name="Normal 3 4 2 2 2 2 4 2" xfId="32125" xr:uid="{00000000-0005-0000-0000-0000A4790000}"/>
    <cellStyle name="Normal 3 4 2 2 2 2 4 2 2" xfId="32126" xr:uid="{00000000-0005-0000-0000-0000A5790000}"/>
    <cellStyle name="Normal 3 4 2 2 2 2 4 2 2 2" xfId="32127" xr:uid="{00000000-0005-0000-0000-0000A6790000}"/>
    <cellStyle name="Normal 3 4 2 2 2 2 4 2 3" xfId="32128" xr:uid="{00000000-0005-0000-0000-0000A7790000}"/>
    <cellStyle name="Normal 3 4 2 2 2 2 4 3" xfId="32129" xr:uid="{00000000-0005-0000-0000-0000A8790000}"/>
    <cellStyle name="Normal 3 4 2 2 2 2 4 3 2" xfId="32130" xr:uid="{00000000-0005-0000-0000-0000A9790000}"/>
    <cellStyle name="Normal 3 4 2 2 2 2 4 4" xfId="32131" xr:uid="{00000000-0005-0000-0000-0000AA790000}"/>
    <cellStyle name="Normal 3 4 2 2 2 2 5" xfId="32132" xr:uid="{00000000-0005-0000-0000-0000AB790000}"/>
    <cellStyle name="Normal 3 4 2 2 2 2 5 2" xfId="32133" xr:uid="{00000000-0005-0000-0000-0000AC790000}"/>
    <cellStyle name="Normal 3 4 2 2 2 2 5 2 2" xfId="32134" xr:uid="{00000000-0005-0000-0000-0000AD790000}"/>
    <cellStyle name="Normal 3 4 2 2 2 2 5 2 2 2" xfId="32135" xr:uid="{00000000-0005-0000-0000-0000AE790000}"/>
    <cellStyle name="Normal 3 4 2 2 2 2 5 2 3" xfId="32136" xr:uid="{00000000-0005-0000-0000-0000AF790000}"/>
    <cellStyle name="Normal 3 4 2 2 2 2 5 3" xfId="32137" xr:uid="{00000000-0005-0000-0000-0000B0790000}"/>
    <cellStyle name="Normal 3 4 2 2 2 2 5 3 2" xfId="32138" xr:uid="{00000000-0005-0000-0000-0000B1790000}"/>
    <cellStyle name="Normal 3 4 2 2 2 2 5 4" xfId="32139" xr:uid="{00000000-0005-0000-0000-0000B2790000}"/>
    <cellStyle name="Normal 3 4 2 2 2 2 6" xfId="32140" xr:uid="{00000000-0005-0000-0000-0000B3790000}"/>
    <cellStyle name="Normal 3 4 2 2 2 2 6 2" xfId="32141" xr:uid="{00000000-0005-0000-0000-0000B4790000}"/>
    <cellStyle name="Normal 3 4 2 2 2 2 6 2 2" xfId="32142" xr:uid="{00000000-0005-0000-0000-0000B5790000}"/>
    <cellStyle name="Normal 3 4 2 2 2 2 6 3" xfId="32143" xr:uid="{00000000-0005-0000-0000-0000B6790000}"/>
    <cellStyle name="Normal 3 4 2 2 2 2 7" xfId="32144" xr:uid="{00000000-0005-0000-0000-0000B7790000}"/>
    <cellStyle name="Normal 3 4 2 2 2 2 7 2" xfId="32145" xr:uid="{00000000-0005-0000-0000-0000B8790000}"/>
    <cellStyle name="Normal 3 4 2 2 2 2 8" xfId="32146" xr:uid="{00000000-0005-0000-0000-0000B9790000}"/>
    <cellStyle name="Normal 3 4 2 2 2 2 8 2" xfId="32147" xr:uid="{00000000-0005-0000-0000-0000BA790000}"/>
    <cellStyle name="Normal 3 4 2 2 2 2 9" xfId="32148" xr:uid="{00000000-0005-0000-0000-0000BB790000}"/>
    <cellStyle name="Normal 3 4 2 2 2 3" xfId="32149" xr:uid="{00000000-0005-0000-0000-0000BC790000}"/>
    <cellStyle name="Normal 3 4 2 2 2 3 2" xfId="32150" xr:uid="{00000000-0005-0000-0000-0000BD790000}"/>
    <cellStyle name="Normal 3 4 2 2 2 3 2 2" xfId="32151" xr:uid="{00000000-0005-0000-0000-0000BE790000}"/>
    <cellStyle name="Normal 3 4 2 2 2 3 2 2 2" xfId="32152" xr:uid="{00000000-0005-0000-0000-0000BF790000}"/>
    <cellStyle name="Normal 3 4 2 2 2 3 2 2 2 2" xfId="32153" xr:uid="{00000000-0005-0000-0000-0000C0790000}"/>
    <cellStyle name="Normal 3 4 2 2 2 3 2 2 2 2 2" xfId="32154" xr:uid="{00000000-0005-0000-0000-0000C1790000}"/>
    <cellStyle name="Normal 3 4 2 2 2 3 2 2 2 3" xfId="32155" xr:uid="{00000000-0005-0000-0000-0000C2790000}"/>
    <cellStyle name="Normal 3 4 2 2 2 3 2 2 3" xfId="32156" xr:uid="{00000000-0005-0000-0000-0000C3790000}"/>
    <cellStyle name="Normal 3 4 2 2 2 3 2 2 3 2" xfId="32157" xr:uid="{00000000-0005-0000-0000-0000C4790000}"/>
    <cellStyle name="Normal 3 4 2 2 2 3 2 2 4" xfId="32158" xr:uid="{00000000-0005-0000-0000-0000C5790000}"/>
    <cellStyle name="Normal 3 4 2 2 2 3 2 3" xfId="32159" xr:uid="{00000000-0005-0000-0000-0000C6790000}"/>
    <cellStyle name="Normal 3 4 2 2 2 3 2 3 2" xfId="32160" xr:uid="{00000000-0005-0000-0000-0000C7790000}"/>
    <cellStyle name="Normal 3 4 2 2 2 3 2 3 2 2" xfId="32161" xr:uid="{00000000-0005-0000-0000-0000C8790000}"/>
    <cellStyle name="Normal 3 4 2 2 2 3 2 3 3" xfId="32162" xr:uid="{00000000-0005-0000-0000-0000C9790000}"/>
    <cellStyle name="Normal 3 4 2 2 2 3 2 4" xfId="32163" xr:uid="{00000000-0005-0000-0000-0000CA790000}"/>
    <cellStyle name="Normal 3 4 2 2 2 3 2 4 2" xfId="32164" xr:uid="{00000000-0005-0000-0000-0000CB790000}"/>
    <cellStyle name="Normal 3 4 2 2 2 3 2 5" xfId="32165" xr:uid="{00000000-0005-0000-0000-0000CC790000}"/>
    <cellStyle name="Normal 3 4 2 2 2 3 3" xfId="32166" xr:uid="{00000000-0005-0000-0000-0000CD790000}"/>
    <cellStyle name="Normal 3 4 2 2 2 3 3 2" xfId="32167" xr:uid="{00000000-0005-0000-0000-0000CE790000}"/>
    <cellStyle name="Normal 3 4 2 2 2 3 3 2 2" xfId="32168" xr:uid="{00000000-0005-0000-0000-0000CF790000}"/>
    <cellStyle name="Normal 3 4 2 2 2 3 3 2 2 2" xfId="32169" xr:uid="{00000000-0005-0000-0000-0000D0790000}"/>
    <cellStyle name="Normal 3 4 2 2 2 3 3 2 3" xfId="32170" xr:uid="{00000000-0005-0000-0000-0000D1790000}"/>
    <cellStyle name="Normal 3 4 2 2 2 3 3 3" xfId="32171" xr:uid="{00000000-0005-0000-0000-0000D2790000}"/>
    <cellStyle name="Normal 3 4 2 2 2 3 3 3 2" xfId="32172" xr:uid="{00000000-0005-0000-0000-0000D3790000}"/>
    <cellStyle name="Normal 3 4 2 2 2 3 3 4" xfId="32173" xr:uid="{00000000-0005-0000-0000-0000D4790000}"/>
    <cellStyle name="Normal 3 4 2 2 2 3 4" xfId="32174" xr:uid="{00000000-0005-0000-0000-0000D5790000}"/>
    <cellStyle name="Normal 3 4 2 2 2 3 4 2" xfId="32175" xr:uid="{00000000-0005-0000-0000-0000D6790000}"/>
    <cellStyle name="Normal 3 4 2 2 2 3 4 2 2" xfId="32176" xr:uid="{00000000-0005-0000-0000-0000D7790000}"/>
    <cellStyle name="Normal 3 4 2 2 2 3 4 2 2 2" xfId="32177" xr:uid="{00000000-0005-0000-0000-0000D8790000}"/>
    <cellStyle name="Normal 3 4 2 2 2 3 4 2 3" xfId="32178" xr:uid="{00000000-0005-0000-0000-0000D9790000}"/>
    <cellStyle name="Normal 3 4 2 2 2 3 4 3" xfId="32179" xr:uid="{00000000-0005-0000-0000-0000DA790000}"/>
    <cellStyle name="Normal 3 4 2 2 2 3 4 3 2" xfId="32180" xr:uid="{00000000-0005-0000-0000-0000DB790000}"/>
    <cellStyle name="Normal 3 4 2 2 2 3 4 4" xfId="32181" xr:uid="{00000000-0005-0000-0000-0000DC790000}"/>
    <cellStyle name="Normal 3 4 2 2 2 3 5" xfId="32182" xr:uid="{00000000-0005-0000-0000-0000DD790000}"/>
    <cellStyle name="Normal 3 4 2 2 2 3 5 2" xfId="32183" xr:uid="{00000000-0005-0000-0000-0000DE790000}"/>
    <cellStyle name="Normal 3 4 2 2 2 3 5 2 2" xfId="32184" xr:uid="{00000000-0005-0000-0000-0000DF790000}"/>
    <cellStyle name="Normal 3 4 2 2 2 3 5 3" xfId="32185" xr:uid="{00000000-0005-0000-0000-0000E0790000}"/>
    <cellStyle name="Normal 3 4 2 2 2 3 6" xfId="32186" xr:uid="{00000000-0005-0000-0000-0000E1790000}"/>
    <cellStyle name="Normal 3 4 2 2 2 3 6 2" xfId="32187" xr:uid="{00000000-0005-0000-0000-0000E2790000}"/>
    <cellStyle name="Normal 3 4 2 2 2 3 7" xfId="32188" xr:uid="{00000000-0005-0000-0000-0000E3790000}"/>
    <cellStyle name="Normal 3 4 2 2 2 3 7 2" xfId="32189" xr:uid="{00000000-0005-0000-0000-0000E4790000}"/>
    <cellStyle name="Normal 3 4 2 2 2 3 8" xfId="32190" xr:uid="{00000000-0005-0000-0000-0000E5790000}"/>
    <cellStyle name="Normal 3 4 2 2 2 4" xfId="32191" xr:uid="{00000000-0005-0000-0000-0000E6790000}"/>
    <cellStyle name="Normal 3 4 2 2 2 4 2" xfId="32192" xr:uid="{00000000-0005-0000-0000-0000E7790000}"/>
    <cellStyle name="Normal 3 4 2 2 2 4 2 2" xfId="32193" xr:uid="{00000000-0005-0000-0000-0000E8790000}"/>
    <cellStyle name="Normal 3 4 2 2 2 4 2 2 2" xfId="32194" xr:uid="{00000000-0005-0000-0000-0000E9790000}"/>
    <cellStyle name="Normal 3 4 2 2 2 4 2 2 2 2" xfId="32195" xr:uid="{00000000-0005-0000-0000-0000EA790000}"/>
    <cellStyle name="Normal 3 4 2 2 2 4 2 2 3" xfId="32196" xr:uid="{00000000-0005-0000-0000-0000EB790000}"/>
    <cellStyle name="Normal 3 4 2 2 2 4 2 3" xfId="32197" xr:uid="{00000000-0005-0000-0000-0000EC790000}"/>
    <cellStyle name="Normal 3 4 2 2 2 4 2 3 2" xfId="32198" xr:uid="{00000000-0005-0000-0000-0000ED790000}"/>
    <cellStyle name="Normal 3 4 2 2 2 4 2 4" xfId="32199" xr:uid="{00000000-0005-0000-0000-0000EE790000}"/>
    <cellStyle name="Normal 3 4 2 2 2 4 3" xfId="32200" xr:uid="{00000000-0005-0000-0000-0000EF790000}"/>
    <cellStyle name="Normal 3 4 2 2 2 4 3 2" xfId="32201" xr:uid="{00000000-0005-0000-0000-0000F0790000}"/>
    <cellStyle name="Normal 3 4 2 2 2 4 3 2 2" xfId="32202" xr:uid="{00000000-0005-0000-0000-0000F1790000}"/>
    <cellStyle name="Normal 3 4 2 2 2 4 3 3" xfId="32203" xr:uid="{00000000-0005-0000-0000-0000F2790000}"/>
    <cellStyle name="Normal 3 4 2 2 2 4 4" xfId="32204" xr:uid="{00000000-0005-0000-0000-0000F3790000}"/>
    <cellStyle name="Normal 3 4 2 2 2 4 4 2" xfId="32205" xr:uid="{00000000-0005-0000-0000-0000F4790000}"/>
    <cellStyle name="Normal 3 4 2 2 2 4 5" xfId="32206" xr:uid="{00000000-0005-0000-0000-0000F5790000}"/>
    <cellStyle name="Normal 3 4 2 2 2 5" xfId="32207" xr:uid="{00000000-0005-0000-0000-0000F6790000}"/>
    <cellStyle name="Normal 3 4 2 2 2 5 2" xfId="32208" xr:uid="{00000000-0005-0000-0000-0000F7790000}"/>
    <cellStyle name="Normal 3 4 2 2 2 5 2 2" xfId="32209" xr:uid="{00000000-0005-0000-0000-0000F8790000}"/>
    <cellStyle name="Normal 3 4 2 2 2 5 2 2 2" xfId="32210" xr:uid="{00000000-0005-0000-0000-0000F9790000}"/>
    <cellStyle name="Normal 3 4 2 2 2 5 2 3" xfId="32211" xr:uid="{00000000-0005-0000-0000-0000FA790000}"/>
    <cellStyle name="Normal 3 4 2 2 2 5 3" xfId="32212" xr:uid="{00000000-0005-0000-0000-0000FB790000}"/>
    <cellStyle name="Normal 3 4 2 2 2 5 3 2" xfId="32213" xr:uid="{00000000-0005-0000-0000-0000FC790000}"/>
    <cellStyle name="Normal 3 4 2 2 2 5 4" xfId="32214" xr:uid="{00000000-0005-0000-0000-0000FD790000}"/>
    <cellStyle name="Normal 3 4 2 2 2 6" xfId="32215" xr:uid="{00000000-0005-0000-0000-0000FE790000}"/>
    <cellStyle name="Normal 3 4 2 2 2 6 2" xfId="32216" xr:uid="{00000000-0005-0000-0000-0000FF790000}"/>
    <cellStyle name="Normal 3 4 2 2 2 6 2 2" xfId="32217" xr:uid="{00000000-0005-0000-0000-0000007A0000}"/>
    <cellStyle name="Normal 3 4 2 2 2 6 2 2 2" xfId="32218" xr:uid="{00000000-0005-0000-0000-0000017A0000}"/>
    <cellStyle name="Normal 3 4 2 2 2 6 2 3" xfId="32219" xr:uid="{00000000-0005-0000-0000-0000027A0000}"/>
    <cellStyle name="Normal 3 4 2 2 2 6 3" xfId="32220" xr:uid="{00000000-0005-0000-0000-0000037A0000}"/>
    <cellStyle name="Normal 3 4 2 2 2 6 3 2" xfId="32221" xr:uid="{00000000-0005-0000-0000-0000047A0000}"/>
    <cellStyle name="Normal 3 4 2 2 2 6 4" xfId="32222" xr:uid="{00000000-0005-0000-0000-0000057A0000}"/>
    <cellStyle name="Normal 3 4 2 2 2 7" xfId="32223" xr:uid="{00000000-0005-0000-0000-0000067A0000}"/>
    <cellStyle name="Normal 3 4 2 2 2 7 2" xfId="32224" xr:uid="{00000000-0005-0000-0000-0000077A0000}"/>
    <cellStyle name="Normal 3 4 2 2 2 7 2 2" xfId="32225" xr:uid="{00000000-0005-0000-0000-0000087A0000}"/>
    <cellStyle name="Normal 3 4 2 2 2 7 3" xfId="32226" xr:uid="{00000000-0005-0000-0000-0000097A0000}"/>
    <cellStyle name="Normal 3 4 2 2 2 8" xfId="32227" xr:uid="{00000000-0005-0000-0000-00000A7A0000}"/>
    <cellStyle name="Normal 3 4 2 2 2 8 2" xfId="32228" xr:uid="{00000000-0005-0000-0000-00000B7A0000}"/>
    <cellStyle name="Normal 3 4 2 2 2 9" xfId="32229" xr:uid="{00000000-0005-0000-0000-00000C7A0000}"/>
    <cellStyle name="Normal 3 4 2 2 2 9 2" xfId="32230" xr:uid="{00000000-0005-0000-0000-00000D7A0000}"/>
    <cellStyle name="Normal 3 4 2 2 3" xfId="32231" xr:uid="{00000000-0005-0000-0000-00000E7A0000}"/>
    <cellStyle name="Normal 3 4 2 2 3 10" xfId="32232" xr:uid="{00000000-0005-0000-0000-00000F7A0000}"/>
    <cellStyle name="Normal 3 4 2 2 3 11" xfId="32233" xr:uid="{00000000-0005-0000-0000-0000107A0000}"/>
    <cellStyle name="Normal 3 4 2 2 3 2" xfId="32234" xr:uid="{00000000-0005-0000-0000-0000117A0000}"/>
    <cellStyle name="Normal 3 4 2 2 3 2 10" xfId="32235" xr:uid="{00000000-0005-0000-0000-0000127A0000}"/>
    <cellStyle name="Normal 3 4 2 2 3 2 2" xfId="32236" xr:uid="{00000000-0005-0000-0000-0000137A0000}"/>
    <cellStyle name="Normal 3 4 2 2 3 2 2 2" xfId="32237" xr:uid="{00000000-0005-0000-0000-0000147A0000}"/>
    <cellStyle name="Normal 3 4 2 2 3 2 2 2 2" xfId="32238" xr:uid="{00000000-0005-0000-0000-0000157A0000}"/>
    <cellStyle name="Normal 3 4 2 2 3 2 2 2 2 2" xfId="32239" xr:uid="{00000000-0005-0000-0000-0000167A0000}"/>
    <cellStyle name="Normal 3 4 2 2 3 2 2 2 2 2 2" xfId="32240" xr:uid="{00000000-0005-0000-0000-0000177A0000}"/>
    <cellStyle name="Normal 3 4 2 2 3 2 2 2 2 2 2 2" xfId="32241" xr:uid="{00000000-0005-0000-0000-0000187A0000}"/>
    <cellStyle name="Normal 3 4 2 2 3 2 2 2 2 2 3" xfId="32242" xr:uid="{00000000-0005-0000-0000-0000197A0000}"/>
    <cellStyle name="Normal 3 4 2 2 3 2 2 2 2 3" xfId="32243" xr:uid="{00000000-0005-0000-0000-00001A7A0000}"/>
    <cellStyle name="Normal 3 4 2 2 3 2 2 2 2 3 2" xfId="32244" xr:uid="{00000000-0005-0000-0000-00001B7A0000}"/>
    <cellStyle name="Normal 3 4 2 2 3 2 2 2 2 4" xfId="32245" xr:uid="{00000000-0005-0000-0000-00001C7A0000}"/>
    <cellStyle name="Normal 3 4 2 2 3 2 2 2 3" xfId="32246" xr:uid="{00000000-0005-0000-0000-00001D7A0000}"/>
    <cellStyle name="Normal 3 4 2 2 3 2 2 2 3 2" xfId="32247" xr:uid="{00000000-0005-0000-0000-00001E7A0000}"/>
    <cellStyle name="Normal 3 4 2 2 3 2 2 2 3 2 2" xfId="32248" xr:uid="{00000000-0005-0000-0000-00001F7A0000}"/>
    <cellStyle name="Normal 3 4 2 2 3 2 2 2 3 3" xfId="32249" xr:uid="{00000000-0005-0000-0000-0000207A0000}"/>
    <cellStyle name="Normal 3 4 2 2 3 2 2 2 4" xfId="32250" xr:uid="{00000000-0005-0000-0000-0000217A0000}"/>
    <cellStyle name="Normal 3 4 2 2 3 2 2 2 4 2" xfId="32251" xr:uid="{00000000-0005-0000-0000-0000227A0000}"/>
    <cellStyle name="Normal 3 4 2 2 3 2 2 2 5" xfId="32252" xr:uid="{00000000-0005-0000-0000-0000237A0000}"/>
    <cellStyle name="Normal 3 4 2 2 3 2 2 3" xfId="32253" xr:uid="{00000000-0005-0000-0000-0000247A0000}"/>
    <cellStyle name="Normal 3 4 2 2 3 2 2 3 2" xfId="32254" xr:uid="{00000000-0005-0000-0000-0000257A0000}"/>
    <cellStyle name="Normal 3 4 2 2 3 2 2 3 2 2" xfId="32255" xr:uid="{00000000-0005-0000-0000-0000267A0000}"/>
    <cellStyle name="Normal 3 4 2 2 3 2 2 3 2 2 2" xfId="32256" xr:uid="{00000000-0005-0000-0000-0000277A0000}"/>
    <cellStyle name="Normal 3 4 2 2 3 2 2 3 2 3" xfId="32257" xr:uid="{00000000-0005-0000-0000-0000287A0000}"/>
    <cellStyle name="Normal 3 4 2 2 3 2 2 3 3" xfId="32258" xr:uid="{00000000-0005-0000-0000-0000297A0000}"/>
    <cellStyle name="Normal 3 4 2 2 3 2 2 3 3 2" xfId="32259" xr:uid="{00000000-0005-0000-0000-00002A7A0000}"/>
    <cellStyle name="Normal 3 4 2 2 3 2 2 3 4" xfId="32260" xr:uid="{00000000-0005-0000-0000-00002B7A0000}"/>
    <cellStyle name="Normal 3 4 2 2 3 2 2 4" xfId="32261" xr:uid="{00000000-0005-0000-0000-00002C7A0000}"/>
    <cellStyle name="Normal 3 4 2 2 3 2 2 4 2" xfId="32262" xr:uid="{00000000-0005-0000-0000-00002D7A0000}"/>
    <cellStyle name="Normal 3 4 2 2 3 2 2 4 2 2" xfId="32263" xr:uid="{00000000-0005-0000-0000-00002E7A0000}"/>
    <cellStyle name="Normal 3 4 2 2 3 2 2 4 2 2 2" xfId="32264" xr:uid="{00000000-0005-0000-0000-00002F7A0000}"/>
    <cellStyle name="Normal 3 4 2 2 3 2 2 4 2 3" xfId="32265" xr:uid="{00000000-0005-0000-0000-0000307A0000}"/>
    <cellStyle name="Normal 3 4 2 2 3 2 2 4 3" xfId="32266" xr:uid="{00000000-0005-0000-0000-0000317A0000}"/>
    <cellStyle name="Normal 3 4 2 2 3 2 2 4 3 2" xfId="32267" xr:uid="{00000000-0005-0000-0000-0000327A0000}"/>
    <cellStyle name="Normal 3 4 2 2 3 2 2 4 4" xfId="32268" xr:uid="{00000000-0005-0000-0000-0000337A0000}"/>
    <cellStyle name="Normal 3 4 2 2 3 2 2 5" xfId="32269" xr:uid="{00000000-0005-0000-0000-0000347A0000}"/>
    <cellStyle name="Normal 3 4 2 2 3 2 2 5 2" xfId="32270" xr:uid="{00000000-0005-0000-0000-0000357A0000}"/>
    <cellStyle name="Normal 3 4 2 2 3 2 2 5 2 2" xfId="32271" xr:uid="{00000000-0005-0000-0000-0000367A0000}"/>
    <cellStyle name="Normal 3 4 2 2 3 2 2 5 3" xfId="32272" xr:uid="{00000000-0005-0000-0000-0000377A0000}"/>
    <cellStyle name="Normal 3 4 2 2 3 2 2 6" xfId="32273" xr:uid="{00000000-0005-0000-0000-0000387A0000}"/>
    <cellStyle name="Normal 3 4 2 2 3 2 2 6 2" xfId="32274" xr:uid="{00000000-0005-0000-0000-0000397A0000}"/>
    <cellStyle name="Normal 3 4 2 2 3 2 2 7" xfId="32275" xr:uid="{00000000-0005-0000-0000-00003A7A0000}"/>
    <cellStyle name="Normal 3 4 2 2 3 2 2 7 2" xfId="32276" xr:uid="{00000000-0005-0000-0000-00003B7A0000}"/>
    <cellStyle name="Normal 3 4 2 2 3 2 2 8" xfId="32277" xr:uid="{00000000-0005-0000-0000-00003C7A0000}"/>
    <cellStyle name="Normal 3 4 2 2 3 2 3" xfId="32278" xr:uid="{00000000-0005-0000-0000-00003D7A0000}"/>
    <cellStyle name="Normal 3 4 2 2 3 2 3 2" xfId="32279" xr:uid="{00000000-0005-0000-0000-00003E7A0000}"/>
    <cellStyle name="Normal 3 4 2 2 3 2 3 2 2" xfId="32280" xr:uid="{00000000-0005-0000-0000-00003F7A0000}"/>
    <cellStyle name="Normal 3 4 2 2 3 2 3 2 2 2" xfId="32281" xr:uid="{00000000-0005-0000-0000-0000407A0000}"/>
    <cellStyle name="Normal 3 4 2 2 3 2 3 2 2 2 2" xfId="32282" xr:uid="{00000000-0005-0000-0000-0000417A0000}"/>
    <cellStyle name="Normal 3 4 2 2 3 2 3 2 2 3" xfId="32283" xr:uid="{00000000-0005-0000-0000-0000427A0000}"/>
    <cellStyle name="Normal 3 4 2 2 3 2 3 2 3" xfId="32284" xr:uid="{00000000-0005-0000-0000-0000437A0000}"/>
    <cellStyle name="Normal 3 4 2 2 3 2 3 2 3 2" xfId="32285" xr:uid="{00000000-0005-0000-0000-0000447A0000}"/>
    <cellStyle name="Normal 3 4 2 2 3 2 3 2 4" xfId="32286" xr:uid="{00000000-0005-0000-0000-0000457A0000}"/>
    <cellStyle name="Normal 3 4 2 2 3 2 3 3" xfId="32287" xr:uid="{00000000-0005-0000-0000-0000467A0000}"/>
    <cellStyle name="Normal 3 4 2 2 3 2 3 3 2" xfId="32288" xr:uid="{00000000-0005-0000-0000-0000477A0000}"/>
    <cellStyle name="Normal 3 4 2 2 3 2 3 3 2 2" xfId="32289" xr:uid="{00000000-0005-0000-0000-0000487A0000}"/>
    <cellStyle name="Normal 3 4 2 2 3 2 3 3 3" xfId="32290" xr:uid="{00000000-0005-0000-0000-0000497A0000}"/>
    <cellStyle name="Normal 3 4 2 2 3 2 3 4" xfId="32291" xr:uid="{00000000-0005-0000-0000-00004A7A0000}"/>
    <cellStyle name="Normal 3 4 2 2 3 2 3 4 2" xfId="32292" xr:uid="{00000000-0005-0000-0000-00004B7A0000}"/>
    <cellStyle name="Normal 3 4 2 2 3 2 3 5" xfId="32293" xr:uid="{00000000-0005-0000-0000-00004C7A0000}"/>
    <cellStyle name="Normal 3 4 2 2 3 2 4" xfId="32294" xr:uid="{00000000-0005-0000-0000-00004D7A0000}"/>
    <cellStyle name="Normal 3 4 2 2 3 2 4 2" xfId="32295" xr:uid="{00000000-0005-0000-0000-00004E7A0000}"/>
    <cellStyle name="Normal 3 4 2 2 3 2 4 2 2" xfId="32296" xr:uid="{00000000-0005-0000-0000-00004F7A0000}"/>
    <cellStyle name="Normal 3 4 2 2 3 2 4 2 2 2" xfId="32297" xr:uid="{00000000-0005-0000-0000-0000507A0000}"/>
    <cellStyle name="Normal 3 4 2 2 3 2 4 2 3" xfId="32298" xr:uid="{00000000-0005-0000-0000-0000517A0000}"/>
    <cellStyle name="Normal 3 4 2 2 3 2 4 3" xfId="32299" xr:uid="{00000000-0005-0000-0000-0000527A0000}"/>
    <cellStyle name="Normal 3 4 2 2 3 2 4 3 2" xfId="32300" xr:uid="{00000000-0005-0000-0000-0000537A0000}"/>
    <cellStyle name="Normal 3 4 2 2 3 2 4 4" xfId="32301" xr:uid="{00000000-0005-0000-0000-0000547A0000}"/>
    <cellStyle name="Normal 3 4 2 2 3 2 5" xfId="32302" xr:uid="{00000000-0005-0000-0000-0000557A0000}"/>
    <cellStyle name="Normal 3 4 2 2 3 2 5 2" xfId="32303" xr:uid="{00000000-0005-0000-0000-0000567A0000}"/>
    <cellStyle name="Normal 3 4 2 2 3 2 5 2 2" xfId="32304" xr:uid="{00000000-0005-0000-0000-0000577A0000}"/>
    <cellStyle name="Normal 3 4 2 2 3 2 5 2 2 2" xfId="32305" xr:uid="{00000000-0005-0000-0000-0000587A0000}"/>
    <cellStyle name="Normal 3 4 2 2 3 2 5 2 3" xfId="32306" xr:uid="{00000000-0005-0000-0000-0000597A0000}"/>
    <cellStyle name="Normal 3 4 2 2 3 2 5 3" xfId="32307" xr:uid="{00000000-0005-0000-0000-00005A7A0000}"/>
    <cellStyle name="Normal 3 4 2 2 3 2 5 3 2" xfId="32308" xr:uid="{00000000-0005-0000-0000-00005B7A0000}"/>
    <cellStyle name="Normal 3 4 2 2 3 2 5 4" xfId="32309" xr:uid="{00000000-0005-0000-0000-00005C7A0000}"/>
    <cellStyle name="Normal 3 4 2 2 3 2 6" xfId="32310" xr:uid="{00000000-0005-0000-0000-00005D7A0000}"/>
    <cellStyle name="Normal 3 4 2 2 3 2 6 2" xfId="32311" xr:uid="{00000000-0005-0000-0000-00005E7A0000}"/>
    <cellStyle name="Normal 3 4 2 2 3 2 6 2 2" xfId="32312" xr:uid="{00000000-0005-0000-0000-00005F7A0000}"/>
    <cellStyle name="Normal 3 4 2 2 3 2 6 3" xfId="32313" xr:uid="{00000000-0005-0000-0000-0000607A0000}"/>
    <cellStyle name="Normal 3 4 2 2 3 2 7" xfId="32314" xr:uid="{00000000-0005-0000-0000-0000617A0000}"/>
    <cellStyle name="Normal 3 4 2 2 3 2 7 2" xfId="32315" xr:uid="{00000000-0005-0000-0000-0000627A0000}"/>
    <cellStyle name="Normal 3 4 2 2 3 2 8" xfId="32316" xr:uid="{00000000-0005-0000-0000-0000637A0000}"/>
    <cellStyle name="Normal 3 4 2 2 3 2 8 2" xfId="32317" xr:uid="{00000000-0005-0000-0000-0000647A0000}"/>
    <cellStyle name="Normal 3 4 2 2 3 2 9" xfId="32318" xr:uid="{00000000-0005-0000-0000-0000657A0000}"/>
    <cellStyle name="Normal 3 4 2 2 3 3" xfId="32319" xr:uid="{00000000-0005-0000-0000-0000667A0000}"/>
    <cellStyle name="Normal 3 4 2 2 3 3 2" xfId="32320" xr:uid="{00000000-0005-0000-0000-0000677A0000}"/>
    <cellStyle name="Normal 3 4 2 2 3 3 2 2" xfId="32321" xr:uid="{00000000-0005-0000-0000-0000687A0000}"/>
    <cellStyle name="Normal 3 4 2 2 3 3 2 2 2" xfId="32322" xr:uid="{00000000-0005-0000-0000-0000697A0000}"/>
    <cellStyle name="Normal 3 4 2 2 3 3 2 2 2 2" xfId="32323" xr:uid="{00000000-0005-0000-0000-00006A7A0000}"/>
    <cellStyle name="Normal 3 4 2 2 3 3 2 2 2 2 2" xfId="32324" xr:uid="{00000000-0005-0000-0000-00006B7A0000}"/>
    <cellStyle name="Normal 3 4 2 2 3 3 2 2 2 3" xfId="32325" xr:uid="{00000000-0005-0000-0000-00006C7A0000}"/>
    <cellStyle name="Normal 3 4 2 2 3 3 2 2 3" xfId="32326" xr:uid="{00000000-0005-0000-0000-00006D7A0000}"/>
    <cellStyle name="Normal 3 4 2 2 3 3 2 2 3 2" xfId="32327" xr:uid="{00000000-0005-0000-0000-00006E7A0000}"/>
    <cellStyle name="Normal 3 4 2 2 3 3 2 2 4" xfId="32328" xr:uid="{00000000-0005-0000-0000-00006F7A0000}"/>
    <cellStyle name="Normal 3 4 2 2 3 3 2 3" xfId="32329" xr:uid="{00000000-0005-0000-0000-0000707A0000}"/>
    <cellStyle name="Normal 3 4 2 2 3 3 2 3 2" xfId="32330" xr:uid="{00000000-0005-0000-0000-0000717A0000}"/>
    <cellStyle name="Normal 3 4 2 2 3 3 2 3 2 2" xfId="32331" xr:uid="{00000000-0005-0000-0000-0000727A0000}"/>
    <cellStyle name="Normal 3 4 2 2 3 3 2 3 3" xfId="32332" xr:uid="{00000000-0005-0000-0000-0000737A0000}"/>
    <cellStyle name="Normal 3 4 2 2 3 3 2 4" xfId="32333" xr:uid="{00000000-0005-0000-0000-0000747A0000}"/>
    <cellStyle name="Normal 3 4 2 2 3 3 2 4 2" xfId="32334" xr:uid="{00000000-0005-0000-0000-0000757A0000}"/>
    <cellStyle name="Normal 3 4 2 2 3 3 2 5" xfId="32335" xr:uid="{00000000-0005-0000-0000-0000767A0000}"/>
    <cellStyle name="Normal 3 4 2 2 3 3 3" xfId="32336" xr:uid="{00000000-0005-0000-0000-0000777A0000}"/>
    <cellStyle name="Normal 3 4 2 2 3 3 3 2" xfId="32337" xr:uid="{00000000-0005-0000-0000-0000787A0000}"/>
    <cellStyle name="Normal 3 4 2 2 3 3 3 2 2" xfId="32338" xr:uid="{00000000-0005-0000-0000-0000797A0000}"/>
    <cellStyle name="Normal 3 4 2 2 3 3 3 2 2 2" xfId="32339" xr:uid="{00000000-0005-0000-0000-00007A7A0000}"/>
    <cellStyle name="Normal 3 4 2 2 3 3 3 2 3" xfId="32340" xr:uid="{00000000-0005-0000-0000-00007B7A0000}"/>
    <cellStyle name="Normal 3 4 2 2 3 3 3 3" xfId="32341" xr:uid="{00000000-0005-0000-0000-00007C7A0000}"/>
    <cellStyle name="Normal 3 4 2 2 3 3 3 3 2" xfId="32342" xr:uid="{00000000-0005-0000-0000-00007D7A0000}"/>
    <cellStyle name="Normal 3 4 2 2 3 3 3 4" xfId="32343" xr:uid="{00000000-0005-0000-0000-00007E7A0000}"/>
    <cellStyle name="Normal 3 4 2 2 3 3 4" xfId="32344" xr:uid="{00000000-0005-0000-0000-00007F7A0000}"/>
    <cellStyle name="Normal 3 4 2 2 3 3 4 2" xfId="32345" xr:uid="{00000000-0005-0000-0000-0000807A0000}"/>
    <cellStyle name="Normal 3 4 2 2 3 3 4 2 2" xfId="32346" xr:uid="{00000000-0005-0000-0000-0000817A0000}"/>
    <cellStyle name="Normal 3 4 2 2 3 3 4 2 2 2" xfId="32347" xr:uid="{00000000-0005-0000-0000-0000827A0000}"/>
    <cellStyle name="Normal 3 4 2 2 3 3 4 2 3" xfId="32348" xr:uid="{00000000-0005-0000-0000-0000837A0000}"/>
    <cellStyle name="Normal 3 4 2 2 3 3 4 3" xfId="32349" xr:uid="{00000000-0005-0000-0000-0000847A0000}"/>
    <cellStyle name="Normal 3 4 2 2 3 3 4 3 2" xfId="32350" xr:uid="{00000000-0005-0000-0000-0000857A0000}"/>
    <cellStyle name="Normal 3 4 2 2 3 3 4 4" xfId="32351" xr:uid="{00000000-0005-0000-0000-0000867A0000}"/>
    <cellStyle name="Normal 3 4 2 2 3 3 5" xfId="32352" xr:uid="{00000000-0005-0000-0000-0000877A0000}"/>
    <cellStyle name="Normal 3 4 2 2 3 3 5 2" xfId="32353" xr:uid="{00000000-0005-0000-0000-0000887A0000}"/>
    <cellStyle name="Normal 3 4 2 2 3 3 5 2 2" xfId="32354" xr:uid="{00000000-0005-0000-0000-0000897A0000}"/>
    <cellStyle name="Normal 3 4 2 2 3 3 5 3" xfId="32355" xr:uid="{00000000-0005-0000-0000-00008A7A0000}"/>
    <cellStyle name="Normal 3 4 2 2 3 3 6" xfId="32356" xr:uid="{00000000-0005-0000-0000-00008B7A0000}"/>
    <cellStyle name="Normal 3 4 2 2 3 3 6 2" xfId="32357" xr:uid="{00000000-0005-0000-0000-00008C7A0000}"/>
    <cellStyle name="Normal 3 4 2 2 3 3 7" xfId="32358" xr:uid="{00000000-0005-0000-0000-00008D7A0000}"/>
    <cellStyle name="Normal 3 4 2 2 3 3 7 2" xfId="32359" xr:uid="{00000000-0005-0000-0000-00008E7A0000}"/>
    <cellStyle name="Normal 3 4 2 2 3 3 8" xfId="32360" xr:uid="{00000000-0005-0000-0000-00008F7A0000}"/>
    <cellStyle name="Normal 3 4 2 2 3 4" xfId="32361" xr:uid="{00000000-0005-0000-0000-0000907A0000}"/>
    <cellStyle name="Normal 3 4 2 2 3 4 2" xfId="32362" xr:uid="{00000000-0005-0000-0000-0000917A0000}"/>
    <cellStyle name="Normal 3 4 2 2 3 4 2 2" xfId="32363" xr:uid="{00000000-0005-0000-0000-0000927A0000}"/>
    <cellStyle name="Normal 3 4 2 2 3 4 2 2 2" xfId="32364" xr:uid="{00000000-0005-0000-0000-0000937A0000}"/>
    <cellStyle name="Normal 3 4 2 2 3 4 2 2 2 2" xfId="32365" xr:uid="{00000000-0005-0000-0000-0000947A0000}"/>
    <cellStyle name="Normal 3 4 2 2 3 4 2 2 3" xfId="32366" xr:uid="{00000000-0005-0000-0000-0000957A0000}"/>
    <cellStyle name="Normal 3 4 2 2 3 4 2 3" xfId="32367" xr:uid="{00000000-0005-0000-0000-0000967A0000}"/>
    <cellStyle name="Normal 3 4 2 2 3 4 2 3 2" xfId="32368" xr:uid="{00000000-0005-0000-0000-0000977A0000}"/>
    <cellStyle name="Normal 3 4 2 2 3 4 2 4" xfId="32369" xr:uid="{00000000-0005-0000-0000-0000987A0000}"/>
    <cellStyle name="Normal 3 4 2 2 3 4 3" xfId="32370" xr:uid="{00000000-0005-0000-0000-0000997A0000}"/>
    <cellStyle name="Normal 3 4 2 2 3 4 3 2" xfId="32371" xr:uid="{00000000-0005-0000-0000-00009A7A0000}"/>
    <cellStyle name="Normal 3 4 2 2 3 4 3 2 2" xfId="32372" xr:uid="{00000000-0005-0000-0000-00009B7A0000}"/>
    <cellStyle name="Normal 3 4 2 2 3 4 3 3" xfId="32373" xr:uid="{00000000-0005-0000-0000-00009C7A0000}"/>
    <cellStyle name="Normal 3 4 2 2 3 4 4" xfId="32374" xr:uid="{00000000-0005-0000-0000-00009D7A0000}"/>
    <cellStyle name="Normal 3 4 2 2 3 4 4 2" xfId="32375" xr:uid="{00000000-0005-0000-0000-00009E7A0000}"/>
    <cellStyle name="Normal 3 4 2 2 3 4 5" xfId="32376" xr:uid="{00000000-0005-0000-0000-00009F7A0000}"/>
    <cellStyle name="Normal 3 4 2 2 3 5" xfId="32377" xr:uid="{00000000-0005-0000-0000-0000A07A0000}"/>
    <cellStyle name="Normal 3 4 2 2 3 5 2" xfId="32378" xr:uid="{00000000-0005-0000-0000-0000A17A0000}"/>
    <cellStyle name="Normal 3 4 2 2 3 5 2 2" xfId="32379" xr:uid="{00000000-0005-0000-0000-0000A27A0000}"/>
    <cellStyle name="Normal 3 4 2 2 3 5 2 2 2" xfId="32380" xr:uid="{00000000-0005-0000-0000-0000A37A0000}"/>
    <cellStyle name="Normal 3 4 2 2 3 5 2 3" xfId="32381" xr:uid="{00000000-0005-0000-0000-0000A47A0000}"/>
    <cellStyle name="Normal 3 4 2 2 3 5 3" xfId="32382" xr:uid="{00000000-0005-0000-0000-0000A57A0000}"/>
    <cellStyle name="Normal 3 4 2 2 3 5 3 2" xfId="32383" xr:uid="{00000000-0005-0000-0000-0000A67A0000}"/>
    <cellStyle name="Normal 3 4 2 2 3 5 4" xfId="32384" xr:uid="{00000000-0005-0000-0000-0000A77A0000}"/>
    <cellStyle name="Normal 3 4 2 2 3 6" xfId="32385" xr:uid="{00000000-0005-0000-0000-0000A87A0000}"/>
    <cellStyle name="Normal 3 4 2 2 3 6 2" xfId="32386" xr:uid="{00000000-0005-0000-0000-0000A97A0000}"/>
    <cellStyle name="Normal 3 4 2 2 3 6 2 2" xfId="32387" xr:uid="{00000000-0005-0000-0000-0000AA7A0000}"/>
    <cellStyle name="Normal 3 4 2 2 3 6 2 2 2" xfId="32388" xr:uid="{00000000-0005-0000-0000-0000AB7A0000}"/>
    <cellStyle name="Normal 3 4 2 2 3 6 2 3" xfId="32389" xr:uid="{00000000-0005-0000-0000-0000AC7A0000}"/>
    <cellStyle name="Normal 3 4 2 2 3 6 3" xfId="32390" xr:uid="{00000000-0005-0000-0000-0000AD7A0000}"/>
    <cellStyle name="Normal 3 4 2 2 3 6 3 2" xfId="32391" xr:uid="{00000000-0005-0000-0000-0000AE7A0000}"/>
    <cellStyle name="Normal 3 4 2 2 3 6 4" xfId="32392" xr:uid="{00000000-0005-0000-0000-0000AF7A0000}"/>
    <cellStyle name="Normal 3 4 2 2 3 7" xfId="32393" xr:uid="{00000000-0005-0000-0000-0000B07A0000}"/>
    <cellStyle name="Normal 3 4 2 2 3 7 2" xfId="32394" xr:uid="{00000000-0005-0000-0000-0000B17A0000}"/>
    <cellStyle name="Normal 3 4 2 2 3 7 2 2" xfId="32395" xr:uid="{00000000-0005-0000-0000-0000B27A0000}"/>
    <cellStyle name="Normal 3 4 2 2 3 7 3" xfId="32396" xr:uid="{00000000-0005-0000-0000-0000B37A0000}"/>
    <cellStyle name="Normal 3 4 2 2 3 8" xfId="32397" xr:uid="{00000000-0005-0000-0000-0000B47A0000}"/>
    <cellStyle name="Normal 3 4 2 2 3 8 2" xfId="32398" xr:uid="{00000000-0005-0000-0000-0000B57A0000}"/>
    <cellStyle name="Normal 3 4 2 2 3 9" xfId="32399" xr:uid="{00000000-0005-0000-0000-0000B67A0000}"/>
    <cellStyle name="Normal 3 4 2 2 3 9 2" xfId="32400" xr:uid="{00000000-0005-0000-0000-0000B77A0000}"/>
    <cellStyle name="Normal 3 4 2 2 4" xfId="32401" xr:uid="{00000000-0005-0000-0000-0000B87A0000}"/>
    <cellStyle name="Normal 3 4 2 2 4 10" xfId="32402" xr:uid="{00000000-0005-0000-0000-0000B97A0000}"/>
    <cellStyle name="Normal 3 4 2 2 4 11" xfId="32403" xr:uid="{00000000-0005-0000-0000-0000BA7A0000}"/>
    <cellStyle name="Normal 3 4 2 2 4 2" xfId="32404" xr:uid="{00000000-0005-0000-0000-0000BB7A0000}"/>
    <cellStyle name="Normal 3 4 2 2 4 2 2" xfId="32405" xr:uid="{00000000-0005-0000-0000-0000BC7A0000}"/>
    <cellStyle name="Normal 3 4 2 2 4 2 2 2" xfId="32406" xr:uid="{00000000-0005-0000-0000-0000BD7A0000}"/>
    <cellStyle name="Normal 3 4 2 2 4 2 2 2 2" xfId="32407" xr:uid="{00000000-0005-0000-0000-0000BE7A0000}"/>
    <cellStyle name="Normal 3 4 2 2 4 2 2 2 2 2" xfId="32408" xr:uid="{00000000-0005-0000-0000-0000BF7A0000}"/>
    <cellStyle name="Normal 3 4 2 2 4 2 2 2 2 2 2" xfId="32409" xr:uid="{00000000-0005-0000-0000-0000C07A0000}"/>
    <cellStyle name="Normal 3 4 2 2 4 2 2 2 2 2 2 2" xfId="32410" xr:uid="{00000000-0005-0000-0000-0000C17A0000}"/>
    <cellStyle name="Normal 3 4 2 2 4 2 2 2 2 2 3" xfId="32411" xr:uid="{00000000-0005-0000-0000-0000C27A0000}"/>
    <cellStyle name="Normal 3 4 2 2 4 2 2 2 2 3" xfId="32412" xr:uid="{00000000-0005-0000-0000-0000C37A0000}"/>
    <cellStyle name="Normal 3 4 2 2 4 2 2 2 2 3 2" xfId="32413" xr:uid="{00000000-0005-0000-0000-0000C47A0000}"/>
    <cellStyle name="Normal 3 4 2 2 4 2 2 2 2 4" xfId="32414" xr:uid="{00000000-0005-0000-0000-0000C57A0000}"/>
    <cellStyle name="Normal 3 4 2 2 4 2 2 2 3" xfId="32415" xr:uid="{00000000-0005-0000-0000-0000C67A0000}"/>
    <cellStyle name="Normal 3 4 2 2 4 2 2 2 3 2" xfId="32416" xr:uid="{00000000-0005-0000-0000-0000C77A0000}"/>
    <cellStyle name="Normal 3 4 2 2 4 2 2 2 3 2 2" xfId="32417" xr:uid="{00000000-0005-0000-0000-0000C87A0000}"/>
    <cellStyle name="Normal 3 4 2 2 4 2 2 2 3 3" xfId="32418" xr:uid="{00000000-0005-0000-0000-0000C97A0000}"/>
    <cellStyle name="Normal 3 4 2 2 4 2 2 2 4" xfId="32419" xr:uid="{00000000-0005-0000-0000-0000CA7A0000}"/>
    <cellStyle name="Normal 3 4 2 2 4 2 2 2 4 2" xfId="32420" xr:uid="{00000000-0005-0000-0000-0000CB7A0000}"/>
    <cellStyle name="Normal 3 4 2 2 4 2 2 2 5" xfId="32421" xr:uid="{00000000-0005-0000-0000-0000CC7A0000}"/>
    <cellStyle name="Normal 3 4 2 2 4 2 2 3" xfId="32422" xr:uid="{00000000-0005-0000-0000-0000CD7A0000}"/>
    <cellStyle name="Normal 3 4 2 2 4 2 2 3 2" xfId="32423" xr:uid="{00000000-0005-0000-0000-0000CE7A0000}"/>
    <cellStyle name="Normal 3 4 2 2 4 2 2 3 2 2" xfId="32424" xr:uid="{00000000-0005-0000-0000-0000CF7A0000}"/>
    <cellStyle name="Normal 3 4 2 2 4 2 2 3 2 2 2" xfId="32425" xr:uid="{00000000-0005-0000-0000-0000D07A0000}"/>
    <cellStyle name="Normal 3 4 2 2 4 2 2 3 2 3" xfId="32426" xr:uid="{00000000-0005-0000-0000-0000D17A0000}"/>
    <cellStyle name="Normal 3 4 2 2 4 2 2 3 3" xfId="32427" xr:uid="{00000000-0005-0000-0000-0000D27A0000}"/>
    <cellStyle name="Normal 3 4 2 2 4 2 2 3 3 2" xfId="32428" xr:uid="{00000000-0005-0000-0000-0000D37A0000}"/>
    <cellStyle name="Normal 3 4 2 2 4 2 2 3 4" xfId="32429" xr:uid="{00000000-0005-0000-0000-0000D47A0000}"/>
    <cellStyle name="Normal 3 4 2 2 4 2 2 4" xfId="32430" xr:uid="{00000000-0005-0000-0000-0000D57A0000}"/>
    <cellStyle name="Normal 3 4 2 2 4 2 2 4 2" xfId="32431" xr:uid="{00000000-0005-0000-0000-0000D67A0000}"/>
    <cellStyle name="Normal 3 4 2 2 4 2 2 4 2 2" xfId="32432" xr:uid="{00000000-0005-0000-0000-0000D77A0000}"/>
    <cellStyle name="Normal 3 4 2 2 4 2 2 4 2 2 2" xfId="32433" xr:uid="{00000000-0005-0000-0000-0000D87A0000}"/>
    <cellStyle name="Normal 3 4 2 2 4 2 2 4 2 3" xfId="32434" xr:uid="{00000000-0005-0000-0000-0000D97A0000}"/>
    <cellStyle name="Normal 3 4 2 2 4 2 2 4 3" xfId="32435" xr:uid="{00000000-0005-0000-0000-0000DA7A0000}"/>
    <cellStyle name="Normal 3 4 2 2 4 2 2 4 3 2" xfId="32436" xr:uid="{00000000-0005-0000-0000-0000DB7A0000}"/>
    <cellStyle name="Normal 3 4 2 2 4 2 2 4 4" xfId="32437" xr:uid="{00000000-0005-0000-0000-0000DC7A0000}"/>
    <cellStyle name="Normal 3 4 2 2 4 2 2 5" xfId="32438" xr:uid="{00000000-0005-0000-0000-0000DD7A0000}"/>
    <cellStyle name="Normal 3 4 2 2 4 2 2 5 2" xfId="32439" xr:uid="{00000000-0005-0000-0000-0000DE7A0000}"/>
    <cellStyle name="Normal 3 4 2 2 4 2 2 5 2 2" xfId="32440" xr:uid="{00000000-0005-0000-0000-0000DF7A0000}"/>
    <cellStyle name="Normal 3 4 2 2 4 2 2 5 3" xfId="32441" xr:uid="{00000000-0005-0000-0000-0000E07A0000}"/>
    <cellStyle name="Normal 3 4 2 2 4 2 2 6" xfId="32442" xr:uid="{00000000-0005-0000-0000-0000E17A0000}"/>
    <cellStyle name="Normal 3 4 2 2 4 2 2 6 2" xfId="32443" xr:uid="{00000000-0005-0000-0000-0000E27A0000}"/>
    <cellStyle name="Normal 3 4 2 2 4 2 2 7" xfId="32444" xr:uid="{00000000-0005-0000-0000-0000E37A0000}"/>
    <cellStyle name="Normal 3 4 2 2 4 2 2 7 2" xfId="32445" xr:uid="{00000000-0005-0000-0000-0000E47A0000}"/>
    <cellStyle name="Normal 3 4 2 2 4 2 2 8" xfId="32446" xr:uid="{00000000-0005-0000-0000-0000E57A0000}"/>
    <cellStyle name="Normal 3 4 2 2 4 2 3" xfId="32447" xr:uid="{00000000-0005-0000-0000-0000E67A0000}"/>
    <cellStyle name="Normal 3 4 2 2 4 2 3 2" xfId="32448" xr:uid="{00000000-0005-0000-0000-0000E77A0000}"/>
    <cellStyle name="Normal 3 4 2 2 4 2 3 2 2" xfId="32449" xr:uid="{00000000-0005-0000-0000-0000E87A0000}"/>
    <cellStyle name="Normal 3 4 2 2 4 2 3 2 2 2" xfId="32450" xr:uid="{00000000-0005-0000-0000-0000E97A0000}"/>
    <cellStyle name="Normal 3 4 2 2 4 2 3 2 2 2 2" xfId="32451" xr:uid="{00000000-0005-0000-0000-0000EA7A0000}"/>
    <cellStyle name="Normal 3 4 2 2 4 2 3 2 2 3" xfId="32452" xr:uid="{00000000-0005-0000-0000-0000EB7A0000}"/>
    <cellStyle name="Normal 3 4 2 2 4 2 3 2 3" xfId="32453" xr:uid="{00000000-0005-0000-0000-0000EC7A0000}"/>
    <cellStyle name="Normal 3 4 2 2 4 2 3 2 3 2" xfId="32454" xr:uid="{00000000-0005-0000-0000-0000ED7A0000}"/>
    <cellStyle name="Normal 3 4 2 2 4 2 3 2 4" xfId="32455" xr:uid="{00000000-0005-0000-0000-0000EE7A0000}"/>
    <cellStyle name="Normal 3 4 2 2 4 2 3 3" xfId="32456" xr:uid="{00000000-0005-0000-0000-0000EF7A0000}"/>
    <cellStyle name="Normal 3 4 2 2 4 2 3 3 2" xfId="32457" xr:uid="{00000000-0005-0000-0000-0000F07A0000}"/>
    <cellStyle name="Normal 3 4 2 2 4 2 3 3 2 2" xfId="32458" xr:uid="{00000000-0005-0000-0000-0000F17A0000}"/>
    <cellStyle name="Normal 3 4 2 2 4 2 3 3 3" xfId="32459" xr:uid="{00000000-0005-0000-0000-0000F27A0000}"/>
    <cellStyle name="Normal 3 4 2 2 4 2 3 4" xfId="32460" xr:uid="{00000000-0005-0000-0000-0000F37A0000}"/>
    <cellStyle name="Normal 3 4 2 2 4 2 3 4 2" xfId="32461" xr:uid="{00000000-0005-0000-0000-0000F47A0000}"/>
    <cellStyle name="Normal 3 4 2 2 4 2 3 5" xfId="32462" xr:uid="{00000000-0005-0000-0000-0000F57A0000}"/>
    <cellStyle name="Normal 3 4 2 2 4 2 4" xfId="32463" xr:uid="{00000000-0005-0000-0000-0000F67A0000}"/>
    <cellStyle name="Normal 3 4 2 2 4 2 4 2" xfId="32464" xr:uid="{00000000-0005-0000-0000-0000F77A0000}"/>
    <cellStyle name="Normal 3 4 2 2 4 2 4 2 2" xfId="32465" xr:uid="{00000000-0005-0000-0000-0000F87A0000}"/>
    <cellStyle name="Normal 3 4 2 2 4 2 4 2 2 2" xfId="32466" xr:uid="{00000000-0005-0000-0000-0000F97A0000}"/>
    <cellStyle name="Normal 3 4 2 2 4 2 4 2 3" xfId="32467" xr:uid="{00000000-0005-0000-0000-0000FA7A0000}"/>
    <cellStyle name="Normal 3 4 2 2 4 2 4 3" xfId="32468" xr:uid="{00000000-0005-0000-0000-0000FB7A0000}"/>
    <cellStyle name="Normal 3 4 2 2 4 2 4 3 2" xfId="32469" xr:uid="{00000000-0005-0000-0000-0000FC7A0000}"/>
    <cellStyle name="Normal 3 4 2 2 4 2 4 4" xfId="32470" xr:uid="{00000000-0005-0000-0000-0000FD7A0000}"/>
    <cellStyle name="Normal 3 4 2 2 4 2 5" xfId="32471" xr:uid="{00000000-0005-0000-0000-0000FE7A0000}"/>
    <cellStyle name="Normal 3 4 2 2 4 2 5 2" xfId="32472" xr:uid="{00000000-0005-0000-0000-0000FF7A0000}"/>
    <cellStyle name="Normal 3 4 2 2 4 2 5 2 2" xfId="32473" xr:uid="{00000000-0005-0000-0000-0000007B0000}"/>
    <cellStyle name="Normal 3 4 2 2 4 2 5 2 2 2" xfId="32474" xr:uid="{00000000-0005-0000-0000-0000017B0000}"/>
    <cellStyle name="Normal 3 4 2 2 4 2 5 2 3" xfId="32475" xr:uid="{00000000-0005-0000-0000-0000027B0000}"/>
    <cellStyle name="Normal 3 4 2 2 4 2 5 3" xfId="32476" xr:uid="{00000000-0005-0000-0000-0000037B0000}"/>
    <cellStyle name="Normal 3 4 2 2 4 2 5 3 2" xfId="32477" xr:uid="{00000000-0005-0000-0000-0000047B0000}"/>
    <cellStyle name="Normal 3 4 2 2 4 2 5 4" xfId="32478" xr:uid="{00000000-0005-0000-0000-0000057B0000}"/>
    <cellStyle name="Normal 3 4 2 2 4 2 6" xfId="32479" xr:uid="{00000000-0005-0000-0000-0000067B0000}"/>
    <cellStyle name="Normal 3 4 2 2 4 2 6 2" xfId="32480" xr:uid="{00000000-0005-0000-0000-0000077B0000}"/>
    <cellStyle name="Normal 3 4 2 2 4 2 6 2 2" xfId="32481" xr:uid="{00000000-0005-0000-0000-0000087B0000}"/>
    <cellStyle name="Normal 3 4 2 2 4 2 6 3" xfId="32482" xr:uid="{00000000-0005-0000-0000-0000097B0000}"/>
    <cellStyle name="Normal 3 4 2 2 4 2 7" xfId="32483" xr:uid="{00000000-0005-0000-0000-00000A7B0000}"/>
    <cellStyle name="Normal 3 4 2 2 4 2 7 2" xfId="32484" xr:uid="{00000000-0005-0000-0000-00000B7B0000}"/>
    <cellStyle name="Normal 3 4 2 2 4 2 8" xfId="32485" xr:uid="{00000000-0005-0000-0000-00000C7B0000}"/>
    <cellStyle name="Normal 3 4 2 2 4 2 8 2" xfId="32486" xr:uid="{00000000-0005-0000-0000-00000D7B0000}"/>
    <cellStyle name="Normal 3 4 2 2 4 2 9" xfId="32487" xr:uid="{00000000-0005-0000-0000-00000E7B0000}"/>
    <cellStyle name="Normal 3 4 2 2 4 3" xfId="32488" xr:uid="{00000000-0005-0000-0000-00000F7B0000}"/>
    <cellStyle name="Normal 3 4 2 2 4 3 2" xfId="32489" xr:uid="{00000000-0005-0000-0000-0000107B0000}"/>
    <cellStyle name="Normal 3 4 2 2 4 3 2 2" xfId="32490" xr:uid="{00000000-0005-0000-0000-0000117B0000}"/>
    <cellStyle name="Normal 3 4 2 2 4 3 2 2 2" xfId="32491" xr:uid="{00000000-0005-0000-0000-0000127B0000}"/>
    <cellStyle name="Normal 3 4 2 2 4 3 2 2 2 2" xfId="32492" xr:uid="{00000000-0005-0000-0000-0000137B0000}"/>
    <cellStyle name="Normal 3 4 2 2 4 3 2 2 2 2 2" xfId="32493" xr:uid="{00000000-0005-0000-0000-0000147B0000}"/>
    <cellStyle name="Normal 3 4 2 2 4 3 2 2 2 3" xfId="32494" xr:uid="{00000000-0005-0000-0000-0000157B0000}"/>
    <cellStyle name="Normal 3 4 2 2 4 3 2 2 3" xfId="32495" xr:uid="{00000000-0005-0000-0000-0000167B0000}"/>
    <cellStyle name="Normal 3 4 2 2 4 3 2 2 3 2" xfId="32496" xr:uid="{00000000-0005-0000-0000-0000177B0000}"/>
    <cellStyle name="Normal 3 4 2 2 4 3 2 2 4" xfId="32497" xr:uid="{00000000-0005-0000-0000-0000187B0000}"/>
    <cellStyle name="Normal 3 4 2 2 4 3 2 3" xfId="32498" xr:uid="{00000000-0005-0000-0000-0000197B0000}"/>
    <cellStyle name="Normal 3 4 2 2 4 3 2 3 2" xfId="32499" xr:uid="{00000000-0005-0000-0000-00001A7B0000}"/>
    <cellStyle name="Normal 3 4 2 2 4 3 2 3 2 2" xfId="32500" xr:uid="{00000000-0005-0000-0000-00001B7B0000}"/>
    <cellStyle name="Normal 3 4 2 2 4 3 2 3 3" xfId="32501" xr:uid="{00000000-0005-0000-0000-00001C7B0000}"/>
    <cellStyle name="Normal 3 4 2 2 4 3 2 4" xfId="32502" xr:uid="{00000000-0005-0000-0000-00001D7B0000}"/>
    <cellStyle name="Normal 3 4 2 2 4 3 2 4 2" xfId="32503" xr:uid="{00000000-0005-0000-0000-00001E7B0000}"/>
    <cellStyle name="Normal 3 4 2 2 4 3 2 5" xfId="32504" xr:uid="{00000000-0005-0000-0000-00001F7B0000}"/>
    <cellStyle name="Normal 3 4 2 2 4 3 3" xfId="32505" xr:uid="{00000000-0005-0000-0000-0000207B0000}"/>
    <cellStyle name="Normal 3 4 2 2 4 3 3 2" xfId="32506" xr:uid="{00000000-0005-0000-0000-0000217B0000}"/>
    <cellStyle name="Normal 3 4 2 2 4 3 3 2 2" xfId="32507" xr:uid="{00000000-0005-0000-0000-0000227B0000}"/>
    <cellStyle name="Normal 3 4 2 2 4 3 3 2 2 2" xfId="32508" xr:uid="{00000000-0005-0000-0000-0000237B0000}"/>
    <cellStyle name="Normal 3 4 2 2 4 3 3 2 3" xfId="32509" xr:uid="{00000000-0005-0000-0000-0000247B0000}"/>
    <cellStyle name="Normal 3 4 2 2 4 3 3 3" xfId="32510" xr:uid="{00000000-0005-0000-0000-0000257B0000}"/>
    <cellStyle name="Normal 3 4 2 2 4 3 3 3 2" xfId="32511" xr:uid="{00000000-0005-0000-0000-0000267B0000}"/>
    <cellStyle name="Normal 3 4 2 2 4 3 3 4" xfId="32512" xr:uid="{00000000-0005-0000-0000-0000277B0000}"/>
    <cellStyle name="Normal 3 4 2 2 4 3 4" xfId="32513" xr:uid="{00000000-0005-0000-0000-0000287B0000}"/>
    <cellStyle name="Normal 3 4 2 2 4 3 4 2" xfId="32514" xr:uid="{00000000-0005-0000-0000-0000297B0000}"/>
    <cellStyle name="Normal 3 4 2 2 4 3 4 2 2" xfId="32515" xr:uid="{00000000-0005-0000-0000-00002A7B0000}"/>
    <cellStyle name="Normal 3 4 2 2 4 3 4 2 2 2" xfId="32516" xr:uid="{00000000-0005-0000-0000-00002B7B0000}"/>
    <cellStyle name="Normal 3 4 2 2 4 3 4 2 3" xfId="32517" xr:uid="{00000000-0005-0000-0000-00002C7B0000}"/>
    <cellStyle name="Normal 3 4 2 2 4 3 4 3" xfId="32518" xr:uid="{00000000-0005-0000-0000-00002D7B0000}"/>
    <cellStyle name="Normal 3 4 2 2 4 3 4 3 2" xfId="32519" xr:uid="{00000000-0005-0000-0000-00002E7B0000}"/>
    <cellStyle name="Normal 3 4 2 2 4 3 4 4" xfId="32520" xr:uid="{00000000-0005-0000-0000-00002F7B0000}"/>
    <cellStyle name="Normal 3 4 2 2 4 3 5" xfId="32521" xr:uid="{00000000-0005-0000-0000-0000307B0000}"/>
    <cellStyle name="Normal 3 4 2 2 4 3 5 2" xfId="32522" xr:uid="{00000000-0005-0000-0000-0000317B0000}"/>
    <cellStyle name="Normal 3 4 2 2 4 3 5 2 2" xfId="32523" xr:uid="{00000000-0005-0000-0000-0000327B0000}"/>
    <cellStyle name="Normal 3 4 2 2 4 3 5 3" xfId="32524" xr:uid="{00000000-0005-0000-0000-0000337B0000}"/>
    <cellStyle name="Normal 3 4 2 2 4 3 6" xfId="32525" xr:uid="{00000000-0005-0000-0000-0000347B0000}"/>
    <cellStyle name="Normal 3 4 2 2 4 3 6 2" xfId="32526" xr:uid="{00000000-0005-0000-0000-0000357B0000}"/>
    <cellStyle name="Normal 3 4 2 2 4 3 7" xfId="32527" xr:uid="{00000000-0005-0000-0000-0000367B0000}"/>
    <cellStyle name="Normal 3 4 2 2 4 3 7 2" xfId="32528" xr:uid="{00000000-0005-0000-0000-0000377B0000}"/>
    <cellStyle name="Normal 3 4 2 2 4 3 8" xfId="32529" xr:uid="{00000000-0005-0000-0000-0000387B0000}"/>
    <cellStyle name="Normal 3 4 2 2 4 4" xfId="32530" xr:uid="{00000000-0005-0000-0000-0000397B0000}"/>
    <cellStyle name="Normal 3 4 2 2 4 4 2" xfId="32531" xr:uid="{00000000-0005-0000-0000-00003A7B0000}"/>
    <cellStyle name="Normal 3 4 2 2 4 4 2 2" xfId="32532" xr:uid="{00000000-0005-0000-0000-00003B7B0000}"/>
    <cellStyle name="Normal 3 4 2 2 4 4 2 2 2" xfId="32533" xr:uid="{00000000-0005-0000-0000-00003C7B0000}"/>
    <cellStyle name="Normal 3 4 2 2 4 4 2 2 2 2" xfId="32534" xr:uid="{00000000-0005-0000-0000-00003D7B0000}"/>
    <cellStyle name="Normal 3 4 2 2 4 4 2 2 3" xfId="32535" xr:uid="{00000000-0005-0000-0000-00003E7B0000}"/>
    <cellStyle name="Normal 3 4 2 2 4 4 2 3" xfId="32536" xr:uid="{00000000-0005-0000-0000-00003F7B0000}"/>
    <cellStyle name="Normal 3 4 2 2 4 4 2 3 2" xfId="32537" xr:uid="{00000000-0005-0000-0000-0000407B0000}"/>
    <cellStyle name="Normal 3 4 2 2 4 4 2 4" xfId="32538" xr:uid="{00000000-0005-0000-0000-0000417B0000}"/>
    <cellStyle name="Normal 3 4 2 2 4 4 3" xfId="32539" xr:uid="{00000000-0005-0000-0000-0000427B0000}"/>
    <cellStyle name="Normal 3 4 2 2 4 4 3 2" xfId="32540" xr:uid="{00000000-0005-0000-0000-0000437B0000}"/>
    <cellStyle name="Normal 3 4 2 2 4 4 3 2 2" xfId="32541" xr:uid="{00000000-0005-0000-0000-0000447B0000}"/>
    <cellStyle name="Normal 3 4 2 2 4 4 3 3" xfId="32542" xr:uid="{00000000-0005-0000-0000-0000457B0000}"/>
    <cellStyle name="Normal 3 4 2 2 4 4 4" xfId="32543" xr:uid="{00000000-0005-0000-0000-0000467B0000}"/>
    <cellStyle name="Normal 3 4 2 2 4 4 4 2" xfId="32544" xr:uid="{00000000-0005-0000-0000-0000477B0000}"/>
    <cellStyle name="Normal 3 4 2 2 4 4 5" xfId="32545" xr:uid="{00000000-0005-0000-0000-0000487B0000}"/>
    <cellStyle name="Normal 3 4 2 2 4 5" xfId="32546" xr:uid="{00000000-0005-0000-0000-0000497B0000}"/>
    <cellStyle name="Normal 3 4 2 2 4 5 2" xfId="32547" xr:uid="{00000000-0005-0000-0000-00004A7B0000}"/>
    <cellStyle name="Normal 3 4 2 2 4 5 2 2" xfId="32548" xr:uid="{00000000-0005-0000-0000-00004B7B0000}"/>
    <cellStyle name="Normal 3 4 2 2 4 5 2 2 2" xfId="32549" xr:uid="{00000000-0005-0000-0000-00004C7B0000}"/>
    <cellStyle name="Normal 3 4 2 2 4 5 2 3" xfId="32550" xr:uid="{00000000-0005-0000-0000-00004D7B0000}"/>
    <cellStyle name="Normal 3 4 2 2 4 5 3" xfId="32551" xr:uid="{00000000-0005-0000-0000-00004E7B0000}"/>
    <cellStyle name="Normal 3 4 2 2 4 5 3 2" xfId="32552" xr:uid="{00000000-0005-0000-0000-00004F7B0000}"/>
    <cellStyle name="Normal 3 4 2 2 4 5 4" xfId="32553" xr:uid="{00000000-0005-0000-0000-0000507B0000}"/>
    <cellStyle name="Normal 3 4 2 2 4 6" xfId="32554" xr:uid="{00000000-0005-0000-0000-0000517B0000}"/>
    <cellStyle name="Normal 3 4 2 2 4 6 2" xfId="32555" xr:uid="{00000000-0005-0000-0000-0000527B0000}"/>
    <cellStyle name="Normal 3 4 2 2 4 6 2 2" xfId="32556" xr:uid="{00000000-0005-0000-0000-0000537B0000}"/>
    <cellStyle name="Normal 3 4 2 2 4 6 2 2 2" xfId="32557" xr:uid="{00000000-0005-0000-0000-0000547B0000}"/>
    <cellStyle name="Normal 3 4 2 2 4 6 2 3" xfId="32558" xr:uid="{00000000-0005-0000-0000-0000557B0000}"/>
    <cellStyle name="Normal 3 4 2 2 4 6 3" xfId="32559" xr:uid="{00000000-0005-0000-0000-0000567B0000}"/>
    <cellStyle name="Normal 3 4 2 2 4 6 3 2" xfId="32560" xr:uid="{00000000-0005-0000-0000-0000577B0000}"/>
    <cellStyle name="Normal 3 4 2 2 4 6 4" xfId="32561" xr:uid="{00000000-0005-0000-0000-0000587B0000}"/>
    <cellStyle name="Normal 3 4 2 2 4 7" xfId="32562" xr:uid="{00000000-0005-0000-0000-0000597B0000}"/>
    <cellStyle name="Normal 3 4 2 2 4 7 2" xfId="32563" xr:uid="{00000000-0005-0000-0000-00005A7B0000}"/>
    <cellStyle name="Normal 3 4 2 2 4 7 2 2" xfId="32564" xr:uid="{00000000-0005-0000-0000-00005B7B0000}"/>
    <cellStyle name="Normal 3 4 2 2 4 7 3" xfId="32565" xr:uid="{00000000-0005-0000-0000-00005C7B0000}"/>
    <cellStyle name="Normal 3 4 2 2 4 8" xfId="32566" xr:uid="{00000000-0005-0000-0000-00005D7B0000}"/>
    <cellStyle name="Normal 3 4 2 2 4 8 2" xfId="32567" xr:uid="{00000000-0005-0000-0000-00005E7B0000}"/>
    <cellStyle name="Normal 3 4 2 2 4 9" xfId="32568" xr:uid="{00000000-0005-0000-0000-00005F7B0000}"/>
    <cellStyle name="Normal 3 4 2 2 4 9 2" xfId="32569" xr:uid="{00000000-0005-0000-0000-0000607B0000}"/>
    <cellStyle name="Normal 3 4 2 2 5" xfId="32570" xr:uid="{00000000-0005-0000-0000-0000617B0000}"/>
    <cellStyle name="Normal 3 4 2 2 5 2" xfId="32571" xr:uid="{00000000-0005-0000-0000-0000627B0000}"/>
    <cellStyle name="Normal 3 4 2 2 5 2 2" xfId="32572" xr:uid="{00000000-0005-0000-0000-0000637B0000}"/>
    <cellStyle name="Normal 3 4 2 2 5 2 2 2" xfId="32573" xr:uid="{00000000-0005-0000-0000-0000647B0000}"/>
    <cellStyle name="Normal 3 4 2 2 5 2 2 2 2" xfId="32574" xr:uid="{00000000-0005-0000-0000-0000657B0000}"/>
    <cellStyle name="Normal 3 4 2 2 5 2 2 2 2 2" xfId="32575" xr:uid="{00000000-0005-0000-0000-0000667B0000}"/>
    <cellStyle name="Normal 3 4 2 2 5 2 2 2 2 2 2" xfId="32576" xr:uid="{00000000-0005-0000-0000-0000677B0000}"/>
    <cellStyle name="Normal 3 4 2 2 5 2 2 2 2 3" xfId="32577" xr:uid="{00000000-0005-0000-0000-0000687B0000}"/>
    <cellStyle name="Normal 3 4 2 2 5 2 2 2 3" xfId="32578" xr:uid="{00000000-0005-0000-0000-0000697B0000}"/>
    <cellStyle name="Normal 3 4 2 2 5 2 2 2 3 2" xfId="32579" xr:uid="{00000000-0005-0000-0000-00006A7B0000}"/>
    <cellStyle name="Normal 3 4 2 2 5 2 2 2 4" xfId="32580" xr:uid="{00000000-0005-0000-0000-00006B7B0000}"/>
    <cellStyle name="Normal 3 4 2 2 5 2 2 3" xfId="32581" xr:uid="{00000000-0005-0000-0000-00006C7B0000}"/>
    <cellStyle name="Normal 3 4 2 2 5 2 2 3 2" xfId="32582" xr:uid="{00000000-0005-0000-0000-00006D7B0000}"/>
    <cellStyle name="Normal 3 4 2 2 5 2 2 3 2 2" xfId="32583" xr:uid="{00000000-0005-0000-0000-00006E7B0000}"/>
    <cellStyle name="Normal 3 4 2 2 5 2 2 3 3" xfId="32584" xr:uid="{00000000-0005-0000-0000-00006F7B0000}"/>
    <cellStyle name="Normal 3 4 2 2 5 2 2 4" xfId="32585" xr:uid="{00000000-0005-0000-0000-0000707B0000}"/>
    <cellStyle name="Normal 3 4 2 2 5 2 2 4 2" xfId="32586" xr:uid="{00000000-0005-0000-0000-0000717B0000}"/>
    <cellStyle name="Normal 3 4 2 2 5 2 2 5" xfId="32587" xr:uid="{00000000-0005-0000-0000-0000727B0000}"/>
    <cellStyle name="Normal 3 4 2 2 5 2 3" xfId="32588" xr:uid="{00000000-0005-0000-0000-0000737B0000}"/>
    <cellStyle name="Normal 3 4 2 2 5 2 3 2" xfId="32589" xr:uid="{00000000-0005-0000-0000-0000747B0000}"/>
    <cellStyle name="Normal 3 4 2 2 5 2 3 2 2" xfId="32590" xr:uid="{00000000-0005-0000-0000-0000757B0000}"/>
    <cellStyle name="Normal 3 4 2 2 5 2 3 2 2 2" xfId="32591" xr:uid="{00000000-0005-0000-0000-0000767B0000}"/>
    <cellStyle name="Normal 3 4 2 2 5 2 3 2 3" xfId="32592" xr:uid="{00000000-0005-0000-0000-0000777B0000}"/>
    <cellStyle name="Normal 3 4 2 2 5 2 3 3" xfId="32593" xr:uid="{00000000-0005-0000-0000-0000787B0000}"/>
    <cellStyle name="Normal 3 4 2 2 5 2 3 3 2" xfId="32594" xr:uid="{00000000-0005-0000-0000-0000797B0000}"/>
    <cellStyle name="Normal 3 4 2 2 5 2 3 4" xfId="32595" xr:uid="{00000000-0005-0000-0000-00007A7B0000}"/>
    <cellStyle name="Normal 3 4 2 2 5 2 4" xfId="32596" xr:uid="{00000000-0005-0000-0000-00007B7B0000}"/>
    <cellStyle name="Normal 3 4 2 2 5 2 4 2" xfId="32597" xr:uid="{00000000-0005-0000-0000-00007C7B0000}"/>
    <cellStyle name="Normal 3 4 2 2 5 2 4 2 2" xfId="32598" xr:uid="{00000000-0005-0000-0000-00007D7B0000}"/>
    <cellStyle name="Normal 3 4 2 2 5 2 4 2 2 2" xfId="32599" xr:uid="{00000000-0005-0000-0000-00007E7B0000}"/>
    <cellStyle name="Normal 3 4 2 2 5 2 4 2 3" xfId="32600" xr:uid="{00000000-0005-0000-0000-00007F7B0000}"/>
    <cellStyle name="Normal 3 4 2 2 5 2 4 3" xfId="32601" xr:uid="{00000000-0005-0000-0000-0000807B0000}"/>
    <cellStyle name="Normal 3 4 2 2 5 2 4 3 2" xfId="32602" xr:uid="{00000000-0005-0000-0000-0000817B0000}"/>
    <cellStyle name="Normal 3 4 2 2 5 2 4 4" xfId="32603" xr:uid="{00000000-0005-0000-0000-0000827B0000}"/>
    <cellStyle name="Normal 3 4 2 2 5 2 5" xfId="32604" xr:uid="{00000000-0005-0000-0000-0000837B0000}"/>
    <cellStyle name="Normal 3 4 2 2 5 2 5 2" xfId="32605" xr:uid="{00000000-0005-0000-0000-0000847B0000}"/>
    <cellStyle name="Normal 3 4 2 2 5 2 5 2 2" xfId="32606" xr:uid="{00000000-0005-0000-0000-0000857B0000}"/>
    <cellStyle name="Normal 3 4 2 2 5 2 5 3" xfId="32607" xr:uid="{00000000-0005-0000-0000-0000867B0000}"/>
    <cellStyle name="Normal 3 4 2 2 5 2 6" xfId="32608" xr:uid="{00000000-0005-0000-0000-0000877B0000}"/>
    <cellStyle name="Normal 3 4 2 2 5 2 6 2" xfId="32609" xr:uid="{00000000-0005-0000-0000-0000887B0000}"/>
    <cellStyle name="Normal 3 4 2 2 5 2 7" xfId="32610" xr:uid="{00000000-0005-0000-0000-0000897B0000}"/>
    <cellStyle name="Normal 3 4 2 2 5 2 7 2" xfId="32611" xr:uid="{00000000-0005-0000-0000-00008A7B0000}"/>
    <cellStyle name="Normal 3 4 2 2 5 2 8" xfId="32612" xr:uid="{00000000-0005-0000-0000-00008B7B0000}"/>
    <cellStyle name="Normal 3 4 2 2 5 3" xfId="32613" xr:uid="{00000000-0005-0000-0000-00008C7B0000}"/>
    <cellStyle name="Normal 3 4 2 2 5 3 2" xfId="32614" xr:uid="{00000000-0005-0000-0000-00008D7B0000}"/>
    <cellStyle name="Normal 3 4 2 2 5 3 2 2" xfId="32615" xr:uid="{00000000-0005-0000-0000-00008E7B0000}"/>
    <cellStyle name="Normal 3 4 2 2 5 3 2 2 2" xfId="32616" xr:uid="{00000000-0005-0000-0000-00008F7B0000}"/>
    <cellStyle name="Normal 3 4 2 2 5 3 2 2 2 2" xfId="32617" xr:uid="{00000000-0005-0000-0000-0000907B0000}"/>
    <cellStyle name="Normal 3 4 2 2 5 3 2 2 3" xfId="32618" xr:uid="{00000000-0005-0000-0000-0000917B0000}"/>
    <cellStyle name="Normal 3 4 2 2 5 3 2 3" xfId="32619" xr:uid="{00000000-0005-0000-0000-0000927B0000}"/>
    <cellStyle name="Normal 3 4 2 2 5 3 2 3 2" xfId="32620" xr:uid="{00000000-0005-0000-0000-0000937B0000}"/>
    <cellStyle name="Normal 3 4 2 2 5 3 2 4" xfId="32621" xr:uid="{00000000-0005-0000-0000-0000947B0000}"/>
    <cellStyle name="Normal 3 4 2 2 5 3 3" xfId="32622" xr:uid="{00000000-0005-0000-0000-0000957B0000}"/>
    <cellStyle name="Normal 3 4 2 2 5 3 3 2" xfId="32623" xr:uid="{00000000-0005-0000-0000-0000967B0000}"/>
    <cellStyle name="Normal 3 4 2 2 5 3 3 2 2" xfId="32624" xr:uid="{00000000-0005-0000-0000-0000977B0000}"/>
    <cellStyle name="Normal 3 4 2 2 5 3 3 3" xfId="32625" xr:uid="{00000000-0005-0000-0000-0000987B0000}"/>
    <cellStyle name="Normal 3 4 2 2 5 3 4" xfId="32626" xr:uid="{00000000-0005-0000-0000-0000997B0000}"/>
    <cellStyle name="Normal 3 4 2 2 5 3 4 2" xfId="32627" xr:uid="{00000000-0005-0000-0000-00009A7B0000}"/>
    <cellStyle name="Normal 3 4 2 2 5 3 5" xfId="32628" xr:uid="{00000000-0005-0000-0000-00009B7B0000}"/>
    <cellStyle name="Normal 3 4 2 2 5 4" xfId="32629" xr:uid="{00000000-0005-0000-0000-00009C7B0000}"/>
    <cellStyle name="Normal 3 4 2 2 5 4 2" xfId="32630" xr:uid="{00000000-0005-0000-0000-00009D7B0000}"/>
    <cellStyle name="Normal 3 4 2 2 5 4 2 2" xfId="32631" xr:uid="{00000000-0005-0000-0000-00009E7B0000}"/>
    <cellStyle name="Normal 3 4 2 2 5 4 2 2 2" xfId="32632" xr:uid="{00000000-0005-0000-0000-00009F7B0000}"/>
    <cellStyle name="Normal 3 4 2 2 5 4 2 3" xfId="32633" xr:uid="{00000000-0005-0000-0000-0000A07B0000}"/>
    <cellStyle name="Normal 3 4 2 2 5 4 3" xfId="32634" xr:uid="{00000000-0005-0000-0000-0000A17B0000}"/>
    <cellStyle name="Normal 3 4 2 2 5 4 3 2" xfId="32635" xr:uid="{00000000-0005-0000-0000-0000A27B0000}"/>
    <cellStyle name="Normal 3 4 2 2 5 4 4" xfId="32636" xr:uid="{00000000-0005-0000-0000-0000A37B0000}"/>
    <cellStyle name="Normal 3 4 2 2 5 5" xfId="32637" xr:uid="{00000000-0005-0000-0000-0000A47B0000}"/>
    <cellStyle name="Normal 3 4 2 2 5 5 2" xfId="32638" xr:uid="{00000000-0005-0000-0000-0000A57B0000}"/>
    <cellStyle name="Normal 3 4 2 2 5 5 2 2" xfId="32639" xr:uid="{00000000-0005-0000-0000-0000A67B0000}"/>
    <cellStyle name="Normal 3 4 2 2 5 5 2 2 2" xfId="32640" xr:uid="{00000000-0005-0000-0000-0000A77B0000}"/>
    <cellStyle name="Normal 3 4 2 2 5 5 2 3" xfId="32641" xr:uid="{00000000-0005-0000-0000-0000A87B0000}"/>
    <cellStyle name="Normal 3 4 2 2 5 5 3" xfId="32642" xr:uid="{00000000-0005-0000-0000-0000A97B0000}"/>
    <cellStyle name="Normal 3 4 2 2 5 5 3 2" xfId="32643" xr:uid="{00000000-0005-0000-0000-0000AA7B0000}"/>
    <cellStyle name="Normal 3 4 2 2 5 5 4" xfId="32644" xr:uid="{00000000-0005-0000-0000-0000AB7B0000}"/>
    <cellStyle name="Normal 3 4 2 2 5 6" xfId="32645" xr:uid="{00000000-0005-0000-0000-0000AC7B0000}"/>
    <cellStyle name="Normal 3 4 2 2 5 6 2" xfId="32646" xr:uid="{00000000-0005-0000-0000-0000AD7B0000}"/>
    <cellStyle name="Normal 3 4 2 2 5 6 2 2" xfId="32647" xr:uid="{00000000-0005-0000-0000-0000AE7B0000}"/>
    <cellStyle name="Normal 3 4 2 2 5 6 3" xfId="32648" xr:uid="{00000000-0005-0000-0000-0000AF7B0000}"/>
    <cellStyle name="Normal 3 4 2 2 5 7" xfId="32649" xr:uid="{00000000-0005-0000-0000-0000B07B0000}"/>
    <cellStyle name="Normal 3 4 2 2 5 7 2" xfId="32650" xr:uid="{00000000-0005-0000-0000-0000B17B0000}"/>
    <cellStyle name="Normal 3 4 2 2 5 8" xfId="32651" xr:uid="{00000000-0005-0000-0000-0000B27B0000}"/>
    <cellStyle name="Normal 3 4 2 2 5 8 2" xfId="32652" xr:uid="{00000000-0005-0000-0000-0000B37B0000}"/>
    <cellStyle name="Normal 3 4 2 2 5 9" xfId="32653" xr:uid="{00000000-0005-0000-0000-0000B47B0000}"/>
    <cellStyle name="Normal 3 4 2 2 6" xfId="32654" xr:uid="{00000000-0005-0000-0000-0000B57B0000}"/>
    <cellStyle name="Normal 3 4 2 2 6 2" xfId="32655" xr:uid="{00000000-0005-0000-0000-0000B67B0000}"/>
    <cellStyle name="Normal 3 4 2 2 6 2 2" xfId="32656" xr:uid="{00000000-0005-0000-0000-0000B77B0000}"/>
    <cellStyle name="Normal 3 4 2 2 6 2 2 2" xfId="32657" xr:uid="{00000000-0005-0000-0000-0000B87B0000}"/>
    <cellStyle name="Normal 3 4 2 2 6 2 2 2 2" xfId="32658" xr:uid="{00000000-0005-0000-0000-0000B97B0000}"/>
    <cellStyle name="Normal 3 4 2 2 6 2 2 2 2 2" xfId="32659" xr:uid="{00000000-0005-0000-0000-0000BA7B0000}"/>
    <cellStyle name="Normal 3 4 2 2 6 2 2 2 3" xfId="32660" xr:uid="{00000000-0005-0000-0000-0000BB7B0000}"/>
    <cellStyle name="Normal 3 4 2 2 6 2 2 3" xfId="32661" xr:uid="{00000000-0005-0000-0000-0000BC7B0000}"/>
    <cellStyle name="Normal 3 4 2 2 6 2 2 3 2" xfId="32662" xr:uid="{00000000-0005-0000-0000-0000BD7B0000}"/>
    <cellStyle name="Normal 3 4 2 2 6 2 2 4" xfId="32663" xr:uid="{00000000-0005-0000-0000-0000BE7B0000}"/>
    <cellStyle name="Normal 3 4 2 2 6 2 3" xfId="32664" xr:uid="{00000000-0005-0000-0000-0000BF7B0000}"/>
    <cellStyle name="Normal 3 4 2 2 6 2 3 2" xfId="32665" xr:uid="{00000000-0005-0000-0000-0000C07B0000}"/>
    <cellStyle name="Normal 3 4 2 2 6 2 3 2 2" xfId="32666" xr:uid="{00000000-0005-0000-0000-0000C17B0000}"/>
    <cellStyle name="Normal 3 4 2 2 6 2 3 3" xfId="32667" xr:uid="{00000000-0005-0000-0000-0000C27B0000}"/>
    <cellStyle name="Normal 3 4 2 2 6 2 4" xfId="32668" xr:uid="{00000000-0005-0000-0000-0000C37B0000}"/>
    <cellStyle name="Normal 3 4 2 2 6 2 4 2" xfId="32669" xr:uid="{00000000-0005-0000-0000-0000C47B0000}"/>
    <cellStyle name="Normal 3 4 2 2 6 2 5" xfId="32670" xr:uid="{00000000-0005-0000-0000-0000C57B0000}"/>
    <cellStyle name="Normal 3 4 2 2 6 3" xfId="32671" xr:uid="{00000000-0005-0000-0000-0000C67B0000}"/>
    <cellStyle name="Normal 3 4 2 2 6 3 2" xfId="32672" xr:uid="{00000000-0005-0000-0000-0000C77B0000}"/>
    <cellStyle name="Normal 3 4 2 2 6 3 2 2" xfId="32673" xr:uid="{00000000-0005-0000-0000-0000C87B0000}"/>
    <cellStyle name="Normal 3 4 2 2 6 3 2 2 2" xfId="32674" xr:uid="{00000000-0005-0000-0000-0000C97B0000}"/>
    <cellStyle name="Normal 3 4 2 2 6 3 2 3" xfId="32675" xr:uid="{00000000-0005-0000-0000-0000CA7B0000}"/>
    <cellStyle name="Normal 3 4 2 2 6 3 3" xfId="32676" xr:uid="{00000000-0005-0000-0000-0000CB7B0000}"/>
    <cellStyle name="Normal 3 4 2 2 6 3 3 2" xfId="32677" xr:uid="{00000000-0005-0000-0000-0000CC7B0000}"/>
    <cellStyle name="Normal 3 4 2 2 6 3 4" xfId="32678" xr:uid="{00000000-0005-0000-0000-0000CD7B0000}"/>
    <cellStyle name="Normal 3 4 2 2 6 4" xfId="32679" xr:uid="{00000000-0005-0000-0000-0000CE7B0000}"/>
    <cellStyle name="Normal 3 4 2 2 6 4 2" xfId="32680" xr:uid="{00000000-0005-0000-0000-0000CF7B0000}"/>
    <cellStyle name="Normal 3 4 2 2 6 4 2 2" xfId="32681" xr:uid="{00000000-0005-0000-0000-0000D07B0000}"/>
    <cellStyle name="Normal 3 4 2 2 6 4 2 2 2" xfId="32682" xr:uid="{00000000-0005-0000-0000-0000D17B0000}"/>
    <cellStyle name="Normal 3 4 2 2 6 4 2 3" xfId="32683" xr:uid="{00000000-0005-0000-0000-0000D27B0000}"/>
    <cellStyle name="Normal 3 4 2 2 6 4 3" xfId="32684" xr:uid="{00000000-0005-0000-0000-0000D37B0000}"/>
    <cellStyle name="Normal 3 4 2 2 6 4 3 2" xfId="32685" xr:uid="{00000000-0005-0000-0000-0000D47B0000}"/>
    <cellStyle name="Normal 3 4 2 2 6 4 4" xfId="32686" xr:uid="{00000000-0005-0000-0000-0000D57B0000}"/>
    <cellStyle name="Normal 3 4 2 2 6 5" xfId="32687" xr:uid="{00000000-0005-0000-0000-0000D67B0000}"/>
    <cellStyle name="Normal 3 4 2 2 6 5 2" xfId="32688" xr:uid="{00000000-0005-0000-0000-0000D77B0000}"/>
    <cellStyle name="Normal 3 4 2 2 6 5 2 2" xfId="32689" xr:uid="{00000000-0005-0000-0000-0000D87B0000}"/>
    <cellStyle name="Normal 3 4 2 2 6 5 3" xfId="32690" xr:uid="{00000000-0005-0000-0000-0000D97B0000}"/>
    <cellStyle name="Normal 3 4 2 2 6 6" xfId="32691" xr:uid="{00000000-0005-0000-0000-0000DA7B0000}"/>
    <cellStyle name="Normal 3 4 2 2 6 6 2" xfId="32692" xr:uid="{00000000-0005-0000-0000-0000DB7B0000}"/>
    <cellStyle name="Normal 3 4 2 2 6 7" xfId="32693" xr:uid="{00000000-0005-0000-0000-0000DC7B0000}"/>
    <cellStyle name="Normal 3 4 2 2 6 7 2" xfId="32694" xr:uid="{00000000-0005-0000-0000-0000DD7B0000}"/>
    <cellStyle name="Normal 3 4 2 2 6 8" xfId="32695" xr:uid="{00000000-0005-0000-0000-0000DE7B0000}"/>
    <cellStyle name="Normal 3 4 2 2 7" xfId="32696" xr:uid="{00000000-0005-0000-0000-0000DF7B0000}"/>
    <cellStyle name="Normal 3 4 2 2 7 2" xfId="32697" xr:uid="{00000000-0005-0000-0000-0000E07B0000}"/>
    <cellStyle name="Normal 3 4 2 2 7 2 2" xfId="32698" xr:uid="{00000000-0005-0000-0000-0000E17B0000}"/>
    <cellStyle name="Normal 3 4 2 2 7 2 2 2" xfId="32699" xr:uid="{00000000-0005-0000-0000-0000E27B0000}"/>
    <cellStyle name="Normal 3 4 2 2 7 2 2 2 2" xfId="32700" xr:uid="{00000000-0005-0000-0000-0000E37B0000}"/>
    <cellStyle name="Normal 3 4 2 2 7 2 2 2 2 2" xfId="32701" xr:uid="{00000000-0005-0000-0000-0000E47B0000}"/>
    <cellStyle name="Normal 3 4 2 2 7 2 2 2 3" xfId="32702" xr:uid="{00000000-0005-0000-0000-0000E57B0000}"/>
    <cellStyle name="Normal 3 4 2 2 7 2 2 3" xfId="32703" xr:uid="{00000000-0005-0000-0000-0000E67B0000}"/>
    <cellStyle name="Normal 3 4 2 2 7 2 2 3 2" xfId="32704" xr:uid="{00000000-0005-0000-0000-0000E77B0000}"/>
    <cellStyle name="Normal 3 4 2 2 7 2 2 4" xfId="32705" xr:uid="{00000000-0005-0000-0000-0000E87B0000}"/>
    <cellStyle name="Normal 3 4 2 2 7 2 3" xfId="32706" xr:uid="{00000000-0005-0000-0000-0000E97B0000}"/>
    <cellStyle name="Normal 3 4 2 2 7 2 3 2" xfId="32707" xr:uid="{00000000-0005-0000-0000-0000EA7B0000}"/>
    <cellStyle name="Normal 3 4 2 2 7 2 3 2 2" xfId="32708" xr:uid="{00000000-0005-0000-0000-0000EB7B0000}"/>
    <cellStyle name="Normal 3 4 2 2 7 2 3 3" xfId="32709" xr:uid="{00000000-0005-0000-0000-0000EC7B0000}"/>
    <cellStyle name="Normal 3 4 2 2 7 2 4" xfId="32710" xr:uid="{00000000-0005-0000-0000-0000ED7B0000}"/>
    <cellStyle name="Normal 3 4 2 2 7 2 4 2" xfId="32711" xr:uid="{00000000-0005-0000-0000-0000EE7B0000}"/>
    <cellStyle name="Normal 3 4 2 2 7 2 5" xfId="32712" xr:uid="{00000000-0005-0000-0000-0000EF7B0000}"/>
    <cellStyle name="Normal 3 4 2 2 7 3" xfId="32713" xr:uid="{00000000-0005-0000-0000-0000F07B0000}"/>
    <cellStyle name="Normal 3 4 2 2 7 3 2" xfId="32714" xr:uid="{00000000-0005-0000-0000-0000F17B0000}"/>
    <cellStyle name="Normal 3 4 2 2 7 3 2 2" xfId="32715" xr:uid="{00000000-0005-0000-0000-0000F27B0000}"/>
    <cellStyle name="Normal 3 4 2 2 7 3 2 2 2" xfId="32716" xr:uid="{00000000-0005-0000-0000-0000F37B0000}"/>
    <cellStyle name="Normal 3 4 2 2 7 3 2 3" xfId="32717" xr:uid="{00000000-0005-0000-0000-0000F47B0000}"/>
    <cellStyle name="Normal 3 4 2 2 7 3 3" xfId="32718" xr:uid="{00000000-0005-0000-0000-0000F57B0000}"/>
    <cellStyle name="Normal 3 4 2 2 7 3 3 2" xfId="32719" xr:uid="{00000000-0005-0000-0000-0000F67B0000}"/>
    <cellStyle name="Normal 3 4 2 2 7 3 4" xfId="32720" xr:uid="{00000000-0005-0000-0000-0000F77B0000}"/>
    <cellStyle name="Normal 3 4 2 2 7 4" xfId="32721" xr:uid="{00000000-0005-0000-0000-0000F87B0000}"/>
    <cellStyle name="Normal 3 4 2 2 7 4 2" xfId="32722" xr:uid="{00000000-0005-0000-0000-0000F97B0000}"/>
    <cellStyle name="Normal 3 4 2 2 7 4 2 2" xfId="32723" xr:uid="{00000000-0005-0000-0000-0000FA7B0000}"/>
    <cellStyle name="Normal 3 4 2 2 7 4 3" xfId="32724" xr:uid="{00000000-0005-0000-0000-0000FB7B0000}"/>
    <cellStyle name="Normal 3 4 2 2 7 5" xfId="32725" xr:uid="{00000000-0005-0000-0000-0000FC7B0000}"/>
    <cellStyle name="Normal 3 4 2 2 7 5 2" xfId="32726" xr:uid="{00000000-0005-0000-0000-0000FD7B0000}"/>
    <cellStyle name="Normal 3 4 2 2 7 6" xfId="32727" xr:uid="{00000000-0005-0000-0000-0000FE7B0000}"/>
    <cellStyle name="Normal 3 4 2 2 8" xfId="32728" xr:uid="{00000000-0005-0000-0000-0000FF7B0000}"/>
    <cellStyle name="Normal 3 4 2 2 8 2" xfId="32729" xr:uid="{00000000-0005-0000-0000-0000007C0000}"/>
    <cellStyle name="Normal 3 4 2 2 8 2 2" xfId="32730" xr:uid="{00000000-0005-0000-0000-0000017C0000}"/>
    <cellStyle name="Normal 3 4 2 2 8 2 2 2" xfId="32731" xr:uid="{00000000-0005-0000-0000-0000027C0000}"/>
    <cellStyle name="Normal 3 4 2 2 8 2 2 2 2" xfId="32732" xr:uid="{00000000-0005-0000-0000-0000037C0000}"/>
    <cellStyle name="Normal 3 4 2 2 8 2 2 2 2 2" xfId="32733" xr:uid="{00000000-0005-0000-0000-0000047C0000}"/>
    <cellStyle name="Normal 3 4 2 2 8 2 2 2 3" xfId="32734" xr:uid="{00000000-0005-0000-0000-0000057C0000}"/>
    <cellStyle name="Normal 3 4 2 2 8 2 2 3" xfId="32735" xr:uid="{00000000-0005-0000-0000-0000067C0000}"/>
    <cellStyle name="Normal 3 4 2 2 8 2 2 3 2" xfId="32736" xr:uid="{00000000-0005-0000-0000-0000077C0000}"/>
    <cellStyle name="Normal 3 4 2 2 8 2 2 4" xfId="32737" xr:uid="{00000000-0005-0000-0000-0000087C0000}"/>
    <cellStyle name="Normal 3 4 2 2 8 2 3" xfId="32738" xr:uid="{00000000-0005-0000-0000-0000097C0000}"/>
    <cellStyle name="Normal 3 4 2 2 8 2 3 2" xfId="32739" xr:uid="{00000000-0005-0000-0000-00000A7C0000}"/>
    <cellStyle name="Normal 3 4 2 2 8 2 3 2 2" xfId="32740" xr:uid="{00000000-0005-0000-0000-00000B7C0000}"/>
    <cellStyle name="Normal 3 4 2 2 8 2 3 3" xfId="32741" xr:uid="{00000000-0005-0000-0000-00000C7C0000}"/>
    <cellStyle name="Normal 3 4 2 2 8 2 4" xfId="32742" xr:uid="{00000000-0005-0000-0000-00000D7C0000}"/>
    <cellStyle name="Normal 3 4 2 2 8 2 4 2" xfId="32743" xr:uid="{00000000-0005-0000-0000-00000E7C0000}"/>
    <cellStyle name="Normal 3 4 2 2 8 2 5" xfId="32744" xr:uid="{00000000-0005-0000-0000-00000F7C0000}"/>
    <cellStyle name="Normal 3 4 2 2 8 3" xfId="32745" xr:uid="{00000000-0005-0000-0000-0000107C0000}"/>
    <cellStyle name="Normal 3 4 2 2 8 3 2" xfId="32746" xr:uid="{00000000-0005-0000-0000-0000117C0000}"/>
    <cellStyle name="Normal 3 4 2 2 8 3 2 2" xfId="32747" xr:uid="{00000000-0005-0000-0000-0000127C0000}"/>
    <cellStyle name="Normal 3 4 2 2 8 3 2 2 2" xfId="32748" xr:uid="{00000000-0005-0000-0000-0000137C0000}"/>
    <cellStyle name="Normal 3 4 2 2 8 3 2 3" xfId="32749" xr:uid="{00000000-0005-0000-0000-0000147C0000}"/>
    <cellStyle name="Normal 3 4 2 2 8 3 3" xfId="32750" xr:uid="{00000000-0005-0000-0000-0000157C0000}"/>
    <cellStyle name="Normal 3 4 2 2 8 3 3 2" xfId="32751" xr:uid="{00000000-0005-0000-0000-0000167C0000}"/>
    <cellStyle name="Normal 3 4 2 2 8 3 4" xfId="32752" xr:uid="{00000000-0005-0000-0000-0000177C0000}"/>
    <cellStyle name="Normal 3 4 2 2 8 4" xfId="32753" xr:uid="{00000000-0005-0000-0000-0000187C0000}"/>
    <cellStyle name="Normal 3 4 2 2 8 4 2" xfId="32754" xr:uid="{00000000-0005-0000-0000-0000197C0000}"/>
    <cellStyle name="Normal 3 4 2 2 8 4 2 2" xfId="32755" xr:uid="{00000000-0005-0000-0000-00001A7C0000}"/>
    <cellStyle name="Normal 3 4 2 2 8 4 3" xfId="32756" xr:uid="{00000000-0005-0000-0000-00001B7C0000}"/>
    <cellStyle name="Normal 3 4 2 2 8 5" xfId="32757" xr:uid="{00000000-0005-0000-0000-00001C7C0000}"/>
    <cellStyle name="Normal 3 4 2 2 8 5 2" xfId="32758" xr:uid="{00000000-0005-0000-0000-00001D7C0000}"/>
    <cellStyle name="Normal 3 4 2 2 8 6" xfId="32759" xr:uid="{00000000-0005-0000-0000-00001E7C0000}"/>
    <cellStyle name="Normal 3 4 2 2 9" xfId="32760" xr:uid="{00000000-0005-0000-0000-00001F7C0000}"/>
    <cellStyle name="Normal 3 4 2 2 9 2" xfId="32761" xr:uid="{00000000-0005-0000-0000-0000207C0000}"/>
    <cellStyle name="Normal 3 4 2 2 9 2 2" xfId="32762" xr:uid="{00000000-0005-0000-0000-0000217C0000}"/>
    <cellStyle name="Normal 3 4 2 2 9 2 2 2" xfId="32763" xr:uid="{00000000-0005-0000-0000-0000227C0000}"/>
    <cellStyle name="Normal 3 4 2 2 9 2 2 2 2" xfId="32764" xr:uid="{00000000-0005-0000-0000-0000237C0000}"/>
    <cellStyle name="Normal 3 4 2 2 9 2 2 3" xfId="32765" xr:uid="{00000000-0005-0000-0000-0000247C0000}"/>
    <cellStyle name="Normal 3 4 2 2 9 2 3" xfId="32766" xr:uid="{00000000-0005-0000-0000-0000257C0000}"/>
    <cellStyle name="Normal 3 4 2 2 9 2 3 2" xfId="32767" xr:uid="{00000000-0005-0000-0000-0000267C0000}"/>
    <cellStyle name="Normal 3 4 2 2 9 2 4" xfId="32768" xr:uid="{00000000-0005-0000-0000-0000277C0000}"/>
    <cellStyle name="Normal 3 4 2 2 9 3" xfId="32769" xr:uid="{00000000-0005-0000-0000-0000287C0000}"/>
    <cellStyle name="Normal 3 4 2 2 9 3 2" xfId="32770" xr:uid="{00000000-0005-0000-0000-0000297C0000}"/>
    <cellStyle name="Normal 3 4 2 2 9 3 2 2" xfId="32771" xr:uid="{00000000-0005-0000-0000-00002A7C0000}"/>
    <cellStyle name="Normal 3 4 2 2 9 3 3" xfId="32772" xr:uid="{00000000-0005-0000-0000-00002B7C0000}"/>
    <cellStyle name="Normal 3 4 2 2 9 4" xfId="32773" xr:uid="{00000000-0005-0000-0000-00002C7C0000}"/>
    <cellStyle name="Normal 3 4 2 2 9 4 2" xfId="32774" xr:uid="{00000000-0005-0000-0000-00002D7C0000}"/>
    <cellStyle name="Normal 3 4 2 2 9 5" xfId="32775" xr:uid="{00000000-0005-0000-0000-00002E7C0000}"/>
    <cellStyle name="Normal 3 4 2 2_T-straight with PEDs adjustor" xfId="32776" xr:uid="{00000000-0005-0000-0000-00002F7C0000}"/>
    <cellStyle name="Normal 3 4 2 3" xfId="1292" xr:uid="{00000000-0005-0000-0000-0000307C0000}"/>
    <cellStyle name="Normal 3 4 2 3 10" xfId="32777" xr:uid="{00000000-0005-0000-0000-0000317C0000}"/>
    <cellStyle name="Normal 3 4 2 3 11" xfId="32778" xr:uid="{00000000-0005-0000-0000-0000327C0000}"/>
    <cellStyle name="Normal 3 4 2 3 2" xfId="32779" xr:uid="{00000000-0005-0000-0000-0000337C0000}"/>
    <cellStyle name="Normal 3 4 2 3 2 10" xfId="32780" xr:uid="{00000000-0005-0000-0000-0000347C0000}"/>
    <cellStyle name="Normal 3 4 2 3 2 2" xfId="32781" xr:uid="{00000000-0005-0000-0000-0000357C0000}"/>
    <cellStyle name="Normal 3 4 2 3 2 2 2" xfId="32782" xr:uid="{00000000-0005-0000-0000-0000367C0000}"/>
    <cellStyle name="Normal 3 4 2 3 2 2 2 2" xfId="32783" xr:uid="{00000000-0005-0000-0000-0000377C0000}"/>
    <cellStyle name="Normal 3 4 2 3 2 2 2 2 2" xfId="32784" xr:uid="{00000000-0005-0000-0000-0000387C0000}"/>
    <cellStyle name="Normal 3 4 2 3 2 2 2 2 2 2" xfId="32785" xr:uid="{00000000-0005-0000-0000-0000397C0000}"/>
    <cellStyle name="Normal 3 4 2 3 2 2 2 2 2 2 2" xfId="32786" xr:uid="{00000000-0005-0000-0000-00003A7C0000}"/>
    <cellStyle name="Normal 3 4 2 3 2 2 2 2 2 3" xfId="32787" xr:uid="{00000000-0005-0000-0000-00003B7C0000}"/>
    <cellStyle name="Normal 3 4 2 3 2 2 2 2 3" xfId="32788" xr:uid="{00000000-0005-0000-0000-00003C7C0000}"/>
    <cellStyle name="Normal 3 4 2 3 2 2 2 2 3 2" xfId="32789" xr:uid="{00000000-0005-0000-0000-00003D7C0000}"/>
    <cellStyle name="Normal 3 4 2 3 2 2 2 2 4" xfId="32790" xr:uid="{00000000-0005-0000-0000-00003E7C0000}"/>
    <cellStyle name="Normal 3 4 2 3 2 2 2 3" xfId="32791" xr:uid="{00000000-0005-0000-0000-00003F7C0000}"/>
    <cellStyle name="Normal 3 4 2 3 2 2 2 3 2" xfId="32792" xr:uid="{00000000-0005-0000-0000-0000407C0000}"/>
    <cellStyle name="Normal 3 4 2 3 2 2 2 3 2 2" xfId="32793" xr:uid="{00000000-0005-0000-0000-0000417C0000}"/>
    <cellStyle name="Normal 3 4 2 3 2 2 2 3 3" xfId="32794" xr:uid="{00000000-0005-0000-0000-0000427C0000}"/>
    <cellStyle name="Normal 3 4 2 3 2 2 2 4" xfId="32795" xr:uid="{00000000-0005-0000-0000-0000437C0000}"/>
    <cellStyle name="Normal 3 4 2 3 2 2 2 4 2" xfId="32796" xr:uid="{00000000-0005-0000-0000-0000447C0000}"/>
    <cellStyle name="Normal 3 4 2 3 2 2 2 5" xfId="32797" xr:uid="{00000000-0005-0000-0000-0000457C0000}"/>
    <cellStyle name="Normal 3 4 2 3 2 2 3" xfId="32798" xr:uid="{00000000-0005-0000-0000-0000467C0000}"/>
    <cellStyle name="Normal 3 4 2 3 2 2 3 2" xfId="32799" xr:uid="{00000000-0005-0000-0000-0000477C0000}"/>
    <cellStyle name="Normal 3 4 2 3 2 2 3 2 2" xfId="32800" xr:uid="{00000000-0005-0000-0000-0000487C0000}"/>
    <cellStyle name="Normal 3 4 2 3 2 2 3 2 2 2" xfId="32801" xr:uid="{00000000-0005-0000-0000-0000497C0000}"/>
    <cellStyle name="Normal 3 4 2 3 2 2 3 2 3" xfId="32802" xr:uid="{00000000-0005-0000-0000-00004A7C0000}"/>
    <cellStyle name="Normal 3 4 2 3 2 2 3 3" xfId="32803" xr:uid="{00000000-0005-0000-0000-00004B7C0000}"/>
    <cellStyle name="Normal 3 4 2 3 2 2 3 3 2" xfId="32804" xr:uid="{00000000-0005-0000-0000-00004C7C0000}"/>
    <cellStyle name="Normal 3 4 2 3 2 2 3 4" xfId="32805" xr:uid="{00000000-0005-0000-0000-00004D7C0000}"/>
    <cellStyle name="Normal 3 4 2 3 2 2 4" xfId="32806" xr:uid="{00000000-0005-0000-0000-00004E7C0000}"/>
    <cellStyle name="Normal 3 4 2 3 2 2 4 2" xfId="32807" xr:uid="{00000000-0005-0000-0000-00004F7C0000}"/>
    <cellStyle name="Normal 3 4 2 3 2 2 4 2 2" xfId="32808" xr:uid="{00000000-0005-0000-0000-0000507C0000}"/>
    <cellStyle name="Normal 3 4 2 3 2 2 4 2 2 2" xfId="32809" xr:uid="{00000000-0005-0000-0000-0000517C0000}"/>
    <cellStyle name="Normal 3 4 2 3 2 2 4 2 3" xfId="32810" xr:uid="{00000000-0005-0000-0000-0000527C0000}"/>
    <cellStyle name="Normal 3 4 2 3 2 2 4 3" xfId="32811" xr:uid="{00000000-0005-0000-0000-0000537C0000}"/>
    <cellStyle name="Normal 3 4 2 3 2 2 4 3 2" xfId="32812" xr:uid="{00000000-0005-0000-0000-0000547C0000}"/>
    <cellStyle name="Normal 3 4 2 3 2 2 4 4" xfId="32813" xr:uid="{00000000-0005-0000-0000-0000557C0000}"/>
    <cellStyle name="Normal 3 4 2 3 2 2 5" xfId="32814" xr:uid="{00000000-0005-0000-0000-0000567C0000}"/>
    <cellStyle name="Normal 3 4 2 3 2 2 5 2" xfId="32815" xr:uid="{00000000-0005-0000-0000-0000577C0000}"/>
    <cellStyle name="Normal 3 4 2 3 2 2 5 2 2" xfId="32816" xr:uid="{00000000-0005-0000-0000-0000587C0000}"/>
    <cellStyle name="Normal 3 4 2 3 2 2 5 3" xfId="32817" xr:uid="{00000000-0005-0000-0000-0000597C0000}"/>
    <cellStyle name="Normal 3 4 2 3 2 2 6" xfId="32818" xr:uid="{00000000-0005-0000-0000-00005A7C0000}"/>
    <cellStyle name="Normal 3 4 2 3 2 2 6 2" xfId="32819" xr:uid="{00000000-0005-0000-0000-00005B7C0000}"/>
    <cellStyle name="Normal 3 4 2 3 2 2 7" xfId="32820" xr:uid="{00000000-0005-0000-0000-00005C7C0000}"/>
    <cellStyle name="Normal 3 4 2 3 2 2 7 2" xfId="32821" xr:uid="{00000000-0005-0000-0000-00005D7C0000}"/>
    <cellStyle name="Normal 3 4 2 3 2 2 8" xfId="32822" xr:uid="{00000000-0005-0000-0000-00005E7C0000}"/>
    <cellStyle name="Normal 3 4 2 3 2 3" xfId="32823" xr:uid="{00000000-0005-0000-0000-00005F7C0000}"/>
    <cellStyle name="Normal 3 4 2 3 2 3 2" xfId="32824" xr:uid="{00000000-0005-0000-0000-0000607C0000}"/>
    <cellStyle name="Normal 3 4 2 3 2 3 2 2" xfId="32825" xr:uid="{00000000-0005-0000-0000-0000617C0000}"/>
    <cellStyle name="Normal 3 4 2 3 2 3 2 2 2" xfId="32826" xr:uid="{00000000-0005-0000-0000-0000627C0000}"/>
    <cellStyle name="Normal 3 4 2 3 2 3 2 2 2 2" xfId="32827" xr:uid="{00000000-0005-0000-0000-0000637C0000}"/>
    <cellStyle name="Normal 3 4 2 3 2 3 2 2 3" xfId="32828" xr:uid="{00000000-0005-0000-0000-0000647C0000}"/>
    <cellStyle name="Normal 3 4 2 3 2 3 2 3" xfId="32829" xr:uid="{00000000-0005-0000-0000-0000657C0000}"/>
    <cellStyle name="Normal 3 4 2 3 2 3 2 3 2" xfId="32830" xr:uid="{00000000-0005-0000-0000-0000667C0000}"/>
    <cellStyle name="Normal 3 4 2 3 2 3 2 4" xfId="32831" xr:uid="{00000000-0005-0000-0000-0000677C0000}"/>
    <cellStyle name="Normal 3 4 2 3 2 3 3" xfId="32832" xr:uid="{00000000-0005-0000-0000-0000687C0000}"/>
    <cellStyle name="Normal 3 4 2 3 2 3 3 2" xfId="32833" xr:uid="{00000000-0005-0000-0000-0000697C0000}"/>
    <cellStyle name="Normal 3 4 2 3 2 3 3 2 2" xfId="32834" xr:uid="{00000000-0005-0000-0000-00006A7C0000}"/>
    <cellStyle name="Normal 3 4 2 3 2 3 3 3" xfId="32835" xr:uid="{00000000-0005-0000-0000-00006B7C0000}"/>
    <cellStyle name="Normal 3 4 2 3 2 3 4" xfId="32836" xr:uid="{00000000-0005-0000-0000-00006C7C0000}"/>
    <cellStyle name="Normal 3 4 2 3 2 3 4 2" xfId="32837" xr:uid="{00000000-0005-0000-0000-00006D7C0000}"/>
    <cellStyle name="Normal 3 4 2 3 2 3 5" xfId="32838" xr:uid="{00000000-0005-0000-0000-00006E7C0000}"/>
    <cellStyle name="Normal 3 4 2 3 2 4" xfId="32839" xr:uid="{00000000-0005-0000-0000-00006F7C0000}"/>
    <cellStyle name="Normal 3 4 2 3 2 4 2" xfId="32840" xr:uid="{00000000-0005-0000-0000-0000707C0000}"/>
    <cellStyle name="Normal 3 4 2 3 2 4 2 2" xfId="32841" xr:uid="{00000000-0005-0000-0000-0000717C0000}"/>
    <cellStyle name="Normal 3 4 2 3 2 4 2 2 2" xfId="32842" xr:uid="{00000000-0005-0000-0000-0000727C0000}"/>
    <cellStyle name="Normal 3 4 2 3 2 4 2 3" xfId="32843" xr:uid="{00000000-0005-0000-0000-0000737C0000}"/>
    <cellStyle name="Normal 3 4 2 3 2 4 3" xfId="32844" xr:uid="{00000000-0005-0000-0000-0000747C0000}"/>
    <cellStyle name="Normal 3 4 2 3 2 4 3 2" xfId="32845" xr:uid="{00000000-0005-0000-0000-0000757C0000}"/>
    <cellStyle name="Normal 3 4 2 3 2 4 4" xfId="32846" xr:uid="{00000000-0005-0000-0000-0000767C0000}"/>
    <cellStyle name="Normal 3 4 2 3 2 5" xfId="32847" xr:uid="{00000000-0005-0000-0000-0000777C0000}"/>
    <cellStyle name="Normal 3 4 2 3 2 5 2" xfId="32848" xr:uid="{00000000-0005-0000-0000-0000787C0000}"/>
    <cellStyle name="Normal 3 4 2 3 2 5 2 2" xfId="32849" xr:uid="{00000000-0005-0000-0000-0000797C0000}"/>
    <cellStyle name="Normal 3 4 2 3 2 5 2 2 2" xfId="32850" xr:uid="{00000000-0005-0000-0000-00007A7C0000}"/>
    <cellStyle name="Normal 3 4 2 3 2 5 2 3" xfId="32851" xr:uid="{00000000-0005-0000-0000-00007B7C0000}"/>
    <cellStyle name="Normal 3 4 2 3 2 5 3" xfId="32852" xr:uid="{00000000-0005-0000-0000-00007C7C0000}"/>
    <cellStyle name="Normal 3 4 2 3 2 5 3 2" xfId="32853" xr:uid="{00000000-0005-0000-0000-00007D7C0000}"/>
    <cellStyle name="Normal 3 4 2 3 2 5 4" xfId="32854" xr:uid="{00000000-0005-0000-0000-00007E7C0000}"/>
    <cellStyle name="Normal 3 4 2 3 2 6" xfId="32855" xr:uid="{00000000-0005-0000-0000-00007F7C0000}"/>
    <cellStyle name="Normal 3 4 2 3 2 6 2" xfId="32856" xr:uid="{00000000-0005-0000-0000-0000807C0000}"/>
    <cellStyle name="Normal 3 4 2 3 2 6 2 2" xfId="32857" xr:uid="{00000000-0005-0000-0000-0000817C0000}"/>
    <cellStyle name="Normal 3 4 2 3 2 6 3" xfId="32858" xr:uid="{00000000-0005-0000-0000-0000827C0000}"/>
    <cellStyle name="Normal 3 4 2 3 2 7" xfId="32859" xr:uid="{00000000-0005-0000-0000-0000837C0000}"/>
    <cellStyle name="Normal 3 4 2 3 2 7 2" xfId="32860" xr:uid="{00000000-0005-0000-0000-0000847C0000}"/>
    <cellStyle name="Normal 3 4 2 3 2 8" xfId="32861" xr:uid="{00000000-0005-0000-0000-0000857C0000}"/>
    <cellStyle name="Normal 3 4 2 3 2 8 2" xfId="32862" xr:uid="{00000000-0005-0000-0000-0000867C0000}"/>
    <cellStyle name="Normal 3 4 2 3 2 9" xfId="32863" xr:uid="{00000000-0005-0000-0000-0000877C0000}"/>
    <cellStyle name="Normal 3 4 2 3 3" xfId="32864" xr:uid="{00000000-0005-0000-0000-0000887C0000}"/>
    <cellStyle name="Normal 3 4 2 3 3 2" xfId="32865" xr:uid="{00000000-0005-0000-0000-0000897C0000}"/>
    <cellStyle name="Normal 3 4 2 3 3 2 2" xfId="32866" xr:uid="{00000000-0005-0000-0000-00008A7C0000}"/>
    <cellStyle name="Normal 3 4 2 3 3 2 2 2" xfId="32867" xr:uid="{00000000-0005-0000-0000-00008B7C0000}"/>
    <cellStyle name="Normal 3 4 2 3 3 2 2 2 2" xfId="32868" xr:uid="{00000000-0005-0000-0000-00008C7C0000}"/>
    <cellStyle name="Normal 3 4 2 3 3 2 2 2 2 2" xfId="32869" xr:uid="{00000000-0005-0000-0000-00008D7C0000}"/>
    <cellStyle name="Normal 3 4 2 3 3 2 2 2 3" xfId="32870" xr:uid="{00000000-0005-0000-0000-00008E7C0000}"/>
    <cellStyle name="Normal 3 4 2 3 3 2 2 3" xfId="32871" xr:uid="{00000000-0005-0000-0000-00008F7C0000}"/>
    <cellStyle name="Normal 3 4 2 3 3 2 2 3 2" xfId="32872" xr:uid="{00000000-0005-0000-0000-0000907C0000}"/>
    <cellStyle name="Normal 3 4 2 3 3 2 2 4" xfId="32873" xr:uid="{00000000-0005-0000-0000-0000917C0000}"/>
    <cellStyle name="Normal 3 4 2 3 3 2 3" xfId="32874" xr:uid="{00000000-0005-0000-0000-0000927C0000}"/>
    <cellStyle name="Normal 3 4 2 3 3 2 3 2" xfId="32875" xr:uid="{00000000-0005-0000-0000-0000937C0000}"/>
    <cellStyle name="Normal 3 4 2 3 3 2 3 2 2" xfId="32876" xr:uid="{00000000-0005-0000-0000-0000947C0000}"/>
    <cellStyle name="Normal 3 4 2 3 3 2 3 3" xfId="32877" xr:uid="{00000000-0005-0000-0000-0000957C0000}"/>
    <cellStyle name="Normal 3 4 2 3 3 2 4" xfId="32878" xr:uid="{00000000-0005-0000-0000-0000967C0000}"/>
    <cellStyle name="Normal 3 4 2 3 3 2 4 2" xfId="32879" xr:uid="{00000000-0005-0000-0000-0000977C0000}"/>
    <cellStyle name="Normal 3 4 2 3 3 2 5" xfId="32880" xr:uid="{00000000-0005-0000-0000-0000987C0000}"/>
    <cellStyle name="Normal 3 4 2 3 3 3" xfId="32881" xr:uid="{00000000-0005-0000-0000-0000997C0000}"/>
    <cellStyle name="Normal 3 4 2 3 3 3 2" xfId="32882" xr:uid="{00000000-0005-0000-0000-00009A7C0000}"/>
    <cellStyle name="Normal 3 4 2 3 3 3 2 2" xfId="32883" xr:uid="{00000000-0005-0000-0000-00009B7C0000}"/>
    <cellStyle name="Normal 3 4 2 3 3 3 2 2 2" xfId="32884" xr:uid="{00000000-0005-0000-0000-00009C7C0000}"/>
    <cellStyle name="Normal 3 4 2 3 3 3 2 3" xfId="32885" xr:uid="{00000000-0005-0000-0000-00009D7C0000}"/>
    <cellStyle name="Normal 3 4 2 3 3 3 3" xfId="32886" xr:uid="{00000000-0005-0000-0000-00009E7C0000}"/>
    <cellStyle name="Normal 3 4 2 3 3 3 3 2" xfId="32887" xr:uid="{00000000-0005-0000-0000-00009F7C0000}"/>
    <cellStyle name="Normal 3 4 2 3 3 3 4" xfId="32888" xr:uid="{00000000-0005-0000-0000-0000A07C0000}"/>
    <cellStyle name="Normal 3 4 2 3 3 4" xfId="32889" xr:uid="{00000000-0005-0000-0000-0000A17C0000}"/>
    <cellStyle name="Normal 3 4 2 3 3 4 2" xfId="32890" xr:uid="{00000000-0005-0000-0000-0000A27C0000}"/>
    <cellStyle name="Normal 3 4 2 3 3 4 2 2" xfId="32891" xr:uid="{00000000-0005-0000-0000-0000A37C0000}"/>
    <cellStyle name="Normal 3 4 2 3 3 4 2 2 2" xfId="32892" xr:uid="{00000000-0005-0000-0000-0000A47C0000}"/>
    <cellStyle name="Normal 3 4 2 3 3 4 2 3" xfId="32893" xr:uid="{00000000-0005-0000-0000-0000A57C0000}"/>
    <cellStyle name="Normal 3 4 2 3 3 4 3" xfId="32894" xr:uid="{00000000-0005-0000-0000-0000A67C0000}"/>
    <cellStyle name="Normal 3 4 2 3 3 4 3 2" xfId="32895" xr:uid="{00000000-0005-0000-0000-0000A77C0000}"/>
    <cellStyle name="Normal 3 4 2 3 3 4 4" xfId="32896" xr:uid="{00000000-0005-0000-0000-0000A87C0000}"/>
    <cellStyle name="Normal 3 4 2 3 3 5" xfId="32897" xr:uid="{00000000-0005-0000-0000-0000A97C0000}"/>
    <cellStyle name="Normal 3 4 2 3 3 5 2" xfId="32898" xr:uid="{00000000-0005-0000-0000-0000AA7C0000}"/>
    <cellStyle name="Normal 3 4 2 3 3 5 2 2" xfId="32899" xr:uid="{00000000-0005-0000-0000-0000AB7C0000}"/>
    <cellStyle name="Normal 3 4 2 3 3 5 3" xfId="32900" xr:uid="{00000000-0005-0000-0000-0000AC7C0000}"/>
    <cellStyle name="Normal 3 4 2 3 3 6" xfId="32901" xr:uid="{00000000-0005-0000-0000-0000AD7C0000}"/>
    <cellStyle name="Normal 3 4 2 3 3 6 2" xfId="32902" xr:uid="{00000000-0005-0000-0000-0000AE7C0000}"/>
    <cellStyle name="Normal 3 4 2 3 3 7" xfId="32903" xr:uid="{00000000-0005-0000-0000-0000AF7C0000}"/>
    <cellStyle name="Normal 3 4 2 3 3 7 2" xfId="32904" xr:uid="{00000000-0005-0000-0000-0000B07C0000}"/>
    <cellStyle name="Normal 3 4 2 3 3 8" xfId="32905" xr:uid="{00000000-0005-0000-0000-0000B17C0000}"/>
    <cellStyle name="Normal 3 4 2 3 4" xfId="32906" xr:uid="{00000000-0005-0000-0000-0000B27C0000}"/>
    <cellStyle name="Normal 3 4 2 3 4 2" xfId="32907" xr:uid="{00000000-0005-0000-0000-0000B37C0000}"/>
    <cellStyle name="Normal 3 4 2 3 4 2 2" xfId="32908" xr:uid="{00000000-0005-0000-0000-0000B47C0000}"/>
    <cellStyle name="Normal 3 4 2 3 4 2 2 2" xfId="32909" xr:uid="{00000000-0005-0000-0000-0000B57C0000}"/>
    <cellStyle name="Normal 3 4 2 3 4 2 2 2 2" xfId="32910" xr:uid="{00000000-0005-0000-0000-0000B67C0000}"/>
    <cellStyle name="Normal 3 4 2 3 4 2 2 3" xfId="32911" xr:uid="{00000000-0005-0000-0000-0000B77C0000}"/>
    <cellStyle name="Normal 3 4 2 3 4 2 3" xfId="32912" xr:uid="{00000000-0005-0000-0000-0000B87C0000}"/>
    <cellStyle name="Normal 3 4 2 3 4 2 3 2" xfId="32913" xr:uid="{00000000-0005-0000-0000-0000B97C0000}"/>
    <cellStyle name="Normal 3 4 2 3 4 2 4" xfId="32914" xr:uid="{00000000-0005-0000-0000-0000BA7C0000}"/>
    <cellStyle name="Normal 3 4 2 3 4 3" xfId="32915" xr:uid="{00000000-0005-0000-0000-0000BB7C0000}"/>
    <cellStyle name="Normal 3 4 2 3 4 3 2" xfId="32916" xr:uid="{00000000-0005-0000-0000-0000BC7C0000}"/>
    <cellStyle name="Normal 3 4 2 3 4 3 2 2" xfId="32917" xr:uid="{00000000-0005-0000-0000-0000BD7C0000}"/>
    <cellStyle name="Normal 3 4 2 3 4 3 3" xfId="32918" xr:uid="{00000000-0005-0000-0000-0000BE7C0000}"/>
    <cellStyle name="Normal 3 4 2 3 4 4" xfId="32919" xr:uid="{00000000-0005-0000-0000-0000BF7C0000}"/>
    <cellStyle name="Normal 3 4 2 3 4 4 2" xfId="32920" xr:uid="{00000000-0005-0000-0000-0000C07C0000}"/>
    <cellStyle name="Normal 3 4 2 3 4 5" xfId="32921" xr:uid="{00000000-0005-0000-0000-0000C17C0000}"/>
    <cellStyle name="Normal 3 4 2 3 5" xfId="32922" xr:uid="{00000000-0005-0000-0000-0000C27C0000}"/>
    <cellStyle name="Normal 3 4 2 3 5 2" xfId="32923" xr:uid="{00000000-0005-0000-0000-0000C37C0000}"/>
    <cellStyle name="Normal 3 4 2 3 5 2 2" xfId="32924" xr:uid="{00000000-0005-0000-0000-0000C47C0000}"/>
    <cellStyle name="Normal 3 4 2 3 5 2 2 2" xfId="32925" xr:uid="{00000000-0005-0000-0000-0000C57C0000}"/>
    <cellStyle name="Normal 3 4 2 3 5 2 3" xfId="32926" xr:uid="{00000000-0005-0000-0000-0000C67C0000}"/>
    <cellStyle name="Normal 3 4 2 3 5 3" xfId="32927" xr:uid="{00000000-0005-0000-0000-0000C77C0000}"/>
    <cellStyle name="Normal 3 4 2 3 5 3 2" xfId="32928" xr:uid="{00000000-0005-0000-0000-0000C87C0000}"/>
    <cellStyle name="Normal 3 4 2 3 5 4" xfId="32929" xr:uid="{00000000-0005-0000-0000-0000C97C0000}"/>
    <cellStyle name="Normal 3 4 2 3 6" xfId="32930" xr:uid="{00000000-0005-0000-0000-0000CA7C0000}"/>
    <cellStyle name="Normal 3 4 2 3 6 2" xfId="32931" xr:uid="{00000000-0005-0000-0000-0000CB7C0000}"/>
    <cellStyle name="Normal 3 4 2 3 6 2 2" xfId="32932" xr:uid="{00000000-0005-0000-0000-0000CC7C0000}"/>
    <cellStyle name="Normal 3 4 2 3 6 2 2 2" xfId="32933" xr:uid="{00000000-0005-0000-0000-0000CD7C0000}"/>
    <cellStyle name="Normal 3 4 2 3 6 2 3" xfId="32934" xr:uid="{00000000-0005-0000-0000-0000CE7C0000}"/>
    <cellStyle name="Normal 3 4 2 3 6 3" xfId="32935" xr:uid="{00000000-0005-0000-0000-0000CF7C0000}"/>
    <cellStyle name="Normal 3 4 2 3 6 3 2" xfId="32936" xr:uid="{00000000-0005-0000-0000-0000D07C0000}"/>
    <cellStyle name="Normal 3 4 2 3 6 4" xfId="32937" xr:uid="{00000000-0005-0000-0000-0000D17C0000}"/>
    <cellStyle name="Normal 3 4 2 3 7" xfId="32938" xr:uid="{00000000-0005-0000-0000-0000D27C0000}"/>
    <cellStyle name="Normal 3 4 2 3 7 2" xfId="32939" xr:uid="{00000000-0005-0000-0000-0000D37C0000}"/>
    <cellStyle name="Normal 3 4 2 3 7 2 2" xfId="32940" xr:uid="{00000000-0005-0000-0000-0000D47C0000}"/>
    <cellStyle name="Normal 3 4 2 3 7 3" xfId="32941" xr:uid="{00000000-0005-0000-0000-0000D57C0000}"/>
    <cellStyle name="Normal 3 4 2 3 8" xfId="32942" xr:uid="{00000000-0005-0000-0000-0000D67C0000}"/>
    <cellStyle name="Normal 3 4 2 3 8 2" xfId="32943" xr:uid="{00000000-0005-0000-0000-0000D77C0000}"/>
    <cellStyle name="Normal 3 4 2 3 9" xfId="32944" xr:uid="{00000000-0005-0000-0000-0000D87C0000}"/>
    <cellStyle name="Normal 3 4 2 3 9 2" xfId="32945" xr:uid="{00000000-0005-0000-0000-0000D97C0000}"/>
    <cellStyle name="Normal 3 4 2 4" xfId="32946" xr:uid="{00000000-0005-0000-0000-0000DA7C0000}"/>
    <cellStyle name="Normal 3 4 2 4 10" xfId="32947" xr:uid="{00000000-0005-0000-0000-0000DB7C0000}"/>
    <cellStyle name="Normal 3 4 2 4 11" xfId="32948" xr:uid="{00000000-0005-0000-0000-0000DC7C0000}"/>
    <cellStyle name="Normal 3 4 2 4 2" xfId="32949" xr:uid="{00000000-0005-0000-0000-0000DD7C0000}"/>
    <cellStyle name="Normal 3 4 2 4 2 10" xfId="32950" xr:uid="{00000000-0005-0000-0000-0000DE7C0000}"/>
    <cellStyle name="Normal 3 4 2 4 2 2" xfId="32951" xr:uid="{00000000-0005-0000-0000-0000DF7C0000}"/>
    <cellStyle name="Normal 3 4 2 4 2 2 2" xfId="32952" xr:uid="{00000000-0005-0000-0000-0000E07C0000}"/>
    <cellStyle name="Normal 3 4 2 4 2 2 2 2" xfId="32953" xr:uid="{00000000-0005-0000-0000-0000E17C0000}"/>
    <cellStyle name="Normal 3 4 2 4 2 2 2 2 2" xfId="32954" xr:uid="{00000000-0005-0000-0000-0000E27C0000}"/>
    <cellStyle name="Normal 3 4 2 4 2 2 2 2 2 2" xfId="32955" xr:uid="{00000000-0005-0000-0000-0000E37C0000}"/>
    <cellStyle name="Normal 3 4 2 4 2 2 2 2 2 2 2" xfId="32956" xr:uid="{00000000-0005-0000-0000-0000E47C0000}"/>
    <cellStyle name="Normal 3 4 2 4 2 2 2 2 2 3" xfId="32957" xr:uid="{00000000-0005-0000-0000-0000E57C0000}"/>
    <cellStyle name="Normal 3 4 2 4 2 2 2 2 3" xfId="32958" xr:uid="{00000000-0005-0000-0000-0000E67C0000}"/>
    <cellStyle name="Normal 3 4 2 4 2 2 2 2 3 2" xfId="32959" xr:uid="{00000000-0005-0000-0000-0000E77C0000}"/>
    <cellStyle name="Normal 3 4 2 4 2 2 2 2 4" xfId="32960" xr:uid="{00000000-0005-0000-0000-0000E87C0000}"/>
    <cellStyle name="Normal 3 4 2 4 2 2 2 3" xfId="32961" xr:uid="{00000000-0005-0000-0000-0000E97C0000}"/>
    <cellStyle name="Normal 3 4 2 4 2 2 2 3 2" xfId="32962" xr:uid="{00000000-0005-0000-0000-0000EA7C0000}"/>
    <cellStyle name="Normal 3 4 2 4 2 2 2 3 2 2" xfId="32963" xr:uid="{00000000-0005-0000-0000-0000EB7C0000}"/>
    <cellStyle name="Normal 3 4 2 4 2 2 2 3 3" xfId="32964" xr:uid="{00000000-0005-0000-0000-0000EC7C0000}"/>
    <cellStyle name="Normal 3 4 2 4 2 2 2 4" xfId="32965" xr:uid="{00000000-0005-0000-0000-0000ED7C0000}"/>
    <cellStyle name="Normal 3 4 2 4 2 2 2 4 2" xfId="32966" xr:uid="{00000000-0005-0000-0000-0000EE7C0000}"/>
    <cellStyle name="Normal 3 4 2 4 2 2 2 5" xfId="32967" xr:uid="{00000000-0005-0000-0000-0000EF7C0000}"/>
    <cellStyle name="Normal 3 4 2 4 2 2 3" xfId="32968" xr:uid="{00000000-0005-0000-0000-0000F07C0000}"/>
    <cellStyle name="Normal 3 4 2 4 2 2 3 2" xfId="32969" xr:uid="{00000000-0005-0000-0000-0000F17C0000}"/>
    <cellStyle name="Normal 3 4 2 4 2 2 3 2 2" xfId="32970" xr:uid="{00000000-0005-0000-0000-0000F27C0000}"/>
    <cellStyle name="Normal 3 4 2 4 2 2 3 2 2 2" xfId="32971" xr:uid="{00000000-0005-0000-0000-0000F37C0000}"/>
    <cellStyle name="Normal 3 4 2 4 2 2 3 2 3" xfId="32972" xr:uid="{00000000-0005-0000-0000-0000F47C0000}"/>
    <cellStyle name="Normal 3 4 2 4 2 2 3 3" xfId="32973" xr:uid="{00000000-0005-0000-0000-0000F57C0000}"/>
    <cellStyle name="Normal 3 4 2 4 2 2 3 3 2" xfId="32974" xr:uid="{00000000-0005-0000-0000-0000F67C0000}"/>
    <cellStyle name="Normal 3 4 2 4 2 2 3 4" xfId="32975" xr:uid="{00000000-0005-0000-0000-0000F77C0000}"/>
    <cellStyle name="Normal 3 4 2 4 2 2 4" xfId="32976" xr:uid="{00000000-0005-0000-0000-0000F87C0000}"/>
    <cellStyle name="Normal 3 4 2 4 2 2 4 2" xfId="32977" xr:uid="{00000000-0005-0000-0000-0000F97C0000}"/>
    <cellStyle name="Normal 3 4 2 4 2 2 4 2 2" xfId="32978" xr:uid="{00000000-0005-0000-0000-0000FA7C0000}"/>
    <cellStyle name="Normal 3 4 2 4 2 2 4 2 2 2" xfId="32979" xr:uid="{00000000-0005-0000-0000-0000FB7C0000}"/>
    <cellStyle name="Normal 3 4 2 4 2 2 4 2 3" xfId="32980" xr:uid="{00000000-0005-0000-0000-0000FC7C0000}"/>
    <cellStyle name="Normal 3 4 2 4 2 2 4 3" xfId="32981" xr:uid="{00000000-0005-0000-0000-0000FD7C0000}"/>
    <cellStyle name="Normal 3 4 2 4 2 2 4 3 2" xfId="32982" xr:uid="{00000000-0005-0000-0000-0000FE7C0000}"/>
    <cellStyle name="Normal 3 4 2 4 2 2 4 4" xfId="32983" xr:uid="{00000000-0005-0000-0000-0000FF7C0000}"/>
    <cellStyle name="Normal 3 4 2 4 2 2 5" xfId="32984" xr:uid="{00000000-0005-0000-0000-0000007D0000}"/>
    <cellStyle name="Normal 3 4 2 4 2 2 5 2" xfId="32985" xr:uid="{00000000-0005-0000-0000-0000017D0000}"/>
    <cellStyle name="Normal 3 4 2 4 2 2 5 2 2" xfId="32986" xr:uid="{00000000-0005-0000-0000-0000027D0000}"/>
    <cellStyle name="Normal 3 4 2 4 2 2 5 3" xfId="32987" xr:uid="{00000000-0005-0000-0000-0000037D0000}"/>
    <cellStyle name="Normal 3 4 2 4 2 2 6" xfId="32988" xr:uid="{00000000-0005-0000-0000-0000047D0000}"/>
    <cellStyle name="Normal 3 4 2 4 2 2 6 2" xfId="32989" xr:uid="{00000000-0005-0000-0000-0000057D0000}"/>
    <cellStyle name="Normal 3 4 2 4 2 2 7" xfId="32990" xr:uid="{00000000-0005-0000-0000-0000067D0000}"/>
    <cellStyle name="Normal 3 4 2 4 2 2 7 2" xfId="32991" xr:uid="{00000000-0005-0000-0000-0000077D0000}"/>
    <cellStyle name="Normal 3 4 2 4 2 2 8" xfId="32992" xr:uid="{00000000-0005-0000-0000-0000087D0000}"/>
    <cellStyle name="Normal 3 4 2 4 2 3" xfId="32993" xr:uid="{00000000-0005-0000-0000-0000097D0000}"/>
    <cellStyle name="Normal 3 4 2 4 2 3 2" xfId="32994" xr:uid="{00000000-0005-0000-0000-00000A7D0000}"/>
    <cellStyle name="Normal 3 4 2 4 2 3 2 2" xfId="32995" xr:uid="{00000000-0005-0000-0000-00000B7D0000}"/>
    <cellStyle name="Normal 3 4 2 4 2 3 2 2 2" xfId="32996" xr:uid="{00000000-0005-0000-0000-00000C7D0000}"/>
    <cellStyle name="Normal 3 4 2 4 2 3 2 2 2 2" xfId="32997" xr:uid="{00000000-0005-0000-0000-00000D7D0000}"/>
    <cellStyle name="Normal 3 4 2 4 2 3 2 2 3" xfId="32998" xr:uid="{00000000-0005-0000-0000-00000E7D0000}"/>
    <cellStyle name="Normal 3 4 2 4 2 3 2 3" xfId="32999" xr:uid="{00000000-0005-0000-0000-00000F7D0000}"/>
    <cellStyle name="Normal 3 4 2 4 2 3 2 3 2" xfId="33000" xr:uid="{00000000-0005-0000-0000-0000107D0000}"/>
    <cellStyle name="Normal 3 4 2 4 2 3 2 4" xfId="33001" xr:uid="{00000000-0005-0000-0000-0000117D0000}"/>
    <cellStyle name="Normal 3 4 2 4 2 3 3" xfId="33002" xr:uid="{00000000-0005-0000-0000-0000127D0000}"/>
    <cellStyle name="Normal 3 4 2 4 2 3 3 2" xfId="33003" xr:uid="{00000000-0005-0000-0000-0000137D0000}"/>
    <cellStyle name="Normal 3 4 2 4 2 3 3 2 2" xfId="33004" xr:uid="{00000000-0005-0000-0000-0000147D0000}"/>
    <cellStyle name="Normal 3 4 2 4 2 3 3 3" xfId="33005" xr:uid="{00000000-0005-0000-0000-0000157D0000}"/>
    <cellStyle name="Normal 3 4 2 4 2 3 4" xfId="33006" xr:uid="{00000000-0005-0000-0000-0000167D0000}"/>
    <cellStyle name="Normal 3 4 2 4 2 3 4 2" xfId="33007" xr:uid="{00000000-0005-0000-0000-0000177D0000}"/>
    <cellStyle name="Normal 3 4 2 4 2 3 5" xfId="33008" xr:uid="{00000000-0005-0000-0000-0000187D0000}"/>
    <cellStyle name="Normal 3 4 2 4 2 4" xfId="33009" xr:uid="{00000000-0005-0000-0000-0000197D0000}"/>
    <cellStyle name="Normal 3 4 2 4 2 4 2" xfId="33010" xr:uid="{00000000-0005-0000-0000-00001A7D0000}"/>
    <cellStyle name="Normal 3 4 2 4 2 4 2 2" xfId="33011" xr:uid="{00000000-0005-0000-0000-00001B7D0000}"/>
    <cellStyle name="Normal 3 4 2 4 2 4 2 2 2" xfId="33012" xr:uid="{00000000-0005-0000-0000-00001C7D0000}"/>
    <cellStyle name="Normal 3 4 2 4 2 4 2 3" xfId="33013" xr:uid="{00000000-0005-0000-0000-00001D7D0000}"/>
    <cellStyle name="Normal 3 4 2 4 2 4 3" xfId="33014" xr:uid="{00000000-0005-0000-0000-00001E7D0000}"/>
    <cellStyle name="Normal 3 4 2 4 2 4 3 2" xfId="33015" xr:uid="{00000000-0005-0000-0000-00001F7D0000}"/>
    <cellStyle name="Normal 3 4 2 4 2 4 4" xfId="33016" xr:uid="{00000000-0005-0000-0000-0000207D0000}"/>
    <cellStyle name="Normal 3 4 2 4 2 5" xfId="33017" xr:uid="{00000000-0005-0000-0000-0000217D0000}"/>
    <cellStyle name="Normal 3 4 2 4 2 5 2" xfId="33018" xr:uid="{00000000-0005-0000-0000-0000227D0000}"/>
    <cellStyle name="Normal 3 4 2 4 2 5 2 2" xfId="33019" xr:uid="{00000000-0005-0000-0000-0000237D0000}"/>
    <cellStyle name="Normal 3 4 2 4 2 5 2 2 2" xfId="33020" xr:uid="{00000000-0005-0000-0000-0000247D0000}"/>
    <cellStyle name="Normal 3 4 2 4 2 5 2 3" xfId="33021" xr:uid="{00000000-0005-0000-0000-0000257D0000}"/>
    <cellStyle name="Normal 3 4 2 4 2 5 3" xfId="33022" xr:uid="{00000000-0005-0000-0000-0000267D0000}"/>
    <cellStyle name="Normal 3 4 2 4 2 5 3 2" xfId="33023" xr:uid="{00000000-0005-0000-0000-0000277D0000}"/>
    <cellStyle name="Normal 3 4 2 4 2 5 4" xfId="33024" xr:uid="{00000000-0005-0000-0000-0000287D0000}"/>
    <cellStyle name="Normal 3 4 2 4 2 6" xfId="33025" xr:uid="{00000000-0005-0000-0000-0000297D0000}"/>
    <cellStyle name="Normal 3 4 2 4 2 6 2" xfId="33026" xr:uid="{00000000-0005-0000-0000-00002A7D0000}"/>
    <cellStyle name="Normal 3 4 2 4 2 6 2 2" xfId="33027" xr:uid="{00000000-0005-0000-0000-00002B7D0000}"/>
    <cellStyle name="Normal 3 4 2 4 2 6 3" xfId="33028" xr:uid="{00000000-0005-0000-0000-00002C7D0000}"/>
    <cellStyle name="Normal 3 4 2 4 2 7" xfId="33029" xr:uid="{00000000-0005-0000-0000-00002D7D0000}"/>
    <cellStyle name="Normal 3 4 2 4 2 7 2" xfId="33030" xr:uid="{00000000-0005-0000-0000-00002E7D0000}"/>
    <cellStyle name="Normal 3 4 2 4 2 8" xfId="33031" xr:uid="{00000000-0005-0000-0000-00002F7D0000}"/>
    <cellStyle name="Normal 3 4 2 4 2 8 2" xfId="33032" xr:uid="{00000000-0005-0000-0000-0000307D0000}"/>
    <cellStyle name="Normal 3 4 2 4 2 9" xfId="33033" xr:uid="{00000000-0005-0000-0000-0000317D0000}"/>
    <cellStyle name="Normal 3 4 2 4 3" xfId="33034" xr:uid="{00000000-0005-0000-0000-0000327D0000}"/>
    <cellStyle name="Normal 3 4 2 4 3 2" xfId="33035" xr:uid="{00000000-0005-0000-0000-0000337D0000}"/>
    <cellStyle name="Normal 3 4 2 4 3 2 2" xfId="33036" xr:uid="{00000000-0005-0000-0000-0000347D0000}"/>
    <cellStyle name="Normal 3 4 2 4 3 2 2 2" xfId="33037" xr:uid="{00000000-0005-0000-0000-0000357D0000}"/>
    <cellStyle name="Normal 3 4 2 4 3 2 2 2 2" xfId="33038" xr:uid="{00000000-0005-0000-0000-0000367D0000}"/>
    <cellStyle name="Normal 3 4 2 4 3 2 2 2 2 2" xfId="33039" xr:uid="{00000000-0005-0000-0000-0000377D0000}"/>
    <cellStyle name="Normal 3 4 2 4 3 2 2 2 3" xfId="33040" xr:uid="{00000000-0005-0000-0000-0000387D0000}"/>
    <cellStyle name="Normal 3 4 2 4 3 2 2 3" xfId="33041" xr:uid="{00000000-0005-0000-0000-0000397D0000}"/>
    <cellStyle name="Normal 3 4 2 4 3 2 2 3 2" xfId="33042" xr:uid="{00000000-0005-0000-0000-00003A7D0000}"/>
    <cellStyle name="Normal 3 4 2 4 3 2 2 4" xfId="33043" xr:uid="{00000000-0005-0000-0000-00003B7D0000}"/>
    <cellStyle name="Normal 3 4 2 4 3 2 3" xfId="33044" xr:uid="{00000000-0005-0000-0000-00003C7D0000}"/>
    <cellStyle name="Normal 3 4 2 4 3 2 3 2" xfId="33045" xr:uid="{00000000-0005-0000-0000-00003D7D0000}"/>
    <cellStyle name="Normal 3 4 2 4 3 2 3 2 2" xfId="33046" xr:uid="{00000000-0005-0000-0000-00003E7D0000}"/>
    <cellStyle name="Normal 3 4 2 4 3 2 3 3" xfId="33047" xr:uid="{00000000-0005-0000-0000-00003F7D0000}"/>
    <cellStyle name="Normal 3 4 2 4 3 2 4" xfId="33048" xr:uid="{00000000-0005-0000-0000-0000407D0000}"/>
    <cellStyle name="Normal 3 4 2 4 3 2 4 2" xfId="33049" xr:uid="{00000000-0005-0000-0000-0000417D0000}"/>
    <cellStyle name="Normal 3 4 2 4 3 2 5" xfId="33050" xr:uid="{00000000-0005-0000-0000-0000427D0000}"/>
    <cellStyle name="Normal 3 4 2 4 3 3" xfId="33051" xr:uid="{00000000-0005-0000-0000-0000437D0000}"/>
    <cellStyle name="Normal 3 4 2 4 3 3 2" xfId="33052" xr:uid="{00000000-0005-0000-0000-0000447D0000}"/>
    <cellStyle name="Normal 3 4 2 4 3 3 2 2" xfId="33053" xr:uid="{00000000-0005-0000-0000-0000457D0000}"/>
    <cellStyle name="Normal 3 4 2 4 3 3 2 2 2" xfId="33054" xr:uid="{00000000-0005-0000-0000-0000467D0000}"/>
    <cellStyle name="Normal 3 4 2 4 3 3 2 3" xfId="33055" xr:uid="{00000000-0005-0000-0000-0000477D0000}"/>
    <cellStyle name="Normal 3 4 2 4 3 3 3" xfId="33056" xr:uid="{00000000-0005-0000-0000-0000487D0000}"/>
    <cellStyle name="Normal 3 4 2 4 3 3 3 2" xfId="33057" xr:uid="{00000000-0005-0000-0000-0000497D0000}"/>
    <cellStyle name="Normal 3 4 2 4 3 3 4" xfId="33058" xr:uid="{00000000-0005-0000-0000-00004A7D0000}"/>
    <cellStyle name="Normal 3 4 2 4 3 4" xfId="33059" xr:uid="{00000000-0005-0000-0000-00004B7D0000}"/>
    <cellStyle name="Normal 3 4 2 4 3 4 2" xfId="33060" xr:uid="{00000000-0005-0000-0000-00004C7D0000}"/>
    <cellStyle name="Normal 3 4 2 4 3 4 2 2" xfId="33061" xr:uid="{00000000-0005-0000-0000-00004D7D0000}"/>
    <cellStyle name="Normal 3 4 2 4 3 4 2 2 2" xfId="33062" xr:uid="{00000000-0005-0000-0000-00004E7D0000}"/>
    <cellStyle name="Normal 3 4 2 4 3 4 2 3" xfId="33063" xr:uid="{00000000-0005-0000-0000-00004F7D0000}"/>
    <cellStyle name="Normal 3 4 2 4 3 4 3" xfId="33064" xr:uid="{00000000-0005-0000-0000-0000507D0000}"/>
    <cellStyle name="Normal 3 4 2 4 3 4 3 2" xfId="33065" xr:uid="{00000000-0005-0000-0000-0000517D0000}"/>
    <cellStyle name="Normal 3 4 2 4 3 4 4" xfId="33066" xr:uid="{00000000-0005-0000-0000-0000527D0000}"/>
    <cellStyle name="Normal 3 4 2 4 3 5" xfId="33067" xr:uid="{00000000-0005-0000-0000-0000537D0000}"/>
    <cellStyle name="Normal 3 4 2 4 3 5 2" xfId="33068" xr:uid="{00000000-0005-0000-0000-0000547D0000}"/>
    <cellStyle name="Normal 3 4 2 4 3 5 2 2" xfId="33069" xr:uid="{00000000-0005-0000-0000-0000557D0000}"/>
    <cellStyle name="Normal 3 4 2 4 3 5 3" xfId="33070" xr:uid="{00000000-0005-0000-0000-0000567D0000}"/>
    <cellStyle name="Normal 3 4 2 4 3 6" xfId="33071" xr:uid="{00000000-0005-0000-0000-0000577D0000}"/>
    <cellStyle name="Normal 3 4 2 4 3 6 2" xfId="33072" xr:uid="{00000000-0005-0000-0000-0000587D0000}"/>
    <cellStyle name="Normal 3 4 2 4 3 7" xfId="33073" xr:uid="{00000000-0005-0000-0000-0000597D0000}"/>
    <cellStyle name="Normal 3 4 2 4 3 7 2" xfId="33074" xr:uid="{00000000-0005-0000-0000-00005A7D0000}"/>
    <cellStyle name="Normal 3 4 2 4 3 8" xfId="33075" xr:uid="{00000000-0005-0000-0000-00005B7D0000}"/>
    <cellStyle name="Normal 3 4 2 4 4" xfId="33076" xr:uid="{00000000-0005-0000-0000-00005C7D0000}"/>
    <cellStyle name="Normal 3 4 2 4 4 2" xfId="33077" xr:uid="{00000000-0005-0000-0000-00005D7D0000}"/>
    <cellStyle name="Normal 3 4 2 4 4 2 2" xfId="33078" xr:uid="{00000000-0005-0000-0000-00005E7D0000}"/>
    <cellStyle name="Normal 3 4 2 4 4 2 2 2" xfId="33079" xr:uid="{00000000-0005-0000-0000-00005F7D0000}"/>
    <cellStyle name="Normal 3 4 2 4 4 2 2 2 2" xfId="33080" xr:uid="{00000000-0005-0000-0000-0000607D0000}"/>
    <cellStyle name="Normal 3 4 2 4 4 2 2 3" xfId="33081" xr:uid="{00000000-0005-0000-0000-0000617D0000}"/>
    <cellStyle name="Normal 3 4 2 4 4 2 3" xfId="33082" xr:uid="{00000000-0005-0000-0000-0000627D0000}"/>
    <cellStyle name="Normal 3 4 2 4 4 2 3 2" xfId="33083" xr:uid="{00000000-0005-0000-0000-0000637D0000}"/>
    <cellStyle name="Normal 3 4 2 4 4 2 4" xfId="33084" xr:uid="{00000000-0005-0000-0000-0000647D0000}"/>
    <cellStyle name="Normal 3 4 2 4 4 3" xfId="33085" xr:uid="{00000000-0005-0000-0000-0000657D0000}"/>
    <cellStyle name="Normal 3 4 2 4 4 3 2" xfId="33086" xr:uid="{00000000-0005-0000-0000-0000667D0000}"/>
    <cellStyle name="Normal 3 4 2 4 4 3 2 2" xfId="33087" xr:uid="{00000000-0005-0000-0000-0000677D0000}"/>
    <cellStyle name="Normal 3 4 2 4 4 3 3" xfId="33088" xr:uid="{00000000-0005-0000-0000-0000687D0000}"/>
    <cellStyle name="Normal 3 4 2 4 4 4" xfId="33089" xr:uid="{00000000-0005-0000-0000-0000697D0000}"/>
    <cellStyle name="Normal 3 4 2 4 4 4 2" xfId="33090" xr:uid="{00000000-0005-0000-0000-00006A7D0000}"/>
    <cellStyle name="Normal 3 4 2 4 4 5" xfId="33091" xr:uid="{00000000-0005-0000-0000-00006B7D0000}"/>
    <cellStyle name="Normal 3 4 2 4 5" xfId="33092" xr:uid="{00000000-0005-0000-0000-00006C7D0000}"/>
    <cellStyle name="Normal 3 4 2 4 5 2" xfId="33093" xr:uid="{00000000-0005-0000-0000-00006D7D0000}"/>
    <cellStyle name="Normal 3 4 2 4 5 2 2" xfId="33094" xr:uid="{00000000-0005-0000-0000-00006E7D0000}"/>
    <cellStyle name="Normal 3 4 2 4 5 2 2 2" xfId="33095" xr:uid="{00000000-0005-0000-0000-00006F7D0000}"/>
    <cellStyle name="Normal 3 4 2 4 5 2 3" xfId="33096" xr:uid="{00000000-0005-0000-0000-0000707D0000}"/>
    <cellStyle name="Normal 3 4 2 4 5 3" xfId="33097" xr:uid="{00000000-0005-0000-0000-0000717D0000}"/>
    <cellStyle name="Normal 3 4 2 4 5 3 2" xfId="33098" xr:uid="{00000000-0005-0000-0000-0000727D0000}"/>
    <cellStyle name="Normal 3 4 2 4 5 4" xfId="33099" xr:uid="{00000000-0005-0000-0000-0000737D0000}"/>
    <cellStyle name="Normal 3 4 2 4 6" xfId="33100" xr:uid="{00000000-0005-0000-0000-0000747D0000}"/>
    <cellStyle name="Normal 3 4 2 4 6 2" xfId="33101" xr:uid="{00000000-0005-0000-0000-0000757D0000}"/>
    <cellStyle name="Normal 3 4 2 4 6 2 2" xfId="33102" xr:uid="{00000000-0005-0000-0000-0000767D0000}"/>
    <cellStyle name="Normal 3 4 2 4 6 2 2 2" xfId="33103" xr:uid="{00000000-0005-0000-0000-0000777D0000}"/>
    <cellStyle name="Normal 3 4 2 4 6 2 3" xfId="33104" xr:uid="{00000000-0005-0000-0000-0000787D0000}"/>
    <cellStyle name="Normal 3 4 2 4 6 3" xfId="33105" xr:uid="{00000000-0005-0000-0000-0000797D0000}"/>
    <cellStyle name="Normal 3 4 2 4 6 3 2" xfId="33106" xr:uid="{00000000-0005-0000-0000-00007A7D0000}"/>
    <cellStyle name="Normal 3 4 2 4 6 4" xfId="33107" xr:uid="{00000000-0005-0000-0000-00007B7D0000}"/>
    <cellStyle name="Normal 3 4 2 4 7" xfId="33108" xr:uid="{00000000-0005-0000-0000-00007C7D0000}"/>
    <cellStyle name="Normal 3 4 2 4 7 2" xfId="33109" xr:uid="{00000000-0005-0000-0000-00007D7D0000}"/>
    <cellStyle name="Normal 3 4 2 4 7 2 2" xfId="33110" xr:uid="{00000000-0005-0000-0000-00007E7D0000}"/>
    <cellStyle name="Normal 3 4 2 4 7 3" xfId="33111" xr:uid="{00000000-0005-0000-0000-00007F7D0000}"/>
    <cellStyle name="Normal 3 4 2 4 8" xfId="33112" xr:uid="{00000000-0005-0000-0000-0000807D0000}"/>
    <cellStyle name="Normal 3 4 2 4 8 2" xfId="33113" xr:uid="{00000000-0005-0000-0000-0000817D0000}"/>
    <cellStyle name="Normal 3 4 2 4 9" xfId="33114" xr:uid="{00000000-0005-0000-0000-0000827D0000}"/>
    <cellStyle name="Normal 3 4 2 4 9 2" xfId="33115" xr:uid="{00000000-0005-0000-0000-0000837D0000}"/>
    <cellStyle name="Normal 3 4 2 5" xfId="33116" xr:uid="{00000000-0005-0000-0000-0000847D0000}"/>
    <cellStyle name="Normal 3 4 2 5 10" xfId="33117" xr:uid="{00000000-0005-0000-0000-0000857D0000}"/>
    <cellStyle name="Normal 3 4 2 5 11" xfId="33118" xr:uid="{00000000-0005-0000-0000-0000867D0000}"/>
    <cellStyle name="Normal 3 4 2 5 2" xfId="33119" xr:uid="{00000000-0005-0000-0000-0000877D0000}"/>
    <cellStyle name="Normal 3 4 2 5 2 2" xfId="33120" xr:uid="{00000000-0005-0000-0000-0000887D0000}"/>
    <cellStyle name="Normal 3 4 2 5 2 2 2" xfId="33121" xr:uid="{00000000-0005-0000-0000-0000897D0000}"/>
    <cellStyle name="Normal 3 4 2 5 2 2 2 2" xfId="33122" xr:uid="{00000000-0005-0000-0000-00008A7D0000}"/>
    <cellStyle name="Normal 3 4 2 5 2 2 2 2 2" xfId="33123" xr:uid="{00000000-0005-0000-0000-00008B7D0000}"/>
    <cellStyle name="Normal 3 4 2 5 2 2 2 2 2 2" xfId="33124" xr:uid="{00000000-0005-0000-0000-00008C7D0000}"/>
    <cellStyle name="Normal 3 4 2 5 2 2 2 2 2 2 2" xfId="33125" xr:uid="{00000000-0005-0000-0000-00008D7D0000}"/>
    <cellStyle name="Normal 3 4 2 5 2 2 2 2 2 3" xfId="33126" xr:uid="{00000000-0005-0000-0000-00008E7D0000}"/>
    <cellStyle name="Normal 3 4 2 5 2 2 2 2 3" xfId="33127" xr:uid="{00000000-0005-0000-0000-00008F7D0000}"/>
    <cellStyle name="Normal 3 4 2 5 2 2 2 2 3 2" xfId="33128" xr:uid="{00000000-0005-0000-0000-0000907D0000}"/>
    <cellStyle name="Normal 3 4 2 5 2 2 2 2 4" xfId="33129" xr:uid="{00000000-0005-0000-0000-0000917D0000}"/>
    <cellStyle name="Normal 3 4 2 5 2 2 2 3" xfId="33130" xr:uid="{00000000-0005-0000-0000-0000927D0000}"/>
    <cellStyle name="Normal 3 4 2 5 2 2 2 3 2" xfId="33131" xr:uid="{00000000-0005-0000-0000-0000937D0000}"/>
    <cellStyle name="Normal 3 4 2 5 2 2 2 3 2 2" xfId="33132" xr:uid="{00000000-0005-0000-0000-0000947D0000}"/>
    <cellStyle name="Normal 3 4 2 5 2 2 2 3 3" xfId="33133" xr:uid="{00000000-0005-0000-0000-0000957D0000}"/>
    <cellStyle name="Normal 3 4 2 5 2 2 2 4" xfId="33134" xr:uid="{00000000-0005-0000-0000-0000967D0000}"/>
    <cellStyle name="Normal 3 4 2 5 2 2 2 4 2" xfId="33135" xr:uid="{00000000-0005-0000-0000-0000977D0000}"/>
    <cellStyle name="Normal 3 4 2 5 2 2 2 5" xfId="33136" xr:uid="{00000000-0005-0000-0000-0000987D0000}"/>
    <cellStyle name="Normal 3 4 2 5 2 2 3" xfId="33137" xr:uid="{00000000-0005-0000-0000-0000997D0000}"/>
    <cellStyle name="Normal 3 4 2 5 2 2 3 2" xfId="33138" xr:uid="{00000000-0005-0000-0000-00009A7D0000}"/>
    <cellStyle name="Normal 3 4 2 5 2 2 3 2 2" xfId="33139" xr:uid="{00000000-0005-0000-0000-00009B7D0000}"/>
    <cellStyle name="Normal 3 4 2 5 2 2 3 2 2 2" xfId="33140" xr:uid="{00000000-0005-0000-0000-00009C7D0000}"/>
    <cellStyle name="Normal 3 4 2 5 2 2 3 2 3" xfId="33141" xr:uid="{00000000-0005-0000-0000-00009D7D0000}"/>
    <cellStyle name="Normal 3 4 2 5 2 2 3 3" xfId="33142" xr:uid="{00000000-0005-0000-0000-00009E7D0000}"/>
    <cellStyle name="Normal 3 4 2 5 2 2 3 3 2" xfId="33143" xr:uid="{00000000-0005-0000-0000-00009F7D0000}"/>
    <cellStyle name="Normal 3 4 2 5 2 2 3 4" xfId="33144" xr:uid="{00000000-0005-0000-0000-0000A07D0000}"/>
    <cellStyle name="Normal 3 4 2 5 2 2 4" xfId="33145" xr:uid="{00000000-0005-0000-0000-0000A17D0000}"/>
    <cellStyle name="Normal 3 4 2 5 2 2 4 2" xfId="33146" xr:uid="{00000000-0005-0000-0000-0000A27D0000}"/>
    <cellStyle name="Normal 3 4 2 5 2 2 4 2 2" xfId="33147" xr:uid="{00000000-0005-0000-0000-0000A37D0000}"/>
    <cellStyle name="Normal 3 4 2 5 2 2 4 2 2 2" xfId="33148" xr:uid="{00000000-0005-0000-0000-0000A47D0000}"/>
    <cellStyle name="Normal 3 4 2 5 2 2 4 2 3" xfId="33149" xr:uid="{00000000-0005-0000-0000-0000A57D0000}"/>
    <cellStyle name="Normal 3 4 2 5 2 2 4 3" xfId="33150" xr:uid="{00000000-0005-0000-0000-0000A67D0000}"/>
    <cellStyle name="Normal 3 4 2 5 2 2 4 3 2" xfId="33151" xr:uid="{00000000-0005-0000-0000-0000A77D0000}"/>
    <cellStyle name="Normal 3 4 2 5 2 2 4 4" xfId="33152" xr:uid="{00000000-0005-0000-0000-0000A87D0000}"/>
    <cellStyle name="Normal 3 4 2 5 2 2 5" xfId="33153" xr:uid="{00000000-0005-0000-0000-0000A97D0000}"/>
    <cellStyle name="Normal 3 4 2 5 2 2 5 2" xfId="33154" xr:uid="{00000000-0005-0000-0000-0000AA7D0000}"/>
    <cellStyle name="Normal 3 4 2 5 2 2 5 2 2" xfId="33155" xr:uid="{00000000-0005-0000-0000-0000AB7D0000}"/>
    <cellStyle name="Normal 3 4 2 5 2 2 5 3" xfId="33156" xr:uid="{00000000-0005-0000-0000-0000AC7D0000}"/>
    <cellStyle name="Normal 3 4 2 5 2 2 6" xfId="33157" xr:uid="{00000000-0005-0000-0000-0000AD7D0000}"/>
    <cellStyle name="Normal 3 4 2 5 2 2 6 2" xfId="33158" xr:uid="{00000000-0005-0000-0000-0000AE7D0000}"/>
    <cellStyle name="Normal 3 4 2 5 2 2 7" xfId="33159" xr:uid="{00000000-0005-0000-0000-0000AF7D0000}"/>
    <cellStyle name="Normal 3 4 2 5 2 2 7 2" xfId="33160" xr:uid="{00000000-0005-0000-0000-0000B07D0000}"/>
    <cellStyle name="Normal 3 4 2 5 2 2 8" xfId="33161" xr:uid="{00000000-0005-0000-0000-0000B17D0000}"/>
    <cellStyle name="Normal 3 4 2 5 2 3" xfId="33162" xr:uid="{00000000-0005-0000-0000-0000B27D0000}"/>
    <cellStyle name="Normal 3 4 2 5 2 3 2" xfId="33163" xr:uid="{00000000-0005-0000-0000-0000B37D0000}"/>
    <cellStyle name="Normal 3 4 2 5 2 3 2 2" xfId="33164" xr:uid="{00000000-0005-0000-0000-0000B47D0000}"/>
    <cellStyle name="Normal 3 4 2 5 2 3 2 2 2" xfId="33165" xr:uid="{00000000-0005-0000-0000-0000B57D0000}"/>
    <cellStyle name="Normal 3 4 2 5 2 3 2 2 2 2" xfId="33166" xr:uid="{00000000-0005-0000-0000-0000B67D0000}"/>
    <cellStyle name="Normal 3 4 2 5 2 3 2 2 3" xfId="33167" xr:uid="{00000000-0005-0000-0000-0000B77D0000}"/>
    <cellStyle name="Normal 3 4 2 5 2 3 2 3" xfId="33168" xr:uid="{00000000-0005-0000-0000-0000B87D0000}"/>
    <cellStyle name="Normal 3 4 2 5 2 3 2 3 2" xfId="33169" xr:uid="{00000000-0005-0000-0000-0000B97D0000}"/>
    <cellStyle name="Normal 3 4 2 5 2 3 2 4" xfId="33170" xr:uid="{00000000-0005-0000-0000-0000BA7D0000}"/>
    <cellStyle name="Normal 3 4 2 5 2 3 3" xfId="33171" xr:uid="{00000000-0005-0000-0000-0000BB7D0000}"/>
    <cellStyle name="Normal 3 4 2 5 2 3 3 2" xfId="33172" xr:uid="{00000000-0005-0000-0000-0000BC7D0000}"/>
    <cellStyle name="Normal 3 4 2 5 2 3 3 2 2" xfId="33173" xr:uid="{00000000-0005-0000-0000-0000BD7D0000}"/>
    <cellStyle name="Normal 3 4 2 5 2 3 3 3" xfId="33174" xr:uid="{00000000-0005-0000-0000-0000BE7D0000}"/>
    <cellStyle name="Normal 3 4 2 5 2 3 4" xfId="33175" xr:uid="{00000000-0005-0000-0000-0000BF7D0000}"/>
    <cellStyle name="Normal 3 4 2 5 2 3 4 2" xfId="33176" xr:uid="{00000000-0005-0000-0000-0000C07D0000}"/>
    <cellStyle name="Normal 3 4 2 5 2 3 5" xfId="33177" xr:uid="{00000000-0005-0000-0000-0000C17D0000}"/>
    <cellStyle name="Normal 3 4 2 5 2 4" xfId="33178" xr:uid="{00000000-0005-0000-0000-0000C27D0000}"/>
    <cellStyle name="Normal 3 4 2 5 2 4 2" xfId="33179" xr:uid="{00000000-0005-0000-0000-0000C37D0000}"/>
    <cellStyle name="Normal 3 4 2 5 2 4 2 2" xfId="33180" xr:uid="{00000000-0005-0000-0000-0000C47D0000}"/>
    <cellStyle name="Normal 3 4 2 5 2 4 2 2 2" xfId="33181" xr:uid="{00000000-0005-0000-0000-0000C57D0000}"/>
    <cellStyle name="Normal 3 4 2 5 2 4 2 3" xfId="33182" xr:uid="{00000000-0005-0000-0000-0000C67D0000}"/>
    <cellStyle name="Normal 3 4 2 5 2 4 3" xfId="33183" xr:uid="{00000000-0005-0000-0000-0000C77D0000}"/>
    <cellStyle name="Normal 3 4 2 5 2 4 3 2" xfId="33184" xr:uid="{00000000-0005-0000-0000-0000C87D0000}"/>
    <cellStyle name="Normal 3 4 2 5 2 4 4" xfId="33185" xr:uid="{00000000-0005-0000-0000-0000C97D0000}"/>
    <cellStyle name="Normal 3 4 2 5 2 5" xfId="33186" xr:uid="{00000000-0005-0000-0000-0000CA7D0000}"/>
    <cellStyle name="Normal 3 4 2 5 2 5 2" xfId="33187" xr:uid="{00000000-0005-0000-0000-0000CB7D0000}"/>
    <cellStyle name="Normal 3 4 2 5 2 5 2 2" xfId="33188" xr:uid="{00000000-0005-0000-0000-0000CC7D0000}"/>
    <cellStyle name="Normal 3 4 2 5 2 5 2 2 2" xfId="33189" xr:uid="{00000000-0005-0000-0000-0000CD7D0000}"/>
    <cellStyle name="Normal 3 4 2 5 2 5 2 3" xfId="33190" xr:uid="{00000000-0005-0000-0000-0000CE7D0000}"/>
    <cellStyle name="Normal 3 4 2 5 2 5 3" xfId="33191" xr:uid="{00000000-0005-0000-0000-0000CF7D0000}"/>
    <cellStyle name="Normal 3 4 2 5 2 5 3 2" xfId="33192" xr:uid="{00000000-0005-0000-0000-0000D07D0000}"/>
    <cellStyle name="Normal 3 4 2 5 2 5 4" xfId="33193" xr:uid="{00000000-0005-0000-0000-0000D17D0000}"/>
    <cellStyle name="Normal 3 4 2 5 2 6" xfId="33194" xr:uid="{00000000-0005-0000-0000-0000D27D0000}"/>
    <cellStyle name="Normal 3 4 2 5 2 6 2" xfId="33195" xr:uid="{00000000-0005-0000-0000-0000D37D0000}"/>
    <cellStyle name="Normal 3 4 2 5 2 6 2 2" xfId="33196" xr:uid="{00000000-0005-0000-0000-0000D47D0000}"/>
    <cellStyle name="Normal 3 4 2 5 2 6 3" xfId="33197" xr:uid="{00000000-0005-0000-0000-0000D57D0000}"/>
    <cellStyle name="Normal 3 4 2 5 2 7" xfId="33198" xr:uid="{00000000-0005-0000-0000-0000D67D0000}"/>
    <cellStyle name="Normal 3 4 2 5 2 7 2" xfId="33199" xr:uid="{00000000-0005-0000-0000-0000D77D0000}"/>
    <cellStyle name="Normal 3 4 2 5 2 8" xfId="33200" xr:uid="{00000000-0005-0000-0000-0000D87D0000}"/>
    <cellStyle name="Normal 3 4 2 5 2 8 2" xfId="33201" xr:uid="{00000000-0005-0000-0000-0000D97D0000}"/>
    <cellStyle name="Normal 3 4 2 5 2 9" xfId="33202" xr:uid="{00000000-0005-0000-0000-0000DA7D0000}"/>
    <cellStyle name="Normal 3 4 2 5 3" xfId="33203" xr:uid="{00000000-0005-0000-0000-0000DB7D0000}"/>
    <cellStyle name="Normal 3 4 2 5 3 2" xfId="33204" xr:uid="{00000000-0005-0000-0000-0000DC7D0000}"/>
    <cellStyle name="Normal 3 4 2 5 3 2 2" xfId="33205" xr:uid="{00000000-0005-0000-0000-0000DD7D0000}"/>
    <cellStyle name="Normal 3 4 2 5 3 2 2 2" xfId="33206" xr:uid="{00000000-0005-0000-0000-0000DE7D0000}"/>
    <cellStyle name="Normal 3 4 2 5 3 2 2 2 2" xfId="33207" xr:uid="{00000000-0005-0000-0000-0000DF7D0000}"/>
    <cellStyle name="Normal 3 4 2 5 3 2 2 2 2 2" xfId="33208" xr:uid="{00000000-0005-0000-0000-0000E07D0000}"/>
    <cellStyle name="Normal 3 4 2 5 3 2 2 2 3" xfId="33209" xr:uid="{00000000-0005-0000-0000-0000E17D0000}"/>
    <cellStyle name="Normal 3 4 2 5 3 2 2 3" xfId="33210" xr:uid="{00000000-0005-0000-0000-0000E27D0000}"/>
    <cellStyle name="Normal 3 4 2 5 3 2 2 3 2" xfId="33211" xr:uid="{00000000-0005-0000-0000-0000E37D0000}"/>
    <cellStyle name="Normal 3 4 2 5 3 2 2 4" xfId="33212" xr:uid="{00000000-0005-0000-0000-0000E47D0000}"/>
    <cellStyle name="Normal 3 4 2 5 3 2 3" xfId="33213" xr:uid="{00000000-0005-0000-0000-0000E57D0000}"/>
    <cellStyle name="Normal 3 4 2 5 3 2 3 2" xfId="33214" xr:uid="{00000000-0005-0000-0000-0000E67D0000}"/>
    <cellStyle name="Normal 3 4 2 5 3 2 3 2 2" xfId="33215" xr:uid="{00000000-0005-0000-0000-0000E77D0000}"/>
    <cellStyle name="Normal 3 4 2 5 3 2 3 3" xfId="33216" xr:uid="{00000000-0005-0000-0000-0000E87D0000}"/>
    <cellStyle name="Normal 3 4 2 5 3 2 4" xfId="33217" xr:uid="{00000000-0005-0000-0000-0000E97D0000}"/>
    <cellStyle name="Normal 3 4 2 5 3 2 4 2" xfId="33218" xr:uid="{00000000-0005-0000-0000-0000EA7D0000}"/>
    <cellStyle name="Normal 3 4 2 5 3 2 5" xfId="33219" xr:uid="{00000000-0005-0000-0000-0000EB7D0000}"/>
    <cellStyle name="Normal 3 4 2 5 3 3" xfId="33220" xr:uid="{00000000-0005-0000-0000-0000EC7D0000}"/>
    <cellStyle name="Normal 3 4 2 5 3 3 2" xfId="33221" xr:uid="{00000000-0005-0000-0000-0000ED7D0000}"/>
    <cellStyle name="Normal 3 4 2 5 3 3 2 2" xfId="33222" xr:uid="{00000000-0005-0000-0000-0000EE7D0000}"/>
    <cellStyle name="Normal 3 4 2 5 3 3 2 2 2" xfId="33223" xr:uid="{00000000-0005-0000-0000-0000EF7D0000}"/>
    <cellStyle name="Normal 3 4 2 5 3 3 2 3" xfId="33224" xr:uid="{00000000-0005-0000-0000-0000F07D0000}"/>
    <cellStyle name="Normal 3 4 2 5 3 3 3" xfId="33225" xr:uid="{00000000-0005-0000-0000-0000F17D0000}"/>
    <cellStyle name="Normal 3 4 2 5 3 3 3 2" xfId="33226" xr:uid="{00000000-0005-0000-0000-0000F27D0000}"/>
    <cellStyle name="Normal 3 4 2 5 3 3 4" xfId="33227" xr:uid="{00000000-0005-0000-0000-0000F37D0000}"/>
    <cellStyle name="Normal 3 4 2 5 3 4" xfId="33228" xr:uid="{00000000-0005-0000-0000-0000F47D0000}"/>
    <cellStyle name="Normal 3 4 2 5 3 4 2" xfId="33229" xr:uid="{00000000-0005-0000-0000-0000F57D0000}"/>
    <cellStyle name="Normal 3 4 2 5 3 4 2 2" xfId="33230" xr:uid="{00000000-0005-0000-0000-0000F67D0000}"/>
    <cellStyle name="Normal 3 4 2 5 3 4 2 2 2" xfId="33231" xr:uid="{00000000-0005-0000-0000-0000F77D0000}"/>
    <cellStyle name="Normal 3 4 2 5 3 4 2 3" xfId="33232" xr:uid="{00000000-0005-0000-0000-0000F87D0000}"/>
    <cellStyle name="Normal 3 4 2 5 3 4 3" xfId="33233" xr:uid="{00000000-0005-0000-0000-0000F97D0000}"/>
    <cellStyle name="Normal 3 4 2 5 3 4 3 2" xfId="33234" xr:uid="{00000000-0005-0000-0000-0000FA7D0000}"/>
    <cellStyle name="Normal 3 4 2 5 3 4 4" xfId="33235" xr:uid="{00000000-0005-0000-0000-0000FB7D0000}"/>
    <cellStyle name="Normal 3 4 2 5 3 5" xfId="33236" xr:uid="{00000000-0005-0000-0000-0000FC7D0000}"/>
    <cellStyle name="Normal 3 4 2 5 3 5 2" xfId="33237" xr:uid="{00000000-0005-0000-0000-0000FD7D0000}"/>
    <cellStyle name="Normal 3 4 2 5 3 5 2 2" xfId="33238" xr:uid="{00000000-0005-0000-0000-0000FE7D0000}"/>
    <cellStyle name="Normal 3 4 2 5 3 5 3" xfId="33239" xr:uid="{00000000-0005-0000-0000-0000FF7D0000}"/>
    <cellStyle name="Normal 3 4 2 5 3 6" xfId="33240" xr:uid="{00000000-0005-0000-0000-0000007E0000}"/>
    <cellStyle name="Normal 3 4 2 5 3 6 2" xfId="33241" xr:uid="{00000000-0005-0000-0000-0000017E0000}"/>
    <cellStyle name="Normal 3 4 2 5 3 7" xfId="33242" xr:uid="{00000000-0005-0000-0000-0000027E0000}"/>
    <cellStyle name="Normal 3 4 2 5 3 7 2" xfId="33243" xr:uid="{00000000-0005-0000-0000-0000037E0000}"/>
    <cellStyle name="Normal 3 4 2 5 3 8" xfId="33244" xr:uid="{00000000-0005-0000-0000-0000047E0000}"/>
    <cellStyle name="Normal 3 4 2 5 4" xfId="33245" xr:uid="{00000000-0005-0000-0000-0000057E0000}"/>
    <cellStyle name="Normal 3 4 2 5 4 2" xfId="33246" xr:uid="{00000000-0005-0000-0000-0000067E0000}"/>
    <cellStyle name="Normal 3 4 2 5 4 2 2" xfId="33247" xr:uid="{00000000-0005-0000-0000-0000077E0000}"/>
    <cellStyle name="Normal 3 4 2 5 4 2 2 2" xfId="33248" xr:uid="{00000000-0005-0000-0000-0000087E0000}"/>
    <cellStyle name="Normal 3 4 2 5 4 2 2 2 2" xfId="33249" xr:uid="{00000000-0005-0000-0000-0000097E0000}"/>
    <cellStyle name="Normal 3 4 2 5 4 2 2 3" xfId="33250" xr:uid="{00000000-0005-0000-0000-00000A7E0000}"/>
    <cellStyle name="Normal 3 4 2 5 4 2 3" xfId="33251" xr:uid="{00000000-0005-0000-0000-00000B7E0000}"/>
    <cellStyle name="Normal 3 4 2 5 4 2 3 2" xfId="33252" xr:uid="{00000000-0005-0000-0000-00000C7E0000}"/>
    <cellStyle name="Normal 3 4 2 5 4 2 4" xfId="33253" xr:uid="{00000000-0005-0000-0000-00000D7E0000}"/>
    <cellStyle name="Normal 3 4 2 5 4 3" xfId="33254" xr:uid="{00000000-0005-0000-0000-00000E7E0000}"/>
    <cellStyle name="Normal 3 4 2 5 4 3 2" xfId="33255" xr:uid="{00000000-0005-0000-0000-00000F7E0000}"/>
    <cellStyle name="Normal 3 4 2 5 4 3 2 2" xfId="33256" xr:uid="{00000000-0005-0000-0000-0000107E0000}"/>
    <cellStyle name="Normal 3 4 2 5 4 3 3" xfId="33257" xr:uid="{00000000-0005-0000-0000-0000117E0000}"/>
    <cellStyle name="Normal 3 4 2 5 4 4" xfId="33258" xr:uid="{00000000-0005-0000-0000-0000127E0000}"/>
    <cellStyle name="Normal 3 4 2 5 4 4 2" xfId="33259" xr:uid="{00000000-0005-0000-0000-0000137E0000}"/>
    <cellStyle name="Normal 3 4 2 5 4 5" xfId="33260" xr:uid="{00000000-0005-0000-0000-0000147E0000}"/>
    <cellStyle name="Normal 3 4 2 5 5" xfId="33261" xr:uid="{00000000-0005-0000-0000-0000157E0000}"/>
    <cellStyle name="Normal 3 4 2 5 5 2" xfId="33262" xr:uid="{00000000-0005-0000-0000-0000167E0000}"/>
    <cellStyle name="Normal 3 4 2 5 5 2 2" xfId="33263" xr:uid="{00000000-0005-0000-0000-0000177E0000}"/>
    <cellStyle name="Normal 3 4 2 5 5 2 2 2" xfId="33264" xr:uid="{00000000-0005-0000-0000-0000187E0000}"/>
    <cellStyle name="Normal 3 4 2 5 5 2 3" xfId="33265" xr:uid="{00000000-0005-0000-0000-0000197E0000}"/>
    <cellStyle name="Normal 3 4 2 5 5 3" xfId="33266" xr:uid="{00000000-0005-0000-0000-00001A7E0000}"/>
    <cellStyle name="Normal 3 4 2 5 5 3 2" xfId="33267" xr:uid="{00000000-0005-0000-0000-00001B7E0000}"/>
    <cellStyle name="Normal 3 4 2 5 5 4" xfId="33268" xr:uid="{00000000-0005-0000-0000-00001C7E0000}"/>
    <cellStyle name="Normal 3 4 2 5 6" xfId="33269" xr:uid="{00000000-0005-0000-0000-00001D7E0000}"/>
    <cellStyle name="Normal 3 4 2 5 6 2" xfId="33270" xr:uid="{00000000-0005-0000-0000-00001E7E0000}"/>
    <cellStyle name="Normal 3 4 2 5 6 2 2" xfId="33271" xr:uid="{00000000-0005-0000-0000-00001F7E0000}"/>
    <cellStyle name="Normal 3 4 2 5 6 2 2 2" xfId="33272" xr:uid="{00000000-0005-0000-0000-0000207E0000}"/>
    <cellStyle name="Normal 3 4 2 5 6 2 3" xfId="33273" xr:uid="{00000000-0005-0000-0000-0000217E0000}"/>
    <cellStyle name="Normal 3 4 2 5 6 3" xfId="33274" xr:uid="{00000000-0005-0000-0000-0000227E0000}"/>
    <cellStyle name="Normal 3 4 2 5 6 3 2" xfId="33275" xr:uid="{00000000-0005-0000-0000-0000237E0000}"/>
    <cellStyle name="Normal 3 4 2 5 6 4" xfId="33276" xr:uid="{00000000-0005-0000-0000-0000247E0000}"/>
    <cellStyle name="Normal 3 4 2 5 7" xfId="33277" xr:uid="{00000000-0005-0000-0000-0000257E0000}"/>
    <cellStyle name="Normal 3 4 2 5 7 2" xfId="33278" xr:uid="{00000000-0005-0000-0000-0000267E0000}"/>
    <cellStyle name="Normal 3 4 2 5 7 2 2" xfId="33279" xr:uid="{00000000-0005-0000-0000-0000277E0000}"/>
    <cellStyle name="Normal 3 4 2 5 7 3" xfId="33280" xr:uid="{00000000-0005-0000-0000-0000287E0000}"/>
    <cellStyle name="Normal 3 4 2 5 8" xfId="33281" xr:uid="{00000000-0005-0000-0000-0000297E0000}"/>
    <cellStyle name="Normal 3 4 2 5 8 2" xfId="33282" xr:uid="{00000000-0005-0000-0000-00002A7E0000}"/>
    <cellStyle name="Normal 3 4 2 5 9" xfId="33283" xr:uid="{00000000-0005-0000-0000-00002B7E0000}"/>
    <cellStyle name="Normal 3 4 2 5 9 2" xfId="33284" xr:uid="{00000000-0005-0000-0000-00002C7E0000}"/>
    <cellStyle name="Normal 3 4 2 6" xfId="33285" xr:uid="{00000000-0005-0000-0000-00002D7E0000}"/>
    <cellStyle name="Normal 3 4 2 6 2" xfId="33286" xr:uid="{00000000-0005-0000-0000-00002E7E0000}"/>
    <cellStyle name="Normal 3 4 2 6 2 2" xfId="33287" xr:uid="{00000000-0005-0000-0000-00002F7E0000}"/>
    <cellStyle name="Normal 3 4 2 6 2 2 2" xfId="33288" xr:uid="{00000000-0005-0000-0000-0000307E0000}"/>
    <cellStyle name="Normal 3 4 2 6 2 2 2 2" xfId="33289" xr:uid="{00000000-0005-0000-0000-0000317E0000}"/>
    <cellStyle name="Normal 3 4 2 6 2 2 2 2 2" xfId="33290" xr:uid="{00000000-0005-0000-0000-0000327E0000}"/>
    <cellStyle name="Normal 3 4 2 6 2 2 2 2 2 2" xfId="33291" xr:uid="{00000000-0005-0000-0000-0000337E0000}"/>
    <cellStyle name="Normal 3 4 2 6 2 2 2 2 3" xfId="33292" xr:uid="{00000000-0005-0000-0000-0000347E0000}"/>
    <cellStyle name="Normal 3 4 2 6 2 2 2 3" xfId="33293" xr:uid="{00000000-0005-0000-0000-0000357E0000}"/>
    <cellStyle name="Normal 3 4 2 6 2 2 2 3 2" xfId="33294" xr:uid="{00000000-0005-0000-0000-0000367E0000}"/>
    <cellStyle name="Normal 3 4 2 6 2 2 2 4" xfId="33295" xr:uid="{00000000-0005-0000-0000-0000377E0000}"/>
    <cellStyle name="Normal 3 4 2 6 2 2 3" xfId="33296" xr:uid="{00000000-0005-0000-0000-0000387E0000}"/>
    <cellStyle name="Normal 3 4 2 6 2 2 3 2" xfId="33297" xr:uid="{00000000-0005-0000-0000-0000397E0000}"/>
    <cellStyle name="Normal 3 4 2 6 2 2 3 2 2" xfId="33298" xr:uid="{00000000-0005-0000-0000-00003A7E0000}"/>
    <cellStyle name="Normal 3 4 2 6 2 2 3 3" xfId="33299" xr:uid="{00000000-0005-0000-0000-00003B7E0000}"/>
    <cellStyle name="Normal 3 4 2 6 2 2 4" xfId="33300" xr:uid="{00000000-0005-0000-0000-00003C7E0000}"/>
    <cellStyle name="Normal 3 4 2 6 2 2 4 2" xfId="33301" xr:uid="{00000000-0005-0000-0000-00003D7E0000}"/>
    <cellStyle name="Normal 3 4 2 6 2 2 5" xfId="33302" xr:uid="{00000000-0005-0000-0000-00003E7E0000}"/>
    <cellStyle name="Normal 3 4 2 6 2 3" xfId="33303" xr:uid="{00000000-0005-0000-0000-00003F7E0000}"/>
    <cellStyle name="Normal 3 4 2 6 2 3 2" xfId="33304" xr:uid="{00000000-0005-0000-0000-0000407E0000}"/>
    <cellStyle name="Normal 3 4 2 6 2 3 2 2" xfId="33305" xr:uid="{00000000-0005-0000-0000-0000417E0000}"/>
    <cellStyle name="Normal 3 4 2 6 2 3 2 2 2" xfId="33306" xr:uid="{00000000-0005-0000-0000-0000427E0000}"/>
    <cellStyle name="Normal 3 4 2 6 2 3 2 3" xfId="33307" xr:uid="{00000000-0005-0000-0000-0000437E0000}"/>
    <cellStyle name="Normal 3 4 2 6 2 3 3" xfId="33308" xr:uid="{00000000-0005-0000-0000-0000447E0000}"/>
    <cellStyle name="Normal 3 4 2 6 2 3 3 2" xfId="33309" xr:uid="{00000000-0005-0000-0000-0000457E0000}"/>
    <cellStyle name="Normal 3 4 2 6 2 3 4" xfId="33310" xr:uid="{00000000-0005-0000-0000-0000467E0000}"/>
    <cellStyle name="Normal 3 4 2 6 2 4" xfId="33311" xr:uid="{00000000-0005-0000-0000-0000477E0000}"/>
    <cellStyle name="Normal 3 4 2 6 2 4 2" xfId="33312" xr:uid="{00000000-0005-0000-0000-0000487E0000}"/>
    <cellStyle name="Normal 3 4 2 6 2 4 2 2" xfId="33313" xr:uid="{00000000-0005-0000-0000-0000497E0000}"/>
    <cellStyle name="Normal 3 4 2 6 2 4 2 2 2" xfId="33314" xr:uid="{00000000-0005-0000-0000-00004A7E0000}"/>
    <cellStyle name="Normal 3 4 2 6 2 4 2 3" xfId="33315" xr:uid="{00000000-0005-0000-0000-00004B7E0000}"/>
    <cellStyle name="Normal 3 4 2 6 2 4 3" xfId="33316" xr:uid="{00000000-0005-0000-0000-00004C7E0000}"/>
    <cellStyle name="Normal 3 4 2 6 2 4 3 2" xfId="33317" xr:uid="{00000000-0005-0000-0000-00004D7E0000}"/>
    <cellStyle name="Normal 3 4 2 6 2 4 4" xfId="33318" xr:uid="{00000000-0005-0000-0000-00004E7E0000}"/>
    <cellStyle name="Normal 3 4 2 6 2 5" xfId="33319" xr:uid="{00000000-0005-0000-0000-00004F7E0000}"/>
    <cellStyle name="Normal 3 4 2 6 2 5 2" xfId="33320" xr:uid="{00000000-0005-0000-0000-0000507E0000}"/>
    <cellStyle name="Normal 3 4 2 6 2 5 2 2" xfId="33321" xr:uid="{00000000-0005-0000-0000-0000517E0000}"/>
    <cellStyle name="Normal 3 4 2 6 2 5 3" xfId="33322" xr:uid="{00000000-0005-0000-0000-0000527E0000}"/>
    <cellStyle name="Normal 3 4 2 6 2 6" xfId="33323" xr:uid="{00000000-0005-0000-0000-0000537E0000}"/>
    <cellStyle name="Normal 3 4 2 6 2 6 2" xfId="33324" xr:uid="{00000000-0005-0000-0000-0000547E0000}"/>
    <cellStyle name="Normal 3 4 2 6 2 7" xfId="33325" xr:uid="{00000000-0005-0000-0000-0000557E0000}"/>
    <cellStyle name="Normal 3 4 2 6 2 7 2" xfId="33326" xr:uid="{00000000-0005-0000-0000-0000567E0000}"/>
    <cellStyle name="Normal 3 4 2 6 2 8" xfId="33327" xr:uid="{00000000-0005-0000-0000-0000577E0000}"/>
    <cellStyle name="Normal 3 4 2 6 3" xfId="33328" xr:uid="{00000000-0005-0000-0000-0000587E0000}"/>
    <cellStyle name="Normal 3 4 2 6 3 2" xfId="33329" xr:uid="{00000000-0005-0000-0000-0000597E0000}"/>
    <cellStyle name="Normal 3 4 2 6 3 2 2" xfId="33330" xr:uid="{00000000-0005-0000-0000-00005A7E0000}"/>
    <cellStyle name="Normal 3 4 2 6 3 2 2 2" xfId="33331" xr:uid="{00000000-0005-0000-0000-00005B7E0000}"/>
    <cellStyle name="Normal 3 4 2 6 3 2 2 2 2" xfId="33332" xr:uid="{00000000-0005-0000-0000-00005C7E0000}"/>
    <cellStyle name="Normal 3 4 2 6 3 2 2 3" xfId="33333" xr:uid="{00000000-0005-0000-0000-00005D7E0000}"/>
    <cellStyle name="Normal 3 4 2 6 3 2 3" xfId="33334" xr:uid="{00000000-0005-0000-0000-00005E7E0000}"/>
    <cellStyle name="Normal 3 4 2 6 3 2 3 2" xfId="33335" xr:uid="{00000000-0005-0000-0000-00005F7E0000}"/>
    <cellStyle name="Normal 3 4 2 6 3 2 4" xfId="33336" xr:uid="{00000000-0005-0000-0000-0000607E0000}"/>
    <cellStyle name="Normal 3 4 2 6 3 3" xfId="33337" xr:uid="{00000000-0005-0000-0000-0000617E0000}"/>
    <cellStyle name="Normal 3 4 2 6 3 3 2" xfId="33338" xr:uid="{00000000-0005-0000-0000-0000627E0000}"/>
    <cellStyle name="Normal 3 4 2 6 3 3 2 2" xfId="33339" xr:uid="{00000000-0005-0000-0000-0000637E0000}"/>
    <cellStyle name="Normal 3 4 2 6 3 3 3" xfId="33340" xr:uid="{00000000-0005-0000-0000-0000647E0000}"/>
    <cellStyle name="Normal 3 4 2 6 3 4" xfId="33341" xr:uid="{00000000-0005-0000-0000-0000657E0000}"/>
    <cellStyle name="Normal 3 4 2 6 3 4 2" xfId="33342" xr:uid="{00000000-0005-0000-0000-0000667E0000}"/>
    <cellStyle name="Normal 3 4 2 6 3 5" xfId="33343" xr:uid="{00000000-0005-0000-0000-0000677E0000}"/>
    <cellStyle name="Normal 3 4 2 6 4" xfId="33344" xr:uid="{00000000-0005-0000-0000-0000687E0000}"/>
    <cellStyle name="Normal 3 4 2 6 4 2" xfId="33345" xr:uid="{00000000-0005-0000-0000-0000697E0000}"/>
    <cellStyle name="Normal 3 4 2 6 4 2 2" xfId="33346" xr:uid="{00000000-0005-0000-0000-00006A7E0000}"/>
    <cellStyle name="Normal 3 4 2 6 4 2 2 2" xfId="33347" xr:uid="{00000000-0005-0000-0000-00006B7E0000}"/>
    <cellStyle name="Normal 3 4 2 6 4 2 3" xfId="33348" xr:uid="{00000000-0005-0000-0000-00006C7E0000}"/>
    <cellStyle name="Normal 3 4 2 6 4 3" xfId="33349" xr:uid="{00000000-0005-0000-0000-00006D7E0000}"/>
    <cellStyle name="Normal 3 4 2 6 4 3 2" xfId="33350" xr:uid="{00000000-0005-0000-0000-00006E7E0000}"/>
    <cellStyle name="Normal 3 4 2 6 4 4" xfId="33351" xr:uid="{00000000-0005-0000-0000-00006F7E0000}"/>
    <cellStyle name="Normal 3 4 2 6 5" xfId="33352" xr:uid="{00000000-0005-0000-0000-0000707E0000}"/>
    <cellStyle name="Normal 3 4 2 6 5 2" xfId="33353" xr:uid="{00000000-0005-0000-0000-0000717E0000}"/>
    <cellStyle name="Normal 3 4 2 6 5 2 2" xfId="33354" xr:uid="{00000000-0005-0000-0000-0000727E0000}"/>
    <cellStyle name="Normal 3 4 2 6 5 2 2 2" xfId="33355" xr:uid="{00000000-0005-0000-0000-0000737E0000}"/>
    <cellStyle name="Normal 3 4 2 6 5 2 3" xfId="33356" xr:uid="{00000000-0005-0000-0000-0000747E0000}"/>
    <cellStyle name="Normal 3 4 2 6 5 3" xfId="33357" xr:uid="{00000000-0005-0000-0000-0000757E0000}"/>
    <cellStyle name="Normal 3 4 2 6 5 3 2" xfId="33358" xr:uid="{00000000-0005-0000-0000-0000767E0000}"/>
    <cellStyle name="Normal 3 4 2 6 5 4" xfId="33359" xr:uid="{00000000-0005-0000-0000-0000777E0000}"/>
    <cellStyle name="Normal 3 4 2 6 6" xfId="33360" xr:uid="{00000000-0005-0000-0000-0000787E0000}"/>
    <cellStyle name="Normal 3 4 2 6 6 2" xfId="33361" xr:uid="{00000000-0005-0000-0000-0000797E0000}"/>
    <cellStyle name="Normal 3 4 2 6 6 2 2" xfId="33362" xr:uid="{00000000-0005-0000-0000-00007A7E0000}"/>
    <cellStyle name="Normal 3 4 2 6 6 3" xfId="33363" xr:uid="{00000000-0005-0000-0000-00007B7E0000}"/>
    <cellStyle name="Normal 3 4 2 6 7" xfId="33364" xr:uid="{00000000-0005-0000-0000-00007C7E0000}"/>
    <cellStyle name="Normal 3 4 2 6 7 2" xfId="33365" xr:uid="{00000000-0005-0000-0000-00007D7E0000}"/>
    <cellStyle name="Normal 3 4 2 6 8" xfId="33366" xr:uid="{00000000-0005-0000-0000-00007E7E0000}"/>
    <cellStyle name="Normal 3 4 2 6 8 2" xfId="33367" xr:uid="{00000000-0005-0000-0000-00007F7E0000}"/>
    <cellStyle name="Normal 3 4 2 6 9" xfId="33368" xr:uid="{00000000-0005-0000-0000-0000807E0000}"/>
    <cellStyle name="Normal 3 4 2 7" xfId="33369" xr:uid="{00000000-0005-0000-0000-0000817E0000}"/>
    <cellStyle name="Normal 3 4 2 7 2" xfId="33370" xr:uid="{00000000-0005-0000-0000-0000827E0000}"/>
    <cellStyle name="Normal 3 4 2 7 2 2" xfId="33371" xr:uid="{00000000-0005-0000-0000-0000837E0000}"/>
    <cellStyle name="Normal 3 4 2 7 2 2 2" xfId="33372" xr:uid="{00000000-0005-0000-0000-0000847E0000}"/>
    <cellStyle name="Normal 3 4 2 7 2 2 2 2" xfId="33373" xr:uid="{00000000-0005-0000-0000-0000857E0000}"/>
    <cellStyle name="Normal 3 4 2 7 2 2 2 2 2" xfId="33374" xr:uid="{00000000-0005-0000-0000-0000867E0000}"/>
    <cellStyle name="Normal 3 4 2 7 2 2 2 3" xfId="33375" xr:uid="{00000000-0005-0000-0000-0000877E0000}"/>
    <cellStyle name="Normal 3 4 2 7 2 2 3" xfId="33376" xr:uid="{00000000-0005-0000-0000-0000887E0000}"/>
    <cellStyle name="Normal 3 4 2 7 2 2 3 2" xfId="33377" xr:uid="{00000000-0005-0000-0000-0000897E0000}"/>
    <cellStyle name="Normal 3 4 2 7 2 2 4" xfId="33378" xr:uid="{00000000-0005-0000-0000-00008A7E0000}"/>
    <cellStyle name="Normal 3 4 2 7 2 3" xfId="33379" xr:uid="{00000000-0005-0000-0000-00008B7E0000}"/>
    <cellStyle name="Normal 3 4 2 7 2 3 2" xfId="33380" xr:uid="{00000000-0005-0000-0000-00008C7E0000}"/>
    <cellStyle name="Normal 3 4 2 7 2 3 2 2" xfId="33381" xr:uid="{00000000-0005-0000-0000-00008D7E0000}"/>
    <cellStyle name="Normal 3 4 2 7 2 3 3" xfId="33382" xr:uid="{00000000-0005-0000-0000-00008E7E0000}"/>
    <cellStyle name="Normal 3 4 2 7 2 4" xfId="33383" xr:uid="{00000000-0005-0000-0000-00008F7E0000}"/>
    <cellStyle name="Normal 3 4 2 7 2 4 2" xfId="33384" xr:uid="{00000000-0005-0000-0000-0000907E0000}"/>
    <cellStyle name="Normal 3 4 2 7 2 5" xfId="33385" xr:uid="{00000000-0005-0000-0000-0000917E0000}"/>
    <cellStyle name="Normal 3 4 2 7 3" xfId="33386" xr:uid="{00000000-0005-0000-0000-0000927E0000}"/>
    <cellStyle name="Normal 3 4 2 7 3 2" xfId="33387" xr:uid="{00000000-0005-0000-0000-0000937E0000}"/>
    <cellStyle name="Normal 3 4 2 7 3 2 2" xfId="33388" xr:uid="{00000000-0005-0000-0000-0000947E0000}"/>
    <cellStyle name="Normal 3 4 2 7 3 2 2 2" xfId="33389" xr:uid="{00000000-0005-0000-0000-0000957E0000}"/>
    <cellStyle name="Normal 3 4 2 7 3 2 3" xfId="33390" xr:uid="{00000000-0005-0000-0000-0000967E0000}"/>
    <cellStyle name="Normal 3 4 2 7 3 3" xfId="33391" xr:uid="{00000000-0005-0000-0000-0000977E0000}"/>
    <cellStyle name="Normal 3 4 2 7 3 3 2" xfId="33392" xr:uid="{00000000-0005-0000-0000-0000987E0000}"/>
    <cellStyle name="Normal 3 4 2 7 3 4" xfId="33393" xr:uid="{00000000-0005-0000-0000-0000997E0000}"/>
    <cellStyle name="Normal 3 4 2 7 4" xfId="33394" xr:uid="{00000000-0005-0000-0000-00009A7E0000}"/>
    <cellStyle name="Normal 3 4 2 7 4 2" xfId="33395" xr:uid="{00000000-0005-0000-0000-00009B7E0000}"/>
    <cellStyle name="Normal 3 4 2 7 4 2 2" xfId="33396" xr:uid="{00000000-0005-0000-0000-00009C7E0000}"/>
    <cellStyle name="Normal 3 4 2 7 4 2 2 2" xfId="33397" xr:uid="{00000000-0005-0000-0000-00009D7E0000}"/>
    <cellStyle name="Normal 3 4 2 7 4 2 3" xfId="33398" xr:uid="{00000000-0005-0000-0000-00009E7E0000}"/>
    <cellStyle name="Normal 3 4 2 7 4 3" xfId="33399" xr:uid="{00000000-0005-0000-0000-00009F7E0000}"/>
    <cellStyle name="Normal 3 4 2 7 4 3 2" xfId="33400" xr:uid="{00000000-0005-0000-0000-0000A07E0000}"/>
    <cellStyle name="Normal 3 4 2 7 4 4" xfId="33401" xr:uid="{00000000-0005-0000-0000-0000A17E0000}"/>
    <cellStyle name="Normal 3 4 2 7 5" xfId="33402" xr:uid="{00000000-0005-0000-0000-0000A27E0000}"/>
    <cellStyle name="Normal 3 4 2 7 5 2" xfId="33403" xr:uid="{00000000-0005-0000-0000-0000A37E0000}"/>
    <cellStyle name="Normal 3 4 2 7 5 2 2" xfId="33404" xr:uid="{00000000-0005-0000-0000-0000A47E0000}"/>
    <cellStyle name="Normal 3 4 2 7 5 3" xfId="33405" xr:uid="{00000000-0005-0000-0000-0000A57E0000}"/>
    <cellStyle name="Normal 3 4 2 7 6" xfId="33406" xr:uid="{00000000-0005-0000-0000-0000A67E0000}"/>
    <cellStyle name="Normal 3 4 2 7 6 2" xfId="33407" xr:uid="{00000000-0005-0000-0000-0000A77E0000}"/>
    <cellStyle name="Normal 3 4 2 7 7" xfId="33408" xr:uid="{00000000-0005-0000-0000-0000A87E0000}"/>
    <cellStyle name="Normal 3 4 2 7 7 2" xfId="33409" xr:uid="{00000000-0005-0000-0000-0000A97E0000}"/>
    <cellStyle name="Normal 3 4 2 7 8" xfId="33410" xr:uid="{00000000-0005-0000-0000-0000AA7E0000}"/>
    <cellStyle name="Normal 3 4 2 8" xfId="33411" xr:uid="{00000000-0005-0000-0000-0000AB7E0000}"/>
    <cellStyle name="Normal 3 4 2 8 2" xfId="33412" xr:uid="{00000000-0005-0000-0000-0000AC7E0000}"/>
    <cellStyle name="Normal 3 4 2 8 2 2" xfId="33413" xr:uid="{00000000-0005-0000-0000-0000AD7E0000}"/>
    <cellStyle name="Normal 3 4 2 8 2 2 2" xfId="33414" xr:uid="{00000000-0005-0000-0000-0000AE7E0000}"/>
    <cellStyle name="Normal 3 4 2 8 2 2 2 2" xfId="33415" xr:uid="{00000000-0005-0000-0000-0000AF7E0000}"/>
    <cellStyle name="Normal 3 4 2 8 2 2 2 2 2" xfId="33416" xr:uid="{00000000-0005-0000-0000-0000B07E0000}"/>
    <cellStyle name="Normal 3 4 2 8 2 2 2 3" xfId="33417" xr:uid="{00000000-0005-0000-0000-0000B17E0000}"/>
    <cellStyle name="Normal 3 4 2 8 2 2 3" xfId="33418" xr:uid="{00000000-0005-0000-0000-0000B27E0000}"/>
    <cellStyle name="Normal 3 4 2 8 2 2 3 2" xfId="33419" xr:uid="{00000000-0005-0000-0000-0000B37E0000}"/>
    <cellStyle name="Normal 3 4 2 8 2 2 4" xfId="33420" xr:uid="{00000000-0005-0000-0000-0000B47E0000}"/>
    <cellStyle name="Normal 3 4 2 8 2 3" xfId="33421" xr:uid="{00000000-0005-0000-0000-0000B57E0000}"/>
    <cellStyle name="Normal 3 4 2 8 2 3 2" xfId="33422" xr:uid="{00000000-0005-0000-0000-0000B67E0000}"/>
    <cellStyle name="Normal 3 4 2 8 2 3 2 2" xfId="33423" xr:uid="{00000000-0005-0000-0000-0000B77E0000}"/>
    <cellStyle name="Normal 3 4 2 8 2 3 3" xfId="33424" xr:uid="{00000000-0005-0000-0000-0000B87E0000}"/>
    <cellStyle name="Normal 3 4 2 8 2 4" xfId="33425" xr:uid="{00000000-0005-0000-0000-0000B97E0000}"/>
    <cellStyle name="Normal 3 4 2 8 2 4 2" xfId="33426" xr:uid="{00000000-0005-0000-0000-0000BA7E0000}"/>
    <cellStyle name="Normal 3 4 2 8 2 5" xfId="33427" xr:uid="{00000000-0005-0000-0000-0000BB7E0000}"/>
    <cellStyle name="Normal 3 4 2 8 3" xfId="33428" xr:uid="{00000000-0005-0000-0000-0000BC7E0000}"/>
    <cellStyle name="Normal 3 4 2 8 3 2" xfId="33429" xr:uid="{00000000-0005-0000-0000-0000BD7E0000}"/>
    <cellStyle name="Normal 3 4 2 8 3 2 2" xfId="33430" xr:uid="{00000000-0005-0000-0000-0000BE7E0000}"/>
    <cellStyle name="Normal 3 4 2 8 3 2 2 2" xfId="33431" xr:uid="{00000000-0005-0000-0000-0000BF7E0000}"/>
    <cellStyle name="Normal 3 4 2 8 3 2 3" xfId="33432" xr:uid="{00000000-0005-0000-0000-0000C07E0000}"/>
    <cellStyle name="Normal 3 4 2 8 3 3" xfId="33433" xr:uid="{00000000-0005-0000-0000-0000C17E0000}"/>
    <cellStyle name="Normal 3 4 2 8 3 3 2" xfId="33434" xr:uid="{00000000-0005-0000-0000-0000C27E0000}"/>
    <cellStyle name="Normal 3 4 2 8 3 4" xfId="33435" xr:uid="{00000000-0005-0000-0000-0000C37E0000}"/>
    <cellStyle name="Normal 3 4 2 8 4" xfId="33436" xr:uid="{00000000-0005-0000-0000-0000C47E0000}"/>
    <cellStyle name="Normal 3 4 2 8 4 2" xfId="33437" xr:uid="{00000000-0005-0000-0000-0000C57E0000}"/>
    <cellStyle name="Normal 3 4 2 8 4 2 2" xfId="33438" xr:uid="{00000000-0005-0000-0000-0000C67E0000}"/>
    <cellStyle name="Normal 3 4 2 8 4 2 2 2" xfId="33439" xr:uid="{00000000-0005-0000-0000-0000C77E0000}"/>
    <cellStyle name="Normal 3 4 2 8 4 2 3" xfId="33440" xr:uid="{00000000-0005-0000-0000-0000C87E0000}"/>
    <cellStyle name="Normal 3 4 2 8 4 3" xfId="33441" xr:uid="{00000000-0005-0000-0000-0000C97E0000}"/>
    <cellStyle name="Normal 3 4 2 8 4 3 2" xfId="33442" xr:uid="{00000000-0005-0000-0000-0000CA7E0000}"/>
    <cellStyle name="Normal 3 4 2 8 4 4" xfId="33443" xr:uid="{00000000-0005-0000-0000-0000CB7E0000}"/>
    <cellStyle name="Normal 3 4 2 8 5" xfId="33444" xr:uid="{00000000-0005-0000-0000-0000CC7E0000}"/>
    <cellStyle name="Normal 3 4 2 8 5 2" xfId="33445" xr:uid="{00000000-0005-0000-0000-0000CD7E0000}"/>
    <cellStyle name="Normal 3 4 2 8 5 2 2" xfId="33446" xr:uid="{00000000-0005-0000-0000-0000CE7E0000}"/>
    <cellStyle name="Normal 3 4 2 8 5 3" xfId="33447" xr:uid="{00000000-0005-0000-0000-0000CF7E0000}"/>
    <cellStyle name="Normal 3 4 2 8 6" xfId="33448" xr:uid="{00000000-0005-0000-0000-0000D07E0000}"/>
    <cellStyle name="Normal 3 4 2 8 6 2" xfId="33449" xr:uid="{00000000-0005-0000-0000-0000D17E0000}"/>
    <cellStyle name="Normal 3 4 2 8 7" xfId="33450" xr:uid="{00000000-0005-0000-0000-0000D27E0000}"/>
    <cellStyle name="Normal 3 4 2 8 7 2" xfId="33451" xr:uid="{00000000-0005-0000-0000-0000D37E0000}"/>
    <cellStyle name="Normal 3 4 2 8 8" xfId="33452" xr:uid="{00000000-0005-0000-0000-0000D47E0000}"/>
    <cellStyle name="Normal 3 4 2 9" xfId="33453" xr:uid="{00000000-0005-0000-0000-0000D57E0000}"/>
    <cellStyle name="Normal 3 4 2 9 2" xfId="33454" xr:uid="{00000000-0005-0000-0000-0000D67E0000}"/>
    <cellStyle name="Normal 3 4 2 9 2 2" xfId="33455" xr:uid="{00000000-0005-0000-0000-0000D77E0000}"/>
    <cellStyle name="Normal 3 4 2 9 2 2 2" xfId="33456" xr:uid="{00000000-0005-0000-0000-0000D87E0000}"/>
    <cellStyle name="Normal 3 4 2 9 2 2 2 2" xfId="33457" xr:uid="{00000000-0005-0000-0000-0000D97E0000}"/>
    <cellStyle name="Normal 3 4 2 9 2 2 2 2 2" xfId="33458" xr:uid="{00000000-0005-0000-0000-0000DA7E0000}"/>
    <cellStyle name="Normal 3 4 2 9 2 2 2 3" xfId="33459" xr:uid="{00000000-0005-0000-0000-0000DB7E0000}"/>
    <cellStyle name="Normal 3 4 2 9 2 2 3" xfId="33460" xr:uid="{00000000-0005-0000-0000-0000DC7E0000}"/>
    <cellStyle name="Normal 3 4 2 9 2 2 3 2" xfId="33461" xr:uid="{00000000-0005-0000-0000-0000DD7E0000}"/>
    <cellStyle name="Normal 3 4 2 9 2 2 4" xfId="33462" xr:uid="{00000000-0005-0000-0000-0000DE7E0000}"/>
    <cellStyle name="Normal 3 4 2 9 2 3" xfId="33463" xr:uid="{00000000-0005-0000-0000-0000DF7E0000}"/>
    <cellStyle name="Normal 3 4 2 9 2 3 2" xfId="33464" xr:uid="{00000000-0005-0000-0000-0000E07E0000}"/>
    <cellStyle name="Normal 3 4 2 9 2 3 2 2" xfId="33465" xr:uid="{00000000-0005-0000-0000-0000E17E0000}"/>
    <cellStyle name="Normal 3 4 2 9 2 3 3" xfId="33466" xr:uid="{00000000-0005-0000-0000-0000E27E0000}"/>
    <cellStyle name="Normal 3 4 2 9 2 4" xfId="33467" xr:uid="{00000000-0005-0000-0000-0000E37E0000}"/>
    <cellStyle name="Normal 3 4 2 9 2 4 2" xfId="33468" xr:uid="{00000000-0005-0000-0000-0000E47E0000}"/>
    <cellStyle name="Normal 3 4 2 9 2 5" xfId="33469" xr:uid="{00000000-0005-0000-0000-0000E57E0000}"/>
    <cellStyle name="Normal 3 4 2 9 3" xfId="33470" xr:uid="{00000000-0005-0000-0000-0000E67E0000}"/>
    <cellStyle name="Normal 3 4 2 9 3 2" xfId="33471" xr:uid="{00000000-0005-0000-0000-0000E77E0000}"/>
    <cellStyle name="Normal 3 4 2 9 3 2 2" xfId="33472" xr:uid="{00000000-0005-0000-0000-0000E87E0000}"/>
    <cellStyle name="Normal 3 4 2 9 3 2 2 2" xfId="33473" xr:uid="{00000000-0005-0000-0000-0000E97E0000}"/>
    <cellStyle name="Normal 3 4 2 9 3 2 3" xfId="33474" xr:uid="{00000000-0005-0000-0000-0000EA7E0000}"/>
    <cellStyle name="Normal 3 4 2 9 3 3" xfId="33475" xr:uid="{00000000-0005-0000-0000-0000EB7E0000}"/>
    <cellStyle name="Normal 3 4 2 9 3 3 2" xfId="33476" xr:uid="{00000000-0005-0000-0000-0000EC7E0000}"/>
    <cellStyle name="Normal 3 4 2 9 3 4" xfId="33477" xr:uid="{00000000-0005-0000-0000-0000ED7E0000}"/>
    <cellStyle name="Normal 3 4 2 9 4" xfId="33478" xr:uid="{00000000-0005-0000-0000-0000EE7E0000}"/>
    <cellStyle name="Normal 3 4 2 9 4 2" xfId="33479" xr:uid="{00000000-0005-0000-0000-0000EF7E0000}"/>
    <cellStyle name="Normal 3 4 2 9 4 2 2" xfId="33480" xr:uid="{00000000-0005-0000-0000-0000F07E0000}"/>
    <cellStyle name="Normal 3 4 2 9 4 3" xfId="33481" xr:uid="{00000000-0005-0000-0000-0000F17E0000}"/>
    <cellStyle name="Normal 3 4 2 9 5" xfId="33482" xr:uid="{00000000-0005-0000-0000-0000F27E0000}"/>
    <cellStyle name="Normal 3 4 2 9 5 2" xfId="33483" xr:uid="{00000000-0005-0000-0000-0000F37E0000}"/>
    <cellStyle name="Normal 3 4 2 9 6" xfId="33484" xr:uid="{00000000-0005-0000-0000-0000F47E0000}"/>
    <cellStyle name="Normal 3 4 2_T-straight with PEDs adjustor" xfId="33485" xr:uid="{00000000-0005-0000-0000-0000F57E0000}"/>
    <cellStyle name="Normal 3 4 20" xfId="33486" xr:uid="{00000000-0005-0000-0000-0000F67E0000}"/>
    <cellStyle name="Normal 3 4 3" xfId="1293" xr:uid="{00000000-0005-0000-0000-0000F77E0000}"/>
    <cellStyle name="Normal 3 4 3 10" xfId="33487" xr:uid="{00000000-0005-0000-0000-0000F87E0000}"/>
    <cellStyle name="Normal 3 4 3 10 2" xfId="33488" xr:uid="{00000000-0005-0000-0000-0000F97E0000}"/>
    <cellStyle name="Normal 3 4 3 10 2 2" xfId="33489" xr:uid="{00000000-0005-0000-0000-0000FA7E0000}"/>
    <cellStyle name="Normal 3 4 3 10 2 2 2" xfId="33490" xr:uid="{00000000-0005-0000-0000-0000FB7E0000}"/>
    <cellStyle name="Normal 3 4 3 10 2 3" xfId="33491" xr:uid="{00000000-0005-0000-0000-0000FC7E0000}"/>
    <cellStyle name="Normal 3 4 3 10 3" xfId="33492" xr:uid="{00000000-0005-0000-0000-0000FD7E0000}"/>
    <cellStyle name="Normal 3 4 3 10 3 2" xfId="33493" xr:uid="{00000000-0005-0000-0000-0000FE7E0000}"/>
    <cellStyle name="Normal 3 4 3 10 4" xfId="33494" xr:uid="{00000000-0005-0000-0000-0000FF7E0000}"/>
    <cellStyle name="Normal 3 4 3 11" xfId="33495" xr:uid="{00000000-0005-0000-0000-0000007F0000}"/>
    <cellStyle name="Normal 3 4 3 11 2" xfId="33496" xr:uid="{00000000-0005-0000-0000-0000017F0000}"/>
    <cellStyle name="Normal 3 4 3 11 2 2" xfId="33497" xr:uid="{00000000-0005-0000-0000-0000027F0000}"/>
    <cellStyle name="Normal 3 4 3 11 2 2 2" xfId="33498" xr:uid="{00000000-0005-0000-0000-0000037F0000}"/>
    <cellStyle name="Normal 3 4 3 11 2 3" xfId="33499" xr:uid="{00000000-0005-0000-0000-0000047F0000}"/>
    <cellStyle name="Normal 3 4 3 11 3" xfId="33500" xr:uid="{00000000-0005-0000-0000-0000057F0000}"/>
    <cellStyle name="Normal 3 4 3 11 3 2" xfId="33501" xr:uid="{00000000-0005-0000-0000-0000067F0000}"/>
    <cellStyle name="Normal 3 4 3 11 4" xfId="33502" xr:uid="{00000000-0005-0000-0000-0000077F0000}"/>
    <cellStyle name="Normal 3 4 3 12" xfId="33503" xr:uid="{00000000-0005-0000-0000-0000087F0000}"/>
    <cellStyle name="Normal 3 4 3 12 2" xfId="33504" xr:uid="{00000000-0005-0000-0000-0000097F0000}"/>
    <cellStyle name="Normal 3 4 3 12 2 2" xfId="33505" xr:uid="{00000000-0005-0000-0000-00000A7F0000}"/>
    <cellStyle name="Normal 3 4 3 12 2 2 2" xfId="33506" xr:uid="{00000000-0005-0000-0000-00000B7F0000}"/>
    <cellStyle name="Normal 3 4 3 12 2 3" xfId="33507" xr:uid="{00000000-0005-0000-0000-00000C7F0000}"/>
    <cellStyle name="Normal 3 4 3 12 3" xfId="33508" xr:uid="{00000000-0005-0000-0000-00000D7F0000}"/>
    <cellStyle name="Normal 3 4 3 12 3 2" xfId="33509" xr:uid="{00000000-0005-0000-0000-00000E7F0000}"/>
    <cellStyle name="Normal 3 4 3 12 4" xfId="33510" xr:uid="{00000000-0005-0000-0000-00000F7F0000}"/>
    <cellStyle name="Normal 3 4 3 13" xfId="33511" xr:uid="{00000000-0005-0000-0000-0000107F0000}"/>
    <cellStyle name="Normal 3 4 3 13 2" xfId="33512" xr:uid="{00000000-0005-0000-0000-0000117F0000}"/>
    <cellStyle name="Normal 3 4 3 13 2 2" xfId="33513" xr:uid="{00000000-0005-0000-0000-0000127F0000}"/>
    <cellStyle name="Normal 3 4 3 13 3" xfId="33514" xr:uid="{00000000-0005-0000-0000-0000137F0000}"/>
    <cellStyle name="Normal 3 4 3 14" xfId="33515" xr:uid="{00000000-0005-0000-0000-0000147F0000}"/>
    <cellStyle name="Normal 3 4 3 14 2" xfId="33516" xr:uid="{00000000-0005-0000-0000-0000157F0000}"/>
    <cellStyle name="Normal 3 4 3 15" xfId="33517" xr:uid="{00000000-0005-0000-0000-0000167F0000}"/>
    <cellStyle name="Normal 3 4 3 15 2" xfId="33518" xr:uid="{00000000-0005-0000-0000-0000177F0000}"/>
    <cellStyle name="Normal 3 4 3 16" xfId="33519" xr:uid="{00000000-0005-0000-0000-0000187F0000}"/>
    <cellStyle name="Normal 3 4 3 17" xfId="33520" xr:uid="{00000000-0005-0000-0000-0000197F0000}"/>
    <cellStyle name="Normal 3 4 3 2" xfId="1294" xr:uid="{00000000-0005-0000-0000-00001A7F0000}"/>
    <cellStyle name="Normal 3 4 3 2 10" xfId="33521" xr:uid="{00000000-0005-0000-0000-00001B7F0000}"/>
    <cellStyle name="Normal 3 4 3 2 11" xfId="33522" xr:uid="{00000000-0005-0000-0000-00001C7F0000}"/>
    <cellStyle name="Normal 3 4 3 2 2" xfId="33523" xr:uid="{00000000-0005-0000-0000-00001D7F0000}"/>
    <cellStyle name="Normal 3 4 3 2 2 10" xfId="33524" xr:uid="{00000000-0005-0000-0000-00001E7F0000}"/>
    <cellStyle name="Normal 3 4 3 2 2 2" xfId="33525" xr:uid="{00000000-0005-0000-0000-00001F7F0000}"/>
    <cellStyle name="Normal 3 4 3 2 2 2 2" xfId="33526" xr:uid="{00000000-0005-0000-0000-0000207F0000}"/>
    <cellStyle name="Normal 3 4 3 2 2 2 2 2" xfId="33527" xr:uid="{00000000-0005-0000-0000-0000217F0000}"/>
    <cellStyle name="Normal 3 4 3 2 2 2 2 2 2" xfId="33528" xr:uid="{00000000-0005-0000-0000-0000227F0000}"/>
    <cellStyle name="Normal 3 4 3 2 2 2 2 2 2 2" xfId="33529" xr:uid="{00000000-0005-0000-0000-0000237F0000}"/>
    <cellStyle name="Normal 3 4 3 2 2 2 2 2 2 2 2" xfId="33530" xr:uid="{00000000-0005-0000-0000-0000247F0000}"/>
    <cellStyle name="Normal 3 4 3 2 2 2 2 2 2 3" xfId="33531" xr:uid="{00000000-0005-0000-0000-0000257F0000}"/>
    <cellStyle name="Normal 3 4 3 2 2 2 2 2 3" xfId="33532" xr:uid="{00000000-0005-0000-0000-0000267F0000}"/>
    <cellStyle name="Normal 3 4 3 2 2 2 2 2 3 2" xfId="33533" xr:uid="{00000000-0005-0000-0000-0000277F0000}"/>
    <cellStyle name="Normal 3 4 3 2 2 2 2 2 4" xfId="33534" xr:uid="{00000000-0005-0000-0000-0000287F0000}"/>
    <cellStyle name="Normal 3 4 3 2 2 2 2 3" xfId="33535" xr:uid="{00000000-0005-0000-0000-0000297F0000}"/>
    <cellStyle name="Normal 3 4 3 2 2 2 2 3 2" xfId="33536" xr:uid="{00000000-0005-0000-0000-00002A7F0000}"/>
    <cellStyle name="Normal 3 4 3 2 2 2 2 3 2 2" xfId="33537" xr:uid="{00000000-0005-0000-0000-00002B7F0000}"/>
    <cellStyle name="Normal 3 4 3 2 2 2 2 3 3" xfId="33538" xr:uid="{00000000-0005-0000-0000-00002C7F0000}"/>
    <cellStyle name="Normal 3 4 3 2 2 2 2 4" xfId="33539" xr:uid="{00000000-0005-0000-0000-00002D7F0000}"/>
    <cellStyle name="Normal 3 4 3 2 2 2 2 4 2" xfId="33540" xr:uid="{00000000-0005-0000-0000-00002E7F0000}"/>
    <cellStyle name="Normal 3 4 3 2 2 2 2 5" xfId="33541" xr:uid="{00000000-0005-0000-0000-00002F7F0000}"/>
    <cellStyle name="Normal 3 4 3 2 2 2 3" xfId="33542" xr:uid="{00000000-0005-0000-0000-0000307F0000}"/>
    <cellStyle name="Normal 3 4 3 2 2 2 3 2" xfId="33543" xr:uid="{00000000-0005-0000-0000-0000317F0000}"/>
    <cellStyle name="Normal 3 4 3 2 2 2 3 2 2" xfId="33544" xr:uid="{00000000-0005-0000-0000-0000327F0000}"/>
    <cellStyle name="Normal 3 4 3 2 2 2 3 2 2 2" xfId="33545" xr:uid="{00000000-0005-0000-0000-0000337F0000}"/>
    <cellStyle name="Normal 3 4 3 2 2 2 3 2 3" xfId="33546" xr:uid="{00000000-0005-0000-0000-0000347F0000}"/>
    <cellStyle name="Normal 3 4 3 2 2 2 3 3" xfId="33547" xr:uid="{00000000-0005-0000-0000-0000357F0000}"/>
    <cellStyle name="Normal 3 4 3 2 2 2 3 3 2" xfId="33548" xr:uid="{00000000-0005-0000-0000-0000367F0000}"/>
    <cellStyle name="Normal 3 4 3 2 2 2 3 4" xfId="33549" xr:uid="{00000000-0005-0000-0000-0000377F0000}"/>
    <cellStyle name="Normal 3 4 3 2 2 2 4" xfId="33550" xr:uid="{00000000-0005-0000-0000-0000387F0000}"/>
    <cellStyle name="Normal 3 4 3 2 2 2 4 2" xfId="33551" xr:uid="{00000000-0005-0000-0000-0000397F0000}"/>
    <cellStyle name="Normal 3 4 3 2 2 2 4 2 2" xfId="33552" xr:uid="{00000000-0005-0000-0000-00003A7F0000}"/>
    <cellStyle name="Normal 3 4 3 2 2 2 4 2 2 2" xfId="33553" xr:uid="{00000000-0005-0000-0000-00003B7F0000}"/>
    <cellStyle name="Normal 3 4 3 2 2 2 4 2 3" xfId="33554" xr:uid="{00000000-0005-0000-0000-00003C7F0000}"/>
    <cellStyle name="Normal 3 4 3 2 2 2 4 3" xfId="33555" xr:uid="{00000000-0005-0000-0000-00003D7F0000}"/>
    <cellStyle name="Normal 3 4 3 2 2 2 4 3 2" xfId="33556" xr:uid="{00000000-0005-0000-0000-00003E7F0000}"/>
    <cellStyle name="Normal 3 4 3 2 2 2 4 4" xfId="33557" xr:uid="{00000000-0005-0000-0000-00003F7F0000}"/>
    <cellStyle name="Normal 3 4 3 2 2 2 5" xfId="33558" xr:uid="{00000000-0005-0000-0000-0000407F0000}"/>
    <cellStyle name="Normal 3 4 3 2 2 2 5 2" xfId="33559" xr:uid="{00000000-0005-0000-0000-0000417F0000}"/>
    <cellStyle name="Normal 3 4 3 2 2 2 5 2 2" xfId="33560" xr:uid="{00000000-0005-0000-0000-0000427F0000}"/>
    <cellStyle name="Normal 3 4 3 2 2 2 5 3" xfId="33561" xr:uid="{00000000-0005-0000-0000-0000437F0000}"/>
    <cellStyle name="Normal 3 4 3 2 2 2 6" xfId="33562" xr:uid="{00000000-0005-0000-0000-0000447F0000}"/>
    <cellStyle name="Normal 3 4 3 2 2 2 6 2" xfId="33563" xr:uid="{00000000-0005-0000-0000-0000457F0000}"/>
    <cellStyle name="Normal 3 4 3 2 2 2 7" xfId="33564" xr:uid="{00000000-0005-0000-0000-0000467F0000}"/>
    <cellStyle name="Normal 3 4 3 2 2 2 7 2" xfId="33565" xr:uid="{00000000-0005-0000-0000-0000477F0000}"/>
    <cellStyle name="Normal 3 4 3 2 2 2 8" xfId="33566" xr:uid="{00000000-0005-0000-0000-0000487F0000}"/>
    <cellStyle name="Normal 3 4 3 2 2 3" xfId="33567" xr:uid="{00000000-0005-0000-0000-0000497F0000}"/>
    <cellStyle name="Normal 3 4 3 2 2 3 2" xfId="33568" xr:uid="{00000000-0005-0000-0000-00004A7F0000}"/>
    <cellStyle name="Normal 3 4 3 2 2 3 2 2" xfId="33569" xr:uid="{00000000-0005-0000-0000-00004B7F0000}"/>
    <cellStyle name="Normal 3 4 3 2 2 3 2 2 2" xfId="33570" xr:uid="{00000000-0005-0000-0000-00004C7F0000}"/>
    <cellStyle name="Normal 3 4 3 2 2 3 2 2 2 2" xfId="33571" xr:uid="{00000000-0005-0000-0000-00004D7F0000}"/>
    <cellStyle name="Normal 3 4 3 2 2 3 2 2 3" xfId="33572" xr:uid="{00000000-0005-0000-0000-00004E7F0000}"/>
    <cellStyle name="Normal 3 4 3 2 2 3 2 3" xfId="33573" xr:uid="{00000000-0005-0000-0000-00004F7F0000}"/>
    <cellStyle name="Normal 3 4 3 2 2 3 2 3 2" xfId="33574" xr:uid="{00000000-0005-0000-0000-0000507F0000}"/>
    <cellStyle name="Normal 3 4 3 2 2 3 2 4" xfId="33575" xr:uid="{00000000-0005-0000-0000-0000517F0000}"/>
    <cellStyle name="Normal 3 4 3 2 2 3 3" xfId="33576" xr:uid="{00000000-0005-0000-0000-0000527F0000}"/>
    <cellStyle name="Normal 3 4 3 2 2 3 3 2" xfId="33577" xr:uid="{00000000-0005-0000-0000-0000537F0000}"/>
    <cellStyle name="Normal 3 4 3 2 2 3 3 2 2" xfId="33578" xr:uid="{00000000-0005-0000-0000-0000547F0000}"/>
    <cellStyle name="Normal 3 4 3 2 2 3 3 3" xfId="33579" xr:uid="{00000000-0005-0000-0000-0000557F0000}"/>
    <cellStyle name="Normal 3 4 3 2 2 3 4" xfId="33580" xr:uid="{00000000-0005-0000-0000-0000567F0000}"/>
    <cellStyle name="Normal 3 4 3 2 2 3 4 2" xfId="33581" xr:uid="{00000000-0005-0000-0000-0000577F0000}"/>
    <cellStyle name="Normal 3 4 3 2 2 3 5" xfId="33582" xr:uid="{00000000-0005-0000-0000-0000587F0000}"/>
    <cellStyle name="Normal 3 4 3 2 2 4" xfId="33583" xr:uid="{00000000-0005-0000-0000-0000597F0000}"/>
    <cellStyle name="Normal 3 4 3 2 2 4 2" xfId="33584" xr:uid="{00000000-0005-0000-0000-00005A7F0000}"/>
    <cellStyle name="Normal 3 4 3 2 2 4 2 2" xfId="33585" xr:uid="{00000000-0005-0000-0000-00005B7F0000}"/>
    <cellStyle name="Normal 3 4 3 2 2 4 2 2 2" xfId="33586" xr:uid="{00000000-0005-0000-0000-00005C7F0000}"/>
    <cellStyle name="Normal 3 4 3 2 2 4 2 3" xfId="33587" xr:uid="{00000000-0005-0000-0000-00005D7F0000}"/>
    <cellStyle name="Normal 3 4 3 2 2 4 3" xfId="33588" xr:uid="{00000000-0005-0000-0000-00005E7F0000}"/>
    <cellStyle name="Normal 3 4 3 2 2 4 3 2" xfId="33589" xr:uid="{00000000-0005-0000-0000-00005F7F0000}"/>
    <cellStyle name="Normal 3 4 3 2 2 4 4" xfId="33590" xr:uid="{00000000-0005-0000-0000-0000607F0000}"/>
    <cellStyle name="Normal 3 4 3 2 2 5" xfId="33591" xr:uid="{00000000-0005-0000-0000-0000617F0000}"/>
    <cellStyle name="Normal 3 4 3 2 2 5 2" xfId="33592" xr:uid="{00000000-0005-0000-0000-0000627F0000}"/>
    <cellStyle name="Normal 3 4 3 2 2 5 2 2" xfId="33593" xr:uid="{00000000-0005-0000-0000-0000637F0000}"/>
    <cellStyle name="Normal 3 4 3 2 2 5 2 2 2" xfId="33594" xr:uid="{00000000-0005-0000-0000-0000647F0000}"/>
    <cellStyle name="Normal 3 4 3 2 2 5 2 3" xfId="33595" xr:uid="{00000000-0005-0000-0000-0000657F0000}"/>
    <cellStyle name="Normal 3 4 3 2 2 5 3" xfId="33596" xr:uid="{00000000-0005-0000-0000-0000667F0000}"/>
    <cellStyle name="Normal 3 4 3 2 2 5 3 2" xfId="33597" xr:uid="{00000000-0005-0000-0000-0000677F0000}"/>
    <cellStyle name="Normal 3 4 3 2 2 5 4" xfId="33598" xr:uid="{00000000-0005-0000-0000-0000687F0000}"/>
    <cellStyle name="Normal 3 4 3 2 2 6" xfId="33599" xr:uid="{00000000-0005-0000-0000-0000697F0000}"/>
    <cellStyle name="Normal 3 4 3 2 2 6 2" xfId="33600" xr:uid="{00000000-0005-0000-0000-00006A7F0000}"/>
    <cellStyle name="Normal 3 4 3 2 2 6 2 2" xfId="33601" xr:uid="{00000000-0005-0000-0000-00006B7F0000}"/>
    <cellStyle name="Normal 3 4 3 2 2 6 3" xfId="33602" xr:uid="{00000000-0005-0000-0000-00006C7F0000}"/>
    <cellStyle name="Normal 3 4 3 2 2 7" xfId="33603" xr:uid="{00000000-0005-0000-0000-00006D7F0000}"/>
    <cellStyle name="Normal 3 4 3 2 2 7 2" xfId="33604" xr:uid="{00000000-0005-0000-0000-00006E7F0000}"/>
    <cellStyle name="Normal 3 4 3 2 2 8" xfId="33605" xr:uid="{00000000-0005-0000-0000-00006F7F0000}"/>
    <cellStyle name="Normal 3 4 3 2 2 8 2" xfId="33606" xr:uid="{00000000-0005-0000-0000-0000707F0000}"/>
    <cellStyle name="Normal 3 4 3 2 2 9" xfId="33607" xr:uid="{00000000-0005-0000-0000-0000717F0000}"/>
    <cellStyle name="Normal 3 4 3 2 3" xfId="33608" xr:uid="{00000000-0005-0000-0000-0000727F0000}"/>
    <cellStyle name="Normal 3 4 3 2 3 2" xfId="33609" xr:uid="{00000000-0005-0000-0000-0000737F0000}"/>
    <cellStyle name="Normal 3 4 3 2 3 2 2" xfId="33610" xr:uid="{00000000-0005-0000-0000-0000747F0000}"/>
    <cellStyle name="Normal 3 4 3 2 3 2 2 2" xfId="33611" xr:uid="{00000000-0005-0000-0000-0000757F0000}"/>
    <cellStyle name="Normal 3 4 3 2 3 2 2 2 2" xfId="33612" xr:uid="{00000000-0005-0000-0000-0000767F0000}"/>
    <cellStyle name="Normal 3 4 3 2 3 2 2 2 2 2" xfId="33613" xr:uid="{00000000-0005-0000-0000-0000777F0000}"/>
    <cellStyle name="Normal 3 4 3 2 3 2 2 2 3" xfId="33614" xr:uid="{00000000-0005-0000-0000-0000787F0000}"/>
    <cellStyle name="Normal 3 4 3 2 3 2 2 3" xfId="33615" xr:uid="{00000000-0005-0000-0000-0000797F0000}"/>
    <cellStyle name="Normal 3 4 3 2 3 2 2 3 2" xfId="33616" xr:uid="{00000000-0005-0000-0000-00007A7F0000}"/>
    <cellStyle name="Normal 3 4 3 2 3 2 2 4" xfId="33617" xr:uid="{00000000-0005-0000-0000-00007B7F0000}"/>
    <cellStyle name="Normal 3 4 3 2 3 2 3" xfId="33618" xr:uid="{00000000-0005-0000-0000-00007C7F0000}"/>
    <cellStyle name="Normal 3 4 3 2 3 2 3 2" xfId="33619" xr:uid="{00000000-0005-0000-0000-00007D7F0000}"/>
    <cellStyle name="Normal 3 4 3 2 3 2 3 2 2" xfId="33620" xr:uid="{00000000-0005-0000-0000-00007E7F0000}"/>
    <cellStyle name="Normal 3 4 3 2 3 2 3 3" xfId="33621" xr:uid="{00000000-0005-0000-0000-00007F7F0000}"/>
    <cellStyle name="Normal 3 4 3 2 3 2 4" xfId="33622" xr:uid="{00000000-0005-0000-0000-0000807F0000}"/>
    <cellStyle name="Normal 3 4 3 2 3 2 4 2" xfId="33623" xr:uid="{00000000-0005-0000-0000-0000817F0000}"/>
    <cellStyle name="Normal 3 4 3 2 3 2 5" xfId="33624" xr:uid="{00000000-0005-0000-0000-0000827F0000}"/>
    <cellStyle name="Normal 3 4 3 2 3 3" xfId="33625" xr:uid="{00000000-0005-0000-0000-0000837F0000}"/>
    <cellStyle name="Normal 3 4 3 2 3 3 2" xfId="33626" xr:uid="{00000000-0005-0000-0000-0000847F0000}"/>
    <cellStyle name="Normal 3 4 3 2 3 3 2 2" xfId="33627" xr:uid="{00000000-0005-0000-0000-0000857F0000}"/>
    <cellStyle name="Normal 3 4 3 2 3 3 2 2 2" xfId="33628" xr:uid="{00000000-0005-0000-0000-0000867F0000}"/>
    <cellStyle name="Normal 3 4 3 2 3 3 2 3" xfId="33629" xr:uid="{00000000-0005-0000-0000-0000877F0000}"/>
    <cellStyle name="Normal 3 4 3 2 3 3 3" xfId="33630" xr:uid="{00000000-0005-0000-0000-0000887F0000}"/>
    <cellStyle name="Normal 3 4 3 2 3 3 3 2" xfId="33631" xr:uid="{00000000-0005-0000-0000-0000897F0000}"/>
    <cellStyle name="Normal 3 4 3 2 3 3 4" xfId="33632" xr:uid="{00000000-0005-0000-0000-00008A7F0000}"/>
    <cellStyle name="Normal 3 4 3 2 3 4" xfId="33633" xr:uid="{00000000-0005-0000-0000-00008B7F0000}"/>
    <cellStyle name="Normal 3 4 3 2 3 4 2" xfId="33634" xr:uid="{00000000-0005-0000-0000-00008C7F0000}"/>
    <cellStyle name="Normal 3 4 3 2 3 4 2 2" xfId="33635" xr:uid="{00000000-0005-0000-0000-00008D7F0000}"/>
    <cellStyle name="Normal 3 4 3 2 3 4 2 2 2" xfId="33636" xr:uid="{00000000-0005-0000-0000-00008E7F0000}"/>
    <cellStyle name="Normal 3 4 3 2 3 4 2 3" xfId="33637" xr:uid="{00000000-0005-0000-0000-00008F7F0000}"/>
    <cellStyle name="Normal 3 4 3 2 3 4 3" xfId="33638" xr:uid="{00000000-0005-0000-0000-0000907F0000}"/>
    <cellStyle name="Normal 3 4 3 2 3 4 3 2" xfId="33639" xr:uid="{00000000-0005-0000-0000-0000917F0000}"/>
    <cellStyle name="Normal 3 4 3 2 3 4 4" xfId="33640" xr:uid="{00000000-0005-0000-0000-0000927F0000}"/>
    <cellStyle name="Normal 3 4 3 2 3 5" xfId="33641" xr:uid="{00000000-0005-0000-0000-0000937F0000}"/>
    <cellStyle name="Normal 3 4 3 2 3 5 2" xfId="33642" xr:uid="{00000000-0005-0000-0000-0000947F0000}"/>
    <cellStyle name="Normal 3 4 3 2 3 5 2 2" xfId="33643" xr:uid="{00000000-0005-0000-0000-0000957F0000}"/>
    <cellStyle name="Normal 3 4 3 2 3 5 3" xfId="33644" xr:uid="{00000000-0005-0000-0000-0000967F0000}"/>
    <cellStyle name="Normal 3 4 3 2 3 6" xfId="33645" xr:uid="{00000000-0005-0000-0000-0000977F0000}"/>
    <cellStyle name="Normal 3 4 3 2 3 6 2" xfId="33646" xr:uid="{00000000-0005-0000-0000-0000987F0000}"/>
    <cellStyle name="Normal 3 4 3 2 3 7" xfId="33647" xr:uid="{00000000-0005-0000-0000-0000997F0000}"/>
    <cellStyle name="Normal 3 4 3 2 3 7 2" xfId="33648" xr:uid="{00000000-0005-0000-0000-00009A7F0000}"/>
    <cellStyle name="Normal 3 4 3 2 3 8" xfId="33649" xr:uid="{00000000-0005-0000-0000-00009B7F0000}"/>
    <cellStyle name="Normal 3 4 3 2 4" xfId="33650" xr:uid="{00000000-0005-0000-0000-00009C7F0000}"/>
    <cellStyle name="Normal 3 4 3 2 4 2" xfId="33651" xr:uid="{00000000-0005-0000-0000-00009D7F0000}"/>
    <cellStyle name="Normal 3 4 3 2 4 2 2" xfId="33652" xr:uid="{00000000-0005-0000-0000-00009E7F0000}"/>
    <cellStyle name="Normal 3 4 3 2 4 2 2 2" xfId="33653" xr:uid="{00000000-0005-0000-0000-00009F7F0000}"/>
    <cellStyle name="Normal 3 4 3 2 4 2 2 2 2" xfId="33654" xr:uid="{00000000-0005-0000-0000-0000A07F0000}"/>
    <cellStyle name="Normal 3 4 3 2 4 2 2 3" xfId="33655" xr:uid="{00000000-0005-0000-0000-0000A17F0000}"/>
    <cellStyle name="Normal 3 4 3 2 4 2 3" xfId="33656" xr:uid="{00000000-0005-0000-0000-0000A27F0000}"/>
    <cellStyle name="Normal 3 4 3 2 4 2 3 2" xfId="33657" xr:uid="{00000000-0005-0000-0000-0000A37F0000}"/>
    <cellStyle name="Normal 3 4 3 2 4 2 4" xfId="33658" xr:uid="{00000000-0005-0000-0000-0000A47F0000}"/>
    <cellStyle name="Normal 3 4 3 2 4 3" xfId="33659" xr:uid="{00000000-0005-0000-0000-0000A57F0000}"/>
    <cellStyle name="Normal 3 4 3 2 4 3 2" xfId="33660" xr:uid="{00000000-0005-0000-0000-0000A67F0000}"/>
    <cellStyle name="Normal 3 4 3 2 4 3 2 2" xfId="33661" xr:uid="{00000000-0005-0000-0000-0000A77F0000}"/>
    <cellStyle name="Normal 3 4 3 2 4 3 3" xfId="33662" xr:uid="{00000000-0005-0000-0000-0000A87F0000}"/>
    <cellStyle name="Normal 3 4 3 2 4 4" xfId="33663" xr:uid="{00000000-0005-0000-0000-0000A97F0000}"/>
    <cellStyle name="Normal 3 4 3 2 4 4 2" xfId="33664" xr:uid="{00000000-0005-0000-0000-0000AA7F0000}"/>
    <cellStyle name="Normal 3 4 3 2 4 5" xfId="33665" xr:uid="{00000000-0005-0000-0000-0000AB7F0000}"/>
    <cellStyle name="Normal 3 4 3 2 5" xfId="33666" xr:uid="{00000000-0005-0000-0000-0000AC7F0000}"/>
    <cellStyle name="Normal 3 4 3 2 5 2" xfId="33667" xr:uid="{00000000-0005-0000-0000-0000AD7F0000}"/>
    <cellStyle name="Normal 3 4 3 2 5 2 2" xfId="33668" xr:uid="{00000000-0005-0000-0000-0000AE7F0000}"/>
    <cellStyle name="Normal 3 4 3 2 5 2 2 2" xfId="33669" xr:uid="{00000000-0005-0000-0000-0000AF7F0000}"/>
    <cellStyle name="Normal 3 4 3 2 5 2 3" xfId="33670" xr:uid="{00000000-0005-0000-0000-0000B07F0000}"/>
    <cellStyle name="Normal 3 4 3 2 5 3" xfId="33671" xr:uid="{00000000-0005-0000-0000-0000B17F0000}"/>
    <cellStyle name="Normal 3 4 3 2 5 3 2" xfId="33672" xr:uid="{00000000-0005-0000-0000-0000B27F0000}"/>
    <cellStyle name="Normal 3 4 3 2 5 4" xfId="33673" xr:uid="{00000000-0005-0000-0000-0000B37F0000}"/>
    <cellStyle name="Normal 3 4 3 2 6" xfId="33674" xr:uid="{00000000-0005-0000-0000-0000B47F0000}"/>
    <cellStyle name="Normal 3 4 3 2 6 2" xfId="33675" xr:uid="{00000000-0005-0000-0000-0000B57F0000}"/>
    <cellStyle name="Normal 3 4 3 2 6 2 2" xfId="33676" xr:uid="{00000000-0005-0000-0000-0000B67F0000}"/>
    <cellStyle name="Normal 3 4 3 2 6 2 2 2" xfId="33677" xr:uid="{00000000-0005-0000-0000-0000B77F0000}"/>
    <cellStyle name="Normal 3 4 3 2 6 2 3" xfId="33678" xr:uid="{00000000-0005-0000-0000-0000B87F0000}"/>
    <cellStyle name="Normal 3 4 3 2 6 3" xfId="33679" xr:uid="{00000000-0005-0000-0000-0000B97F0000}"/>
    <cellStyle name="Normal 3 4 3 2 6 3 2" xfId="33680" xr:uid="{00000000-0005-0000-0000-0000BA7F0000}"/>
    <cellStyle name="Normal 3 4 3 2 6 4" xfId="33681" xr:uid="{00000000-0005-0000-0000-0000BB7F0000}"/>
    <cellStyle name="Normal 3 4 3 2 7" xfId="33682" xr:uid="{00000000-0005-0000-0000-0000BC7F0000}"/>
    <cellStyle name="Normal 3 4 3 2 7 2" xfId="33683" xr:uid="{00000000-0005-0000-0000-0000BD7F0000}"/>
    <cellStyle name="Normal 3 4 3 2 7 2 2" xfId="33684" xr:uid="{00000000-0005-0000-0000-0000BE7F0000}"/>
    <cellStyle name="Normal 3 4 3 2 7 3" xfId="33685" xr:uid="{00000000-0005-0000-0000-0000BF7F0000}"/>
    <cellStyle name="Normal 3 4 3 2 8" xfId="33686" xr:uid="{00000000-0005-0000-0000-0000C07F0000}"/>
    <cellStyle name="Normal 3 4 3 2 8 2" xfId="33687" xr:uid="{00000000-0005-0000-0000-0000C17F0000}"/>
    <cellStyle name="Normal 3 4 3 2 9" xfId="33688" xr:uid="{00000000-0005-0000-0000-0000C27F0000}"/>
    <cellStyle name="Normal 3 4 3 2 9 2" xfId="33689" xr:uid="{00000000-0005-0000-0000-0000C37F0000}"/>
    <cellStyle name="Normal 3 4 3 3" xfId="33690" xr:uid="{00000000-0005-0000-0000-0000C47F0000}"/>
    <cellStyle name="Normal 3 4 3 3 10" xfId="33691" xr:uid="{00000000-0005-0000-0000-0000C57F0000}"/>
    <cellStyle name="Normal 3 4 3 3 11" xfId="33692" xr:uid="{00000000-0005-0000-0000-0000C67F0000}"/>
    <cellStyle name="Normal 3 4 3 3 2" xfId="33693" xr:uid="{00000000-0005-0000-0000-0000C77F0000}"/>
    <cellStyle name="Normal 3 4 3 3 2 10" xfId="33694" xr:uid="{00000000-0005-0000-0000-0000C87F0000}"/>
    <cellStyle name="Normal 3 4 3 3 2 2" xfId="33695" xr:uid="{00000000-0005-0000-0000-0000C97F0000}"/>
    <cellStyle name="Normal 3 4 3 3 2 2 2" xfId="33696" xr:uid="{00000000-0005-0000-0000-0000CA7F0000}"/>
    <cellStyle name="Normal 3 4 3 3 2 2 2 2" xfId="33697" xr:uid="{00000000-0005-0000-0000-0000CB7F0000}"/>
    <cellStyle name="Normal 3 4 3 3 2 2 2 2 2" xfId="33698" xr:uid="{00000000-0005-0000-0000-0000CC7F0000}"/>
    <cellStyle name="Normal 3 4 3 3 2 2 2 2 2 2" xfId="33699" xr:uid="{00000000-0005-0000-0000-0000CD7F0000}"/>
    <cellStyle name="Normal 3 4 3 3 2 2 2 2 2 2 2" xfId="33700" xr:uid="{00000000-0005-0000-0000-0000CE7F0000}"/>
    <cellStyle name="Normal 3 4 3 3 2 2 2 2 2 3" xfId="33701" xr:uid="{00000000-0005-0000-0000-0000CF7F0000}"/>
    <cellStyle name="Normal 3 4 3 3 2 2 2 2 3" xfId="33702" xr:uid="{00000000-0005-0000-0000-0000D07F0000}"/>
    <cellStyle name="Normal 3 4 3 3 2 2 2 2 3 2" xfId="33703" xr:uid="{00000000-0005-0000-0000-0000D17F0000}"/>
    <cellStyle name="Normal 3 4 3 3 2 2 2 2 4" xfId="33704" xr:uid="{00000000-0005-0000-0000-0000D27F0000}"/>
    <cellStyle name="Normal 3 4 3 3 2 2 2 3" xfId="33705" xr:uid="{00000000-0005-0000-0000-0000D37F0000}"/>
    <cellStyle name="Normal 3 4 3 3 2 2 2 3 2" xfId="33706" xr:uid="{00000000-0005-0000-0000-0000D47F0000}"/>
    <cellStyle name="Normal 3 4 3 3 2 2 2 3 2 2" xfId="33707" xr:uid="{00000000-0005-0000-0000-0000D57F0000}"/>
    <cellStyle name="Normal 3 4 3 3 2 2 2 3 3" xfId="33708" xr:uid="{00000000-0005-0000-0000-0000D67F0000}"/>
    <cellStyle name="Normal 3 4 3 3 2 2 2 4" xfId="33709" xr:uid="{00000000-0005-0000-0000-0000D77F0000}"/>
    <cellStyle name="Normal 3 4 3 3 2 2 2 4 2" xfId="33710" xr:uid="{00000000-0005-0000-0000-0000D87F0000}"/>
    <cellStyle name="Normal 3 4 3 3 2 2 2 5" xfId="33711" xr:uid="{00000000-0005-0000-0000-0000D97F0000}"/>
    <cellStyle name="Normal 3 4 3 3 2 2 3" xfId="33712" xr:uid="{00000000-0005-0000-0000-0000DA7F0000}"/>
    <cellStyle name="Normal 3 4 3 3 2 2 3 2" xfId="33713" xr:uid="{00000000-0005-0000-0000-0000DB7F0000}"/>
    <cellStyle name="Normal 3 4 3 3 2 2 3 2 2" xfId="33714" xr:uid="{00000000-0005-0000-0000-0000DC7F0000}"/>
    <cellStyle name="Normal 3 4 3 3 2 2 3 2 2 2" xfId="33715" xr:uid="{00000000-0005-0000-0000-0000DD7F0000}"/>
    <cellStyle name="Normal 3 4 3 3 2 2 3 2 3" xfId="33716" xr:uid="{00000000-0005-0000-0000-0000DE7F0000}"/>
    <cellStyle name="Normal 3 4 3 3 2 2 3 3" xfId="33717" xr:uid="{00000000-0005-0000-0000-0000DF7F0000}"/>
    <cellStyle name="Normal 3 4 3 3 2 2 3 3 2" xfId="33718" xr:uid="{00000000-0005-0000-0000-0000E07F0000}"/>
    <cellStyle name="Normal 3 4 3 3 2 2 3 4" xfId="33719" xr:uid="{00000000-0005-0000-0000-0000E17F0000}"/>
    <cellStyle name="Normal 3 4 3 3 2 2 4" xfId="33720" xr:uid="{00000000-0005-0000-0000-0000E27F0000}"/>
    <cellStyle name="Normal 3 4 3 3 2 2 4 2" xfId="33721" xr:uid="{00000000-0005-0000-0000-0000E37F0000}"/>
    <cellStyle name="Normal 3 4 3 3 2 2 4 2 2" xfId="33722" xr:uid="{00000000-0005-0000-0000-0000E47F0000}"/>
    <cellStyle name="Normal 3 4 3 3 2 2 4 2 2 2" xfId="33723" xr:uid="{00000000-0005-0000-0000-0000E57F0000}"/>
    <cellStyle name="Normal 3 4 3 3 2 2 4 2 3" xfId="33724" xr:uid="{00000000-0005-0000-0000-0000E67F0000}"/>
    <cellStyle name="Normal 3 4 3 3 2 2 4 3" xfId="33725" xr:uid="{00000000-0005-0000-0000-0000E77F0000}"/>
    <cellStyle name="Normal 3 4 3 3 2 2 4 3 2" xfId="33726" xr:uid="{00000000-0005-0000-0000-0000E87F0000}"/>
    <cellStyle name="Normal 3 4 3 3 2 2 4 4" xfId="33727" xr:uid="{00000000-0005-0000-0000-0000E97F0000}"/>
    <cellStyle name="Normal 3 4 3 3 2 2 5" xfId="33728" xr:uid="{00000000-0005-0000-0000-0000EA7F0000}"/>
    <cellStyle name="Normal 3 4 3 3 2 2 5 2" xfId="33729" xr:uid="{00000000-0005-0000-0000-0000EB7F0000}"/>
    <cellStyle name="Normal 3 4 3 3 2 2 5 2 2" xfId="33730" xr:uid="{00000000-0005-0000-0000-0000EC7F0000}"/>
    <cellStyle name="Normal 3 4 3 3 2 2 5 3" xfId="33731" xr:uid="{00000000-0005-0000-0000-0000ED7F0000}"/>
    <cellStyle name="Normal 3 4 3 3 2 2 6" xfId="33732" xr:uid="{00000000-0005-0000-0000-0000EE7F0000}"/>
    <cellStyle name="Normal 3 4 3 3 2 2 6 2" xfId="33733" xr:uid="{00000000-0005-0000-0000-0000EF7F0000}"/>
    <cellStyle name="Normal 3 4 3 3 2 2 7" xfId="33734" xr:uid="{00000000-0005-0000-0000-0000F07F0000}"/>
    <cellStyle name="Normal 3 4 3 3 2 2 7 2" xfId="33735" xr:uid="{00000000-0005-0000-0000-0000F17F0000}"/>
    <cellStyle name="Normal 3 4 3 3 2 2 8" xfId="33736" xr:uid="{00000000-0005-0000-0000-0000F27F0000}"/>
    <cellStyle name="Normal 3 4 3 3 2 3" xfId="33737" xr:uid="{00000000-0005-0000-0000-0000F37F0000}"/>
    <cellStyle name="Normal 3 4 3 3 2 3 2" xfId="33738" xr:uid="{00000000-0005-0000-0000-0000F47F0000}"/>
    <cellStyle name="Normal 3 4 3 3 2 3 2 2" xfId="33739" xr:uid="{00000000-0005-0000-0000-0000F57F0000}"/>
    <cellStyle name="Normal 3 4 3 3 2 3 2 2 2" xfId="33740" xr:uid="{00000000-0005-0000-0000-0000F67F0000}"/>
    <cellStyle name="Normal 3 4 3 3 2 3 2 2 2 2" xfId="33741" xr:uid="{00000000-0005-0000-0000-0000F77F0000}"/>
    <cellStyle name="Normal 3 4 3 3 2 3 2 2 3" xfId="33742" xr:uid="{00000000-0005-0000-0000-0000F87F0000}"/>
    <cellStyle name="Normal 3 4 3 3 2 3 2 3" xfId="33743" xr:uid="{00000000-0005-0000-0000-0000F97F0000}"/>
    <cellStyle name="Normal 3 4 3 3 2 3 2 3 2" xfId="33744" xr:uid="{00000000-0005-0000-0000-0000FA7F0000}"/>
    <cellStyle name="Normal 3 4 3 3 2 3 2 4" xfId="33745" xr:uid="{00000000-0005-0000-0000-0000FB7F0000}"/>
    <cellStyle name="Normal 3 4 3 3 2 3 3" xfId="33746" xr:uid="{00000000-0005-0000-0000-0000FC7F0000}"/>
    <cellStyle name="Normal 3 4 3 3 2 3 3 2" xfId="33747" xr:uid="{00000000-0005-0000-0000-0000FD7F0000}"/>
    <cellStyle name="Normal 3 4 3 3 2 3 3 2 2" xfId="33748" xr:uid="{00000000-0005-0000-0000-0000FE7F0000}"/>
    <cellStyle name="Normal 3 4 3 3 2 3 3 3" xfId="33749" xr:uid="{00000000-0005-0000-0000-0000FF7F0000}"/>
    <cellStyle name="Normal 3 4 3 3 2 3 4" xfId="33750" xr:uid="{00000000-0005-0000-0000-000000800000}"/>
    <cellStyle name="Normal 3 4 3 3 2 3 4 2" xfId="33751" xr:uid="{00000000-0005-0000-0000-000001800000}"/>
    <cellStyle name="Normal 3 4 3 3 2 3 5" xfId="33752" xr:uid="{00000000-0005-0000-0000-000002800000}"/>
    <cellStyle name="Normal 3 4 3 3 2 4" xfId="33753" xr:uid="{00000000-0005-0000-0000-000003800000}"/>
    <cellStyle name="Normal 3 4 3 3 2 4 2" xfId="33754" xr:uid="{00000000-0005-0000-0000-000004800000}"/>
    <cellStyle name="Normal 3 4 3 3 2 4 2 2" xfId="33755" xr:uid="{00000000-0005-0000-0000-000005800000}"/>
    <cellStyle name="Normal 3 4 3 3 2 4 2 2 2" xfId="33756" xr:uid="{00000000-0005-0000-0000-000006800000}"/>
    <cellStyle name="Normal 3 4 3 3 2 4 2 3" xfId="33757" xr:uid="{00000000-0005-0000-0000-000007800000}"/>
    <cellStyle name="Normal 3 4 3 3 2 4 3" xfId="33758" xr:uid="{00000000-0005-0000-0000-000008800000}"/>
    <cellStyle name="Normal 3 4 3 3 2 4 3 2" xfId="33759" xr:uid="{00000000-0005-0000-0000-000009800000}"/>
    <cellStyle name="Normal 3 4 3 3 2 4 4" xfId="33760" xr:uid="{00000000-0005-0000-0000-00000A800000}"/>
    <cellStyle name="Normal 3 4 3 3 2 5" xfId="33761" xr:uid="{00000000-0005-0000-0000-00000B800000}"/>
    <cellStyle name="Normal 3 4 3 3 2 5 2" xfId="33762" xr:uid="{00000000-0005-0000-0000-00000C800000}"/>
    <cellStyle name="Normal 3 4 3 3 2 5 2 2" xfId="33763" xr:uid="{00000000-0005-0000-0000-00000D800000}"/>
    <cellStyle name="Normal 3 4 3 3 2 5 2 2 2" xfId="33764" xr:uid="{00000000-0005-0000-0000-00000E800000}"/>
    <cellStyle name="Normal 3 4 3 3 2 5 2 3" xfId="33765" xr:uid="{00000000-0005-0000-0000-00000F800000}"/>
    <cellStyle name="Normal 3 4 3 3 2 5 3" xfId="33766" xr:uid="{00000000-0005-0000-0000-000010800000}"/>
    <cellStyle name="Normal 3 4 3 3 2 5 3 2" xfId="33767" xr:uid="{00000000-0005-0000-0000-000011800000}"/>
    <cellStyle name="Normal 3 4 3 3 2 5 4" xfId="33768" xr:uid="{00000000-0005-0000-0000-000012800000}"/>
    <cellStyle name="Normal 3 4 3 3 2 6" xfId="33769" xr:uid="{00000000-0005-0000-0000-000013800000}"/>
    <cellStyle name="Normal 3 4 3 3 2 6 2" xfId="33770" xr:uid="{00000000-0005-0000-0000-000014800000}"/>
    <cellStyle name="Normal 3 4 3 3 2 6 2 2" xfId="33771" xr:uid="{00000000-0005-0000-0000-000015800000}"/>
    <cellStyle name="Normal 3 4 3 3 2 6 3" xfId="33772" xr:uid="{00000000-0005-0000-0000-000016800000}"/>
    <cellStyle name="Normal 3 4 3 3 2 7" xfId="33773" xr:uid="{00000000-0005-0000-0000-000017800000}"/>
    <cellStyle name="Normal 3 4 3 3 2 7 2" xfId="33774" xr:uid="{00000000-0005-0000-0000-000018800000}"/>
    <cellStyle name="Normal 3 4 3 3 2 8" xfId="33775" xr:uid="{00000000-0005-0000-0000-000019800000}"/>
    <cellStyle name="Normal 3 4 3 3 2 8 2" xfId="33776" xr:uid="{00000000-0005-0000-0000-00001A800000}"/>
    <cellStyle name="Normal 3 4 3 3 2 9" xfId="33777" xr:uid="{00000000-0005-0000-0000-00001B800000}"/>
    <cellStyle name="Normal 3 4 3 3 3" xfId="33778" xr:uid="{00000000-0005-0000-0000-00001C800000}"/>
    <cellStyle name="Normal 3 4 3 3 3 2" xfId="33779" xr:uid="{00000000-0005-0000-0000-00001D800000}"/>
    <cellStyle name="Normal 3 4 3 3 3 2 2" xfId="33780" xr:uid="{00000000-0005-0000-0000-00001E800000}"/>
    <cellStyle name="Normal 3 4 3 3 3 2 2 2" xfId="33781" xr:uid="{00000000-0005-0000-0000-00001F800000}"/>
    <cellStyle name="Normal 3 4 3 3 3 2 2 2 2" xfId="33782" xr:uid="{00000000-0005-0000-0000-000020800000}"/>
    <cellStyle name="Normal 3 4 3 3 3 2 2 2 2 2" xfId="33783" xr:uid="{00000000-0005-0000-0000-000021800000}"/>
    <cellStyle name="Normal 3 4 3 3 3 2 2 2 3" xfId="33784" xr:uid="{00000000-0005-0000-0000-000022800000}"/>
    <cellStyle name="Normal 3 4 3 3 3 2 2 3" xfId="33785" xr:uid="{00000000-0005-0000-0000-000023800000}"/>
    <cellStyle name="Normal 3 4 3 3 3 2 2 3 2" xfId="33786" xr:uid="{00000000-0005-0000-0000-000024800000}"/>
    <cellStyle name="Normal 3 4 3 3 3 2 2 4" xfId="33787" xr:uid="{00000000-0005-0000-0000-000025800000}"/>
    <cellStyle name="Normal 3 4 3 3 3 2 3" xfId="33788" xr:uid="{00000000-0005-0000-0000-000026800000}"/>
    <cellStyle name="Normal 3 4 3 3 3 2 3 2" xfId="33789" xr:uid="{00000000-0005-0000-0000-000027800000}"/>
    <cellStyle name="Normal 3 4 3 3 3 2 3 2 2" xfId="33790" xr:uid="{00000000-0005-0000-0000-000028800000}"/>
    <cellStyle name="Normal 3 4 3 3 3 2 3 3" xfId="33791" xr:uid="{00000000-0005-0000-0000-000029800000}"/>
    <cellStyle name="Normal 3 4 3 3 3 2 4" xfId="33792" xr:uid="{00000000-0005-0000-0000-00002A800000}"/>
    <cellStyle name="Normal 3 4 3 3 3 2 4 2" xfId="33793" xr:uid="{00000000-0005-0000-0000-00002B800000}"/>
    <cellStyle name="Normal 3 4 3 3 3 2 5" xfId="33794" xr:uid="{00000000-0005-0000-0000-00002C800000}"/>
    <cellStyle name="Normal 3 4 3 3 3 3" xfId="33795" xr:uid="{00000000-0005-0000-0000-00002D800000}"/>
    <cellStyle name="Normal 3 4 3 3 3 3 2" xfId="33796" xr:uid="{00000000-0005-0000-0000-00002E800000}"/>
    <cellStyle name="Normal 3 4 3 3 3 3 2 2" xfId="33797" xr:uid="{00000000-0005-0000-0000-00002F800000}"/>
    <cellStyle name="Normal 3 4 3 3 3 3 2 2 2" xfId="33798" xr:uid="{00000000-0005-0000-0000-000030800000}"/>
    <cellStyle name="Normal 3 4 3 3 3 3 2 3" xfId="33799" xr:uid="{00000000-0005-0000-0000-000031800000}"/>
    <cellStyle name="Normal 3 4 3 3 3 3 3" xfId="33800" xr:uid="{00000000-0005-0000-0000-000032800000}"/>
    <cellStyle name="Normal 3 4 3 3 3 3 3 2" xfId="33801" xr:uid="{00000000-0005-0000-0000-000033800000}"/>
    <cellStyle name="Normal 3 4 3 3 3 3 4" xfId="33802" xr:uid="{00000000-0005-0000-0000-000034800000}"/>
    <cellStyle name="Normal 3 4 3 3 3 4" xfId="33803" xr:uid="{00000000-0005-0000-0000-000035800000}"/>
    <cellStyle name="Normal 3 4 3 3 3 4 2" xfId="33804" xr:uid="{00000000-0005-0000-0000-000036800000}"/>
    <cellStyle name="Normal 3 4 3 3 3 4 2 2" xfId="33805" xr:uid="{00000000-0005-0000-0000-000037800000}"/>
    <cellStyle name="Normal 3 4 3 3 3 4 2 2 2" xfId="33806" xr:uid="{00000000-0005-0000-0000-000038800000}"/>
    <cellStyle name="Normal 3 4 3 3 3 4 2 3" xfId="33807" xr:uid="{00000000-0005-0000-0000-000039800000}"/>
    <cellStyle name="Normal 3 4 3 3 3 4 3" xfId="33808" xr:uid="{00000000-0005-0000-0000-00003A800000}"/>
    <cellStyle name="Normal 3 4 3 3 3 4 3 2" xfId="33809" xr:uid="{00000000-0005-0000-0000-00003B800000}"/>
    <cellStyle name="Normal 3 4 3 3 3 4 4" xfId="33810" xr:uid="{00000000-0005-0000-0000-00003C800000}"/>
    <cellStyle name="Normal 3 4 3 3 3 5" xfId="33811" xr:uid="{00000000-0005-0000-0000-00003D800000}"/>
    <cellStyle name="Normal 3 4 3 3 3 5 2" xfId="33812" xr:uid="{00000000-0005-0000-0000-00003E800000}"/>
    <cellStyle name="Normal 3 4 3 3 3 5 2 2" xfId="33813" xr:uid="{00000000-0005-0000-0000-00003F800000}"/>
    <cellStyle name="Normal 3 4 3 3 3 5 3" xfId="33814" xr:uid="{00000000-0005-0000-0000-000040800000}"/>
    <cellStyle name="Normal 3 4 3 3 3 6" xfId="33815" xr:uid="{00000000-0005-0000-0000-000041800000}"/>
    <cellStyle name="Normal 3 4 3 3 3 6 2" xfId="33816" xr:uid="{00000000-0005-0000-0000-000042800000}"/>
    <cellStyle name="Normal 3 4 3 3 3 7" xfId="33817" xr:uid="{00000000-0005-0000-0000-000043800000}"/>
    <cellStyle name="Normal 3 4 3 3 3 7 2" xfId="33818" xr:uid="{00000000-0005-0000-0000-000044800000}"/>
    <cellStyle name="Normal 3 4 3 3 3 8" xfId="33819" xr:uid="{00000000-0005-0000-0000-000045800000}"/>
    <cellStyle name="Normal 3 4 3 3 4" xfId="33820" xr:uid="{00000000-0005-0000-0000-000046800000}"/>
    <cellStyle name="Normal 3 4 3 3 4 2" xfId="33821" xr:uid="{00000000-0005-0000-0000-000047800000}"/>
    <cellStyle name="Normal 3 4 3 3 4 2 2" xfId="33822" xr:uid="{00000000-0005-0000-0000-000048800000}"/>
    <cellStyle name="Normal 3 4 3 3 4 2 2 2" xfId="33823" xr:uid="{00000000-0005-0000-0000-000049800000}"/>
    <cellStyle name="Normal 3 4 3 3 4 2 2 2 2" xfId="33824" xr:uid="{00000000-0005-0000-0000-00004A800000}"/>
    <cellStyle name="Normal 3 4 3 3 4 2 2 3" xfId="33825" xr:uid="{00000000-0005-0000-0000-00004B800000}"/>
    <cellStyle name="Normal 3 4 3 3 4 2 3" xfId="33826" xr:uid="{00000000-0005-0000-0000-00004C800000}"/>
    <cellStyle name="Normal 3 4 3 3 4 2 3 2" xfId="33827" xr:uid="{00000000-0005-0000-0000-00004D800000}"/>
    <cellStyle name="Normal 3 4 3 3 4 2 4" xfId="33828" xr:uid="{00000000-0005-0000-0000-00004E800000}"/>
    <cellStyle name="Normal 3 4 3 3 4 3" xfId="33829" xr:uid="{00000000-0005-0000-0000-00004F800000}"/>
    <cellStyle name="Normal 3 4 3 3 4 3 2" xfId="33830" xr:uid="{00000000-0005-0000-0000-000050800000}"/>
    <cellStyle name="Normal 3 4 3 3 4 3 2 2" xfId="33831" xr:uid="{00000000-0005-0000-0000-000051800000}"/>
    <cellStyle name="Normal 3 4 3 3 4 3 3" xfId="33832" xr:uid="{00000000-0005-0000-0000-000052800000}"/>
    <cellStyle name="Normal 3 4 3 3 4 4" xfId="33833" xr:uid="{00000000-0005-0000-0000-000053800000}"/>
    <cellStyle name="Normal 3 4 3 3 4 4 2" xfId="33834" xr:uid="{00000000-0005-0000-0000-000054800000}"/>
    <cellStyle name="Normal 3 4 3 3 4 5" xfId="33835" xr:uid="{00000000-0005-0000-0000-000055800000}"/>
    <cellStyle name="Normal 3 4 3 3 5" xfId="33836" xr:uid="{00000000-0005-0000-0000-000056800000}"/>
    <cellStyle name="Normal 3 4 3 3 5 2" xfId="33837" xr:uid="{00000000-0005-0000-0000-000057800000}"/>
    <cellStyle name="Normal 3 4 3 3 5 2 2" xfId="33838" xr:uid="{00000000-0005-0000-0000-000058800000}"/>
    <cellStyle name="Normal 3 4 3 3 5 2 2 2" xfId="33839" xr:uid="{00000000-0005-0000-0000-000059800000}"/>
    <cellStyle name="Normal 3 4 3 3 5 2 3" xfId="33840" xr:uid="{00000000-0005-0000-0000-00005A800000}"/>
    <cellStyle name="Normal 3 4 3 3 5 3" xfId="33841" xr:uid="{00000000-0005-0000-0000-00005B800000}"/>
    <cellStyle name="Normal 3 4 3 3 5 3 2" xfId="33842" xr:uid="{00000000-0005-0000-0000-00005C800000}"/>
    <cellStyle name="Normal 3 4 3 3 5 4" xfId="33843" xr:uid="{00000000-0005-0000-0000-00005D800000}"/>
    <cellStyle name="Normal 3 4 3 3 6" xfId="33844" xr:uid="{00000000-0005-0000-0000-00005E800000}"/>
    <cellStyle name="Normal 3 4 3 3 6 2" xfId="33845" xr:uid="{00000000-0005-0000-0000-00005F800000}"/>
    <cellStyle name="Normal 3 4 3 3 6 2 2" xfId="33846" xr:uid="{00000000-0005-0000-0000-000060800000}"/>
    <cellStyle name="Normal 3 4 3 3 6 2 2 2" xfId="33847" xr:uid="{00000000-0005-0000-0000-000061800000}"/>
    <cellStyle name="Normal 3 4 3 3 6 2 3" xfId="33848" xr:uid="{00000000-0005-0000-0000-000062800000}"/>
    <cellStyle name="Normal 3 4 3 3 6 3" xfId="33849" xr:uid="{00000000-0005-0000-0000-000063800000}"/>
    <cellStyle name="Normal 3 4 3 3 6 3 2" xfId="33850" xr:uid="{00000000-0005-0000-0000-000064800000}"/>
    <cellStyle name="Normal 3 4 3 3 6 4" xfId="33851" xr:uid="{00000000-0005-0000-0000-000065800000}"/>
    <cellStyle name="Normal 3 4 3 3 7" xfId="33852" xr:uid="{00000000-0005-0000-0000-000066800000}"/>
    <cellStyle name="Normal 3 4 3 3 7 2" xfId="33853" xr:uid="{00000000-0005-0000-0000-000067800000}"/>
    <cellStyle name="Normal 3 4 3 3 7 2 2" xfId="33854" xr:uid="{00000000-0005-0000-0000-000068800000}"/>
    <cellStyle name="Normal 3 4 3 3 7 3" xfId="33855" xr:uid="{00000000-0005-0000-0000-000069800000}"/>
    <cellStyle name="Normal 3 4 3 3 8" xfId="33856" xr:uid="{00000000-0005-0000-0000-00006A800000}"/>
    <cellStyle name="Normal 3 4 3 3 8 2" xfId="33857" xr:uid="{00000000-0005-0000-0000-00006B800000}"/>
    <cellStyle name="Normal 3 4 3 3 9" xfId="33858" xr:uid="{00000000-0005-0000-0000-00006C800000}"/>
    <cellStyle name="Normal 3 4 3 3 9 2" xfId="33859" xr:uid="{00000000-0005-0000-0000-00006D800000}"/>
    <cellStyle name="Normal 3 4 3 4" xfId="33860" xr:uid="{00000000-0005-0000-0000-00006E800000}"/>
    <cellStyle name="Normal 3 4 3 4 10" xfId="33861" xr:uid="{00000000-0005-0000-0000-00006F800000}"/>
    <cellStyle name="Normal 3 4 3 4 11" xfId="33862" xr:uid="{00000000-0005-0000-0000-000070800000}"/>
    <cellStyle name="Normal 3 4 3 4 2" xfId="33863" xr:uid="{00000000-0005-0000-0000-000071800000}"/>
    <cellStyle name="Normal 3 4 3 4 2 2" xfId="33864" xr:uid="{00000000-0005-0000-0000-000072800000}"/>
    <cellStyle name="Normal 3 4 3 4 2 2 2" xfId="33865" xr:uid="{00000000-0005-0000-0000-000073800000}"/>
    <cellStyle name="Normal 3 4 3 4 2 2 2 2" xfId="33866" xr:uid="{00000000-0005-0000-0000-000074800000}"/>
    <cellStyle name="Normal 3 4 3 4 2 2 2 2 2" xfId="33867" xr:uid="{00000000-0005-0000-0000-000075800000}"/>
    <cellStyle name="Normal 3 4 3 4 2 2 2 2 2 2" xfId="33868" xr:uid="{00000000-0005-0000-0000-000076800000}"/>
    <cellStyle name="Normal 3 4 3 4 2 2 2 2 2 2 2" xfId="33869" xr:uid="{00000000-0005-0000-0000-000077800000}"/>
    <cellStyle name="Normal 3 4 3 4 2 2 2 2 2 3" xfId="33870" xr:uid="{00000000-0005-0000-0000-000078800000}"/>
    <cellStyle name="Normal 3 4 3 4 2 2 2 2 3" xfId="33871" xr:uid="{00000000-0005-0000-0000-000079800000}"/>
    <cellStyle name="Normal 3 4 3 4 2 2 2 2 3 2" xfId="33872" xr:uid="{00000000-0005-0000-0000-00007A800000}"/>
    <cellStyle name="Normal 3 4 3 4 2 2 2 2 4" xfId="33873" xr:uid="{00000000-0005-0000-0000-00007B800000}"/>
    <cellStyle name="Normal 3 4 3 4 2 2 2 3" xfId="33874" xr:uid="{00000000-0005-0000-0000-00007C800000}"/>
    <cellStyle name="Normal 3 4 3 4 2 2 2 3 2" xfId="33875" xr:uid="{00000000-0005-0000-0000-00007D800000}"/>
    <cellStyle name="Normal 3 4 3 4 2 2 2 3 2 2" xfId="33876" xr:uid="{00000000-0005-0000-0000-00007E800000}"/>
    <cellStyle name="Normal 3 4 3 4 2 2 2 3 3" xfId="33877" xr:uid="{00000000-0005-0000-0000-00007F800000}"/>
    <cellStyle name="Normal 3 4 3 4 2 2 2 4" xfId="33878" xr:uid="{00000000-0005-0000-0000-000080800000}"/>
    <cellStyle name="Normal 3 4 3 4 2 2 2 4 2" xfId="33879" xr:uid="{00000000-0005-0000-0000-000081800000}"/>
    <cellStyle name="Normal 3 4 3 4 2 2 2 5" xfId="33880" xr:uid="{00000000-0005-0000-0000-000082800000}"/>
    <cellStyle name="Normal 3 4 3 4 2 2 3" xfId="33881" xr:uid="{00000000-0005-0000-0000-000083800000}"/>
    <cellStyle name="Normal 3 4 3 4 2 2 3 2" xfId="33882" xr:uid="{00000000-0005-0000-0000-000084800000}"/>
    <cellStyle name="Normal 3 4 3 4 2 2 3 2 2" xfId="33883" xr:uid="{00000000-0005-0000-0000-000085800000}"/>
    <cellStyle name="Normal 3 4 3 4 2 2 3 2 2 2" xfId="33884" xr:uid="{00000000-0005-0000-0000-000086800000}"/>
    <cellStyle name="Normal 3 4 3 4 2 2 3 2 3" xfId="33885" xr:uid="{00000000-0005-0000-0000-000087800000}"/>
    <cellStyle name="Normal 3 4 3 4 2 2 3 3" xfId="33886" xr:uid="{00000000-0005-0000-0000-000088800000}"/>
    <cellStyle name="Normal 3 4 3 4 2 2 3 3 2" xfId="33887" xr:uid="{00000000-0005-0000-0000-000089800000}"/>
    <cellStyle name="Normal 3 4 3 4 2 2 3 4" xfId="33888" xr:uid="{00000000-0005-0000-0000-00008A800000}"/>
    <cellStyle name="Normal 3 4 3 4 2 2 4" xfId="33889" xr:uid="{00000000-0005-0000-0000-00008B800000}"/>
    <cellStyle name="Normal 3 4 3 4 2 2 4 2" xfId="33890" xr:uid="{00000000-0005-0000-0000-00008C800000}"/>
    <cellStyle name="Normal 3 4 3 4 2 2 4 2 2" xfId="33891" xr:uid="{00000000-0005-0000-0000-00008D800000}"/>
    <cellStyle name="Normal 3 4 3 4 2 2 4 2 2 2" xfId="33892" xr:uid="{00000000-0005-0000-0000-00008E800000}"/>
    <cellStyle name="Normal 3 4 3 4 2 2 4 2 3" xfId="33893" xr:uid="{00000000-0005-0000-0000-00008F800000}"/>
    <cellStyle name="Normal 3 4 3 4 2 2 4 3" xfId="33894" xr:uid="{00000000-0005-0000-0000-000090800000}"/>
    <cellStyle name="Normal 3 4 3 4 2 2 4 3 2" xfId="33895" xr:uid="{00000000-0005-0000-0000-000091800000}"/>
    <cellStyle name="Normal 3 4 3 4 2 2 4 4" xfId="33896" xr:uid="{00000000-0005-0000-0000-000092800000}"/>
    <cellStyle name="Normal 3 4 3 4 2 2 5" xfId="33897" xr:uid="{00000000-0005-0000-0000-000093800000}"/>
    <cellStyle name="Normal 3 4 3 4 2 2 5 2" xfId="33898" xr:uid="{00000000-0005-0000-0000-000094800000}"/>
    <cellStyle name="Normal 3 4 3 4 2 2 5 2 2" xfId="33899" xr:uid="{00000000-0005-0000-0000-000095800000}"/>
    <cellStyle name="Normal 3 4 3 4 2 2 5 3" xfId="33900" xr:uid="{00000000-0005-0000-0000-000096800000}"/>
    <cellStyle name="Normal 3 4 3 4 2 2 6" xfId="33901" xr:uid="{00000000-0005-0000-0000-000097800000}"/>
    <cellStyle name="Normal 3 4 3 4 2 2 6 2" xfId="33902" xr:uid="{00000000-0005-0000-0000-000098800000}"/>
    <cellStyle name="Normal 3 4 3 4 2 2 7" xfId="33903" xr:uid="{00000000-0005-0000-0000-000099800000}"/>
    <cellStyle name="Normal 3 4 3 4 2 2 7 2" xfId="33904" xr:uid="{00000000-0005-0000-0000-00009A800000}"/>
    <cellStyle name="Normal 3 4 3 4 2 2 8" xfId="33905" xr:uid="{00000000-0005-0000-0000-00009B800000}"/>
    <cellStyle name="Normal 3 4 3 4 2 3" xfId="33906" xr:uid="{00000000-0005-0000-0000-00009C800000}"/>
    <cellStyle name="Normal 3 4 3 4 2 3 2" xfId="33907" xr:uid="{00000000-0005-0000-0000-00009D800000}"/>
    <cellStyle name="Normal 3 4 3 4 2 3 2 2" xfId="33908" xr:uid="{00000000-0005-0000-0000-00009E800000}"/>
    <cellStyle name="Normal 3 4 3 4 2 3 2 2 2" xfId="33909" xr:uid="{00000000-0005-0000-0000-00009F800000}"/>
    <cellStyle name="Normal 3 4 3 4 2 3 2 2 2 2" xfId="33910" xr:uid="{00000000-0005-0000-0000-0000A0800000}"/>
    <cellStyle name="Normal 3 4 3 4 2 3 2 2 3" xfId="33911" xr:uid="{00000000-0005-0000-0000-0000A1800000}"/>
    <cellStyle name="Normal 3 4 3 4 2 3 2 3" xfId="33912" xr:uid="{00000000-0005-0000-0000-0000A2800000}"/>
    <cellStyle name="Normal 3 4 3 4 2 3 2 3 2" xfId="33913" xr:uid="{00000000-0005-0000-0000-0000A3800000}"/>
    <cellStyle name="Normal 3 4 3 4 2 3 2 4" xfId="33914" xr:uid="{00000000-0005-0000-0000-0000A4800000}"/>
    <cellStyle name="Normal 3 4 3 4 2 3 3" xfId="33915" xr:uid="{00000000-0005-0000-0000-0000A5800000}"/>
    <cellStyle name="Normal 3 4 3 4 2 3 3 2" xfId="33916" xr:uid="{00000000-0005-0000-0000-0000A6800000}"/>
    <cellStyle name="Normal 3 4 3 4 2 3 3 2 2" xfId="33917" xr:uid="{00000000-0005-0000-0000-0000A7800000}"/>
    <cellStyle name="Normal 3 4 3 4 2 3 3 3" xfId="33918" xr:uid="{00000000-0005-0000-0000-0000A8800000}"/>
    <cellStyle name="Normal 3 4 3 4 2 3 4" xfId="33919" xr:uid="{00000000-0005-0000-0000-0000A9800000}"/>
    <cellStyle name="Normal 3 4 3 4 2 3 4 2" xfId="33920" xr:uid="{00000000-0005-0000-0000-0000AA800000}"/>
    <cellStyle name="Normal 3 4 3 4 2 3 5" xfId="33921" xr:uid="{00000000-0005-0000-0000-0000AB800000}"/>
    <cellStyle name="Normal 3 4 3 4 2 4" xfId="33922" xr:uid="{00000000-0005-0000-0000-0000AC800000}"/>
    <cellStyle name="Normal 3 4 3 4 2 4 2" xfId="33923" xr:uid="{00000000-0005-0000-0000-0000AD800000}"/>
    <cellStyle name="Normal 3 4 3 4 2 4 2 2" xfId="33924" xr:uid="{00000000-0005-0000-0000-0000AE800000}"/>
    <cellStyle name="Normal 3 4 3 4 2 4 2 2 2" xfId="33925" xr:uid="{00000000-0005-0000-0000-0000AF800000}"/>
    <cellStyle name="Normal 3 4 3 4 2 4 2 3" xfId="33926" xr:uid="{00000000-0005-0000-0000-0000B0800000}"/>
    <cellStyle name="Normal 3 4 3 4 2 4 3" xfId="33927" xr:uid="{00000000-0005-0000-0000-0000B1800000}"/>
    <cellStyle name="Normal 3 4 3 4 2 4 3 2" xfId="33928" xr:uid="{00000000-0005-0000-0000-0000B2800000}"/>
    <cellStyle name="Normal 3 4 3 4 2 4 4" xfId="33929" xr:uid="{00000000-0005-0000-0000-0000B3800000}"/>
    <cellStyle name="Normal 3 4 3 4 2 5" xfId="33930" xr:uid="{00000000-0005-0000-0000-0000B4800000}"/>
    <cellStyle name="Normal 3 4 3 4 2 5 2" xfId="33931" xr:uid="{00000000-0005-0000-0000-0000B5800000}"/>
    <cellStyle name="Normal 3 4 3 4 2 5 2 2" xfId="33932" xr:uid="{00000000-0005-0000-0000-0000B6800000}"/>
    <cellStyle name="Normal 3 4 3 4 2 5 2 2 2" xfId="33933" xr:uid="{00000000-0005-0000-0000-0000B7800000}"/>
    <cellStyle name="Normal 3 4 3 4 2 5 2 3" xfId="33934" xr:uid="{00000000-0005-0000-0000-0000B8800000}"/>
    <cellStyle name="Normal 3 4 3 4 2 5 3" xfId="33935" xr:uid="{00000000-0005-0000-0000-0000B9800000}"/>
    <cellStyle name="Normal 3 4 3 4 2 5 3 2" xfId="33936" xr:uid="{00000000-0005-0000-0000-0000BA800000}"/>
    <cellStyle name="Normal 3 4 3 4 2 5 4" xfId="33937" xr:uid="{00000000-0005-0000-0000-0000BB800000}"/>
    <cellStyle name="Normal 3 4 3 4 2 6" xfId="33938" xr:uid="{00000000-0005-0000-0000-0000BC800000}"/>
    <cellStyle name="Normal 3 4 3 4 2 6 2" xfId="33939" xr:uid="{00000000-0005-0000-0000-0000BD800000}"/>
    <cellStyle name="Normal 3 4 3 4 2 6 2 2" xfId="33940" xr:uid="{00000000-0005-0000-0000-0000BE800000}"/>
    <cellStyle name="Normal 3 4 3 4 2 6 3" xfId="33941" xr:uid="{00000000-0005-0000-0000-0000BF800000}"/>
    <cellStyle name="Normal 3 4 3 4 2 7" xfId="33942" xr:uid="{00000000-0005-0000-0000-0000C0800000}"/>
    <cellStyle name="Normal 3 4 3 4 2 7 2" xfId="33943" xr:uid="{00000000-0005-0000-0000-0000C1800000}"/>
    <cellStyle name="Normal 3 4 3 4 2 8" xfId="33944" xr:uid="{00000000-0005-0000-0000-0000C2800000}"/>
    <cellStyle name="Normal 3 4 3 4 2 8 2" xfId="33945" xr:uid="{00000000-0005-0000-0000-0000C3800000}"/>
    <cellStyle name="Normal 3 4 3 4 2 9" xfId="33946" xr:uid="{00000000-0005-0000-0000-0000C4800000}"/>
    <cellStyle name="Normal 3 4 3 4 3" xfId="33947" xr:uid="{00000000-0005-0000-0000-0000C5800000}"/>
    <cellStyle name="Normal 3 4 3 4 3 2" xfId="33948" xr:uid="{00000000-0005-0000-0000-0000C6800000}"/>
    <cellStyle name="Normal 3 4 3 4 3 2 2" xfId="33949" xr:uid="{00000000-0005-0000-0000-0000C7800000}"/>
    <cellStyle name="Normal 3 4 3 4 3 2 2 2" xfId="33950" xr:uid="{00000000-0005-0000-0000-0000C8800000}"/>
    <cellStyle name="Normal 3 4 3 4 3 2 2 2 2" xfId="33951" xr:uid="{00000000-0005-0000-0000-0000C9800000}"/>
    <cellStyle name="Normal 3 4 3 4 3 2 2 2 2 2" xfId="33952" xr:uid="{00000000-0005-0000-0000-0000CA800000}"/>
    <cellStyle name="Normal 3 4 3 4 3 2 2 2 3" xfId="33953" xr:uid="{00000000-0005-0000-0000-0000CB800000}"/>
    <cellStyle name="Normal 3 4 3 4 3 2 2 3" xfId="33954" xr:uid="{00000000-0005-0000-0000-0000CC800000}"/>
    <cellStyle name="Normal 3 4 3 4 3 2 2 3 2" xfId="33955" xr:uid="{00000000-0005-0000-0000-0000CD800000}"/>
    <cellStyle name="Normal 3 4 3 4 3 2 2 4" xfId="33956" xr:uid="{00000000-0005-0000-0000-0000CE800000}"/>
    <cellStyle name="Normal 3 4 3 4 3 2 3" xfId="33957" xr:uid="{00000000-0005-0000-0000-0000CF800000}"/>
    <cellStyle name="Normal 3 4 3 4 3 2 3 2" xfId="33958" xr:uid="{00000000-0005-0000-0000-0000D0800000}"/>
    <cellStyle name="Normal 3 4 3 4 3 2 3 2 2" xfId="33959" xr:uid="{00000000-0005-0000-0000-0000D1800000}"/>
    <cellStyle name="Normal 3 4 3 4 3 2 3 3" xfId="33960" xr:uid="{00000000-0005-0000-0000-0000D2800000}"/>
    <cellStyle name="Normal 3 4 3 4 3 2 4" xfId="33961" xr:uid="{00000000-0005-0000-0000-0000D3800000}"/>
    <cellStyle name="Normal 3 4 3 4 3 2 4 2" xfId="33962" xr:uid="{00000000-0005-0000-0000-0000D4800000}"/>
    <cellStyle name="Normal 3 4 3 4 3 2 5" xfId="33963" xr:uid="{00000000-0005-0000-0000-0000D5800000}"/>
    <cellStyle name="Normal 3 4 3 4 3 3" xfId="33964" xr:uid="{00000000-0005-0000-0000-0000D6800000}"/>
    <cellStyle name="Normal 3 4 3 4 3 3 2" xfId="33965" xr:uid="{00000000-0005-0000-0000-0000D7800000}"/>
    <cellStyle name="Normal 3 4 3 4 3 3 2 2" xfId="33966" xr:uid="{00000000-0005-0000-0000-0000D8800000}"/>
    <cellStyle name="Normal 3 4 3 4 3 3 2 2 2" xfId="33967" xr:uid="{00000000-0005-0000-0000-0000D9800000}"/>
    <cellStyle name="Normal 3 4 3 4 3 3 2 3" xfId="33968" xr:uid="{00000000-0005-0000-0000-0000DA800000}"/>
    <cellStyle name="Normal 3 4 3 4 3 3 3" xfId="33969" xr:uid="{00000000-0005-0000-0000-0000DB800000}"/>
    <cellStyle name="Normal 3 4 3 4 3 3 3 2" xfId="33970" xr:uid="{00000000-0005-0000-0000-0000DC800000}"/>
    <cellStyle name="Normal 3 4 3 4 3 3 4" xfId="33971" xr:uid="{00000000-0005-0000-0000-0000DD800000}"/>
    <cellStyle name="Normal 3 4 3 4 3 4" xfId="33972" xr:uid="{00000000-0005-0000-0000-0000DE800000}"/>
    <cellStyle name="Normal 3 4 3 4 3 4 2" xfId="33973" xr:uid="{00000000-0005-0000-0000-0000DF800000}"/>
    <cellStyle name="Normal 3 4 3 4 3 4 2 2" xfId="33974" xr:uid="{00000000-0005-0000-0000-0000E0800000}"/>
    <cellStyle name="Normal 3 4 3 4 3 4 2 2 2" xfId="33975" xr:uid="{00000000-0005-0000-0000-0000E1800000}"/>
    <cellStyle name="Normal 3 4 3 4 3 4 2 3" xfId="33976" xr:uid="{00000000-0005-0000-0000-0000E2800000}"/>
    <cellStyle name="Normal 3 4 3 4 3 4 3" xfId="33977" xr:uid="{00000000-0005-0000-0000-0000E3800000}"/>
    <cellStyle name="Normal 3 4 3 4 3 4 3 2" xfId="33978" xr:uid="{00000000-0005-0000-0000-0000E4800000}"/>
    <cellStyle name="Normal 3 4 3 4 3 4 4" xfId="33979" xr:uid="{00000000-0005-0000-0000-0000E5800000}"/>
    <cellStyle name="Normal 3 4 3 4 3 5" xfId="33980" xr:uid="{00000000-0005-0000-0000-0000E6800000}"/>
    <cellStyle name="Normal 3 4 3 4 3 5 2" xfId="33981" xr:uid="{00000000-0005-0000-0000-0000E7800000}"/>
    <cellStyle name="Normal 3 4 3 4 3 5 2 2" xfId="33982" xr:uid="{00000000-0005-0000-0000-0000E8800000}"/>
    <cellStyle name="Normal 3 4 3 4 3 5 3" xfId="33983" xr:uid="{00000000-0005-0000-0000-0000E9800000}"/>
    <cellStyle name="Normal 3 4 3 4 3 6" xfId="33984" xr:uid="{00000000-0005-0000-0000-0000EA800000}"/>
    <cellStyle name="Normal 3 4 3 4 3 6 2" xfId="33985" xr:uid="{00000000-0005-0000-0000-0000EB800000}"/>
    <cellStyle name="Normal 3 4 3 4 3 7" xfId="33986" xr:uid="{00000000-0005-0000-0000-0000EC800000}"/>
    <cellStyle name="Normal 3 4 3 4 3 7 2" xfId="33987" xr:uid="{00000000-0005-0000-0000-0000ED800000}"/>
    <cellStyle name="Normal 3 4 3 4 3 8" xfId="33988" xr:uid="{00000000-0005-0000-0000-0000EE800000}"/>
    <cellStyle name="Normal 3 4 3 4 4" xfId="33989" xr:uid="{00000000-0005-0000-0000-0000EF800000}"/>
    <cellStyle name="Normal 3 4 3 4 4 2" xfId="33990" xr:uid="{00000000-0005-0000-0000-0000F0800000}"/>
    <cellStyle name="Normal 3 4 3 4 4 2 2" xfId="33991" xr:uid="{00000000-0005-0000-0000-0000F1800000}"/>
    <cellStyle name="Normal 3 4 3 4 4 2 2 2" xfId="33992" xr:uid="{00000000-0005-0000-0000-0000F2800000}"/>
    <cellStyle name="Normal 3 4 3 4 4 2 2 2 2" xfId="33993" xr:uid="{00000000-0005-0000-0000-0000F3800000}"/>
    <cellStyle name="Normal 3 4 3 4 4 2 2 3" xfId="33994" xr:uid="{00000000-0005-0000-0000-0000F4800000}"/>
    <cellStyle name="Normal 3 4 3 4 4 2 3" xfId="33995" xr:uid="{00000000-0005-0000-0000-0000F5800000}"/>
    <cellStyle name="Normal 3 4 3 4 4 2 3 2" xfId="33996" xr:uid="{00000000-0005-0000-0000-0000F6800000}"/>
    <cellStyle name="Normal 3 4 3 4 4 2 4" xfId="33997" xr:uid="{00000000-0005-0000-0000-0000F7800000}"/>
    <cellStyle name="Normal 3 4 3 4 4 3" xfId="33998" xr:uid="{00000000-0005-0000-0000-0000F8800000}"/>
    <cellStyle name="Normal 3 4 3 4 4 3 2" xfId="33999" xr:uid="{00000000-0005-0000-0000-0000F9800000}"/>
    <cellStyle name="Normal 3 4 3 4 4 3 2 2" xfId="34000" xr:uid="{00000000-0005-0000-0000-0000FA800000}"/>
    <cellStyle name="Normal 3 4 3 4 4 3 3" xfId="34001" xr:uid="{00000000-0005-0000-0000-0000FB800000}"/>
    <cellStyle name="Normal 3 4 3 4 4 4" xfId="34002" xr:uid="{00000000-0005-0000-0000-0000FC800000}"/>
    <cellStyle name="Normal 3 4 3 4 4 4 2" xfId="34003" xr:uid="{00000000-0005-0000-0000-0000FD800000}"/>
    <cellStyle name="Normal 3 4 3 4 4 5" xfId="34004" xr:uid="{00000000-0005-0000-0000-0000FE800000}"/>
    <cellStyle name="Normal 3 4 3 4 5" xfId="34005" xr:uid="{00000000-0005-0000-0000-0000FF800000}"/>
    <cellStyle name="Normal 3 4 3 4 5 2" xfId="34006" xr:uid="{00000000-0005-0000-0000-000000810000}"/>
    <cellStyle name="Normal 3 4 3 4 5 2 2" xfId="34007" xr:uid="{00000000-0005-0000-0000-000001810000}"/>
    <cellStyle name="Normal 3 4 3 4 5 2 2 2" xfId="34008" xr:uid="{00000000-0005-0000-0000-000002810000}"/>
    <cellStyle name="Normal 3 4 3 4 5 2 3" xfId="34009" xr:uid="{00000000-0005-0000-0000-000003810000}"/>
    <cellStyle name="Normal 3 4 3 4 5 3" xfId="34010" xr:uid="{00000000-0005-0000-0000-000004810000}"/>
    <cellStyle name="Normal 3 4 3 4 5 3 2" xfId="34011" xr:uid="{00000000-0005-0000-0000-000005810000}"/>
    <cellStyle name="Normal 3 4 3 4 5 4" xfId="34012" xr:uid="{00000000-0005-0000-0000-000006810000}"/>
    <cellStyle name="Normal 3 4 3 4 6" xfId="34013" xr:uid="{00000000-0005-0000-0000-000007810000}"/>
    <cellStyle name="Normal 3 4 3 4 6 2" xfId="34014" xr:uid="{00000000-0005-0000-0000-000008810000}"/>
    <cellStyle name="Normal 3 4 3 4 6 2 2" xfId="34015" xr:uid="{00000000-0005-0000-0000-000009810000}"/>
    <cellStyle name="Normal 3 4 3 4 6 2 2 2" xfId="34016" xr:uid="{00000000-0005-0000-0000-00000A810000}"/>
    <cellStyle name="Normal 3 4 3 4 6 2 3" xfId="34017" xr:uid="{00000000-0005-0000-0000-00000B810000}"/>
    <cellStyle name="Normal 3 4 3 4 6 3" xfId="34018" xr:uid="{00000000-0005-0000-0000-00000C810000}"/>
    <cellStyle name="Normal 3 4 3 4 6 3 2" xfId="34019" xr:uid="{00000000-0005-0000-0000-00000D810000}"/>
    <cellStyle name="Normal 3 4 3 4 6 4" xfId="34020" xr:uid="{00000000-0005-0000-0000-00000E810000}"/>
    <cellStyle name="Normal 3 4 3 4 7" xfId="34021" xr:uid="{00000000-0005-0000-0000-00000F810000}"/>
    <cellStyle name="Normal 3 4 3 4 7 2" xfId="34022" xr:uid="{00000000-0005-0000-0000-000010810000}"/>
    <cellStyle name="Normal 3 4 3 4 7 2 2" xfId="34023" xr:uid="{00000000-0005-0000-0000-000011810000}"/>
    <cellStyle name="Normal 3 4 3 4 7 3" xfId="34024" xr:uid="{00000000-0005-0000-0000-000012810000}"/>
    <cellStyle name="Normal 3 4 3 4 8" xfId="34025" xr:uid="{00000000-0005-0000-0000-000013810000}"/>
    <cellStyle name="Normal 3 4 3 4 8 2" xfId="34026" xr:uid="{00000000-0005-0000-0000-000014810000}"/>
    <cellStyle name="Normal 3 4 3 4 9" xfId="34027" xr:uid="{00000000-0005-0000-0000-000015810000}"/>
    <cellStyle name="Normal 3 4 3 4 9 2" xfId="34028" xr:uid="{00000000-0005-0000-0000-000016810000}"/>
    <cellStyle name="Normal 3 4 3 5" xfId="34029" xr:uid="{00000000-0005-0000-0000-000017810000}"/>
    <cellStyle name="Normal 3 4 3 5 2" xfId="34030" xr:uid="{00000000-0005-0000-0000-000018810000}"/>
    <cellStyle name="Normal 3 4 3 5 2 2" xfId="34031" xr:uid="{00000000-0005-0000-0000-000019810000}"/>
    <cellStyle name="Normal 3 4 3 5 2 2 2" xfId="34032" xr:uid="{00000000-0005-0000-0000-00001A810000}"/>
    <cellStyle name="Normal 3 4 3 5 2 2 2 2" xfId="34033" xr:uid="{00000000-0005-0000-0000-00001B810000}"/>
    <cellStyle name="Normal 3 4 3 5 2 2 2 2 2" xfId="34034" xr:uid="{00000000-0005-0000-0000-00001C810000}"/>
    <cellStyle name="Normal 3 4 3 5 2 2 2 2 2 2" xfId="34035" xr:uid="{00000000-0005-0000-0000-00001D810000}"/>
    <cellStyle name="Normal 3 4 3 5 2 2 2 2 3" xfId="34036" xr:uid="{00000000-0005-0000-0000-00001E810000}"/>
    <cellStyle name="Normal 3 4 3 5 2 2 2 3" xfId="34037" xr:uid="{00000000-0005-0000-0000-00001F810000}"/>
    <cellStyle name="Normal 3 4 3 5 2 2 2 3 2" xfId="34038" xr:uid="{00000000-0005-0000-0000-000020810000}"/>
    <cellStyle name="Normal 3 4 3 5 2 2 2 4" xfId="34039" xr:uid="{00000000-0005-0000-0000-000021810000}"/>
    <cellStyle name="Normal 3 4 3 5 2 2 3" xfId="34040" xr:uid="{00000000-0005-0000-0000-000022810000}"/>
    <cellStyle name="Normal 3 4 3 5 2 2 3 2" xfId="34041" xr:uid="{00000000-0005-0000-0000-000023810000}"/>
    <cellStyle name="Normal 3 4 3 5 2 2 3 2 2" xfId="34042" xr:uid="{00000000-0005-0000-0000-000024810000}"/>
    <cellStyle name="Normal 3 4 3 5 2 2 3 3" xfId="34043" xr:uid="{00000000-0005-0000-0000-000025810000}"/>
    <cellStyle name="Normal 3 4 3 5 2 2 4" xfId="34044" xr:uid="{00000000-0005-0000-0000-000026810000}"/>
    <cellStyle name="Normal 3 4 3 5 2 2 4 2" xfId="34045" xr:uid="{00000000-0005-0000-0000-000027810000}"/>
    <cellStyle name="Normal 3 4 3 5 2 2 5" xfId="34046" xr:uid="{00000000-0005-0000-0000-000028810000}"/>
    <cellStyle name="Normal 3 4 3 5 2 3" xfId="34047" xr:uid="{00000000-0005-0000-0000-000029810000}"/>
    <cellStyle name="Normal 3 4 3 5 2 3 2" xfId="34048" xr:uid="{00000000-0005-0000-0000-00002A810000}"/>
    <cellStyle name="Normal 3 4 3 5 2 3 2 2" xfId="34049" xr:uid="{00000000-0005-0000-0000-00002B810000}"/>
    <cellStyle name="Normal 3 4 3 5 2 3 2 2 2" xfId="34050" xr:uid="{00000000-0005-0000-0000-00002C810000}"/>
    <cellStyle name="Normal 3 4 3 5 2 3 2 3" xfId="34051" xr:uid="{00000000-0005-0000-0000-00002D810000}"/>
    <cellStyle name="Normal 3 4 3 5 2 3 3" xfId="34052" xr:uid="{00000000-0005-0000-0000-00002E810000}"/>
    <cellStyle name="Normal 3 4 3 5 2 3 3 2" xfId="34053" xr:uid="{00000000-0005-0000-0000-00002F810000}"/>
    <cellStyle name="Normal 3 4 3 5 2 3 4" xfId="34054" xr:uid="{00000000-0005-0000-0000-000030810000}"/>
    <cellStyle name="Normal 3 4 3 5 2 4" xfId="34055" xr:uid="{00000000-0005-0000-0000-000031810000}"/>
    <cellStyle name="Normal 3 4 3 5 2 4 2" xfId="34056" xr:uid="{00000000-0005-0000-0000-000032810000}"/>
    <cellStyle name="Normal 3 4 3 5 2 4 2 2" xfId="34057" xr:uid="{00000000-0005-0000-0000-000033810000}"/>
    <cellStyle name="Normal 3 4 3 5 2 4 2 2 2" xfId="34058" xr:uid="{00000000-0005-0000-0000-000034810000}"/>
    <cellStyle name="Normal 3 4 3 5 2 4 2 3" xfId="34059" xr:uid="{00000000-0005-0000-0000-000035810000}"/>
    <cellStyle name="Normal 3 4 3 5 2 4 3" xfId="34060" xr:uid="{00000000-0005-0000-0000-000036810000}"/>
    <cellStyle name="Normal 3 4 3 5 2 4 3 2" xfId="34061" xr:uid="{00000000-0005-0000-0000-000037810000}"/>
    <cellStyle name="Normal 3 4 3 5 2 4 4" xfId="34062" xr:uid="{00000000-0005-0000-0000-000038810000}"/>
    <cellStyle name="Normal 3 4 3 5 2 5" xfId="34063" xr:uid="{00000000-0005-0000-0000-000039810000}"/>
    <cellStyle name="Normal 3 4 3 5 2 5 2" xfId="34064" xr:uid="{00000000-0005-0000-0000-00003A810000}"/>
    <cellStyle name="Normal 3 4 3 5 2 5 2 2" xfId="34065" xr:uid="{00000000-0005-0000-0000-00003B810000}"/>
    <cellStyle name="Normal 3 4 3 5 2 5 3" xfId="34066" xr:uid="{00000000-0005-0000-0000-00003C810000}"/>
    <cellStyle name="Normal 3 4 3 5 2 6" xfId="34067" xr:uid="{00000000-0005-0000-0000-00003D810000}"/>
    <cellStyle name="Normal 3 4 3 5 2 6 2" xfId="34068" xr:uid="{00000000-0005-0000-0000-00003E810000}"/>
    <cellStyle name="Normal 3 4 3 5 2 7" xfId="34069" xr:uid="{00000000-0005-0000-0000-00003F810000}"/>
    <cellStyle name="Normal 3 4 3 5 2 7 2" xfId="34070" xr:uid="{00000000-0005-0000-0000-000040810000}"/>
    <cellStyle name="Normal 3 4 3 5 2 8" xfId="34071" xr:uid="{00000000-0005-0000-0000-000041810000}"/>
    <cellStyle name="Normal 3 4 3 5 3" xfId="34072" xr:uid="{00000000-0005-0000-0000-000042810000}"/>
    <cellStyle name="Normal 3 4 3 5 3 2" xfId="34073" xr:uid="{00000000-0005-0000-0000-000043810000}"/>
    <cellStyle name="Normal 3 4 3 5 3 2 2" xfId="34074" xr:uid="{00000000-0005-0000-0000-000044810000}"/>
    <cellStyle name="Normal 3 4 3 5 3 2 2 2" xfId="34075" xr:uid="{00000000-0005-0000-0000-000045810000}"/>
    <cellStyle name="Normal 3 4 3 5 3 2 2 2 2" xfId="34076" xr:uid="{00000000-0005-0000-0000-000046810000}"/>
    <cellStyle name="Normal 3 4 3 5 3 2 2 3" xfId="34077" xr:uid="{00000000-0005-0000-0000-000047810000}"/>
    <cellStyle name="Normal 3 4 3 5 3 2 3" xfId="34078" xr:uid="{00000000-0005-0000-0000-000048810000}"/>
    <cellStyle name="Normal 3 4 3 5 3 2 3 2" xfId="34079" xr:uid="{00000000-0005-0000-0000-000049810000}"/>
    <cellStyle name="Normal 3 4 3 5 3 2 4" xfId="34080" xr:uid="{00000000-0005-0000-0000-00004A810000}"/>
    <cellStyle name="Normal 3 4 3 5 3 3" xfId="34081" xr:uid="{00000000-0005-0000-0000-00004B810000}"/>
    <cellStyle name="Normal 3 4 3 5 3 3 2" xfId="34082" xr:uid="{00000000-0005-0000-0000-00004C810000}"/>
    <cellStyle name="Normal 3 4 3 5 3 3 2 2" xfId="34083" xr:uid="{00000000-0005-0000-0000-00004D810000}"/>
    <cellStyle name="Normal 3 4 3 5 3 3 3" xfId="34084" xr:uid="{00000000-0005-0000-0000-00004E810000}"/>
    <cellStyle name="Normal 3 4 3 5 3 4" xfId="34085" xr:uid="{00000000-0005-0000-0000-00004F810000}"/>
    <cellStyle name="Normal 3 4 3 5 3 4 2" xfId="34086" xr:uid="{00000000-0005-0000-0000-000050810000}"/>
    <cellStyle name="Normal 3 4 3 5 3 5" xfId="34087" xr:uid="{00000000-0005-0000-0000-000051810000}"/>
    <cellStyle name="Normal 3 4 3 5 4" xfId="34088" xr:uid="{00000000-0005-0000-0000-000052810000}"/>
    <cellStyle name="Normal 3 4 3 5 4 2" xfId="34089" xr:uid="{00000000-0005-0000-0000-000053810000}"/>
    <cellStyle name="Normal 3 4 3 5 4 2 2" xfId="34090" xr:uid="{00000000-0005-0000-0000-000054810000}"/>
    <cellStyle name="Normal 3 4 3 5 4 2 2 2" xfId="34091" xr:uid="{00000000-0005-0000-0000-000055810000}"/>
    <cellStyle name="Normal 3 4 3 5 4 2 3" xfId="34092" xr:uid="{00000000-0005-0000-0000-000056810000}"/>
    <cellStyle name="Normal 3 4 3 5 4 3" xfId="34093" xr:uid="{00000000-0005-0000-0000-000057810000}"/>
    <cellStyle name="Normal 3 4 3 5 4 3 2" xfId="34094" xr:uid="{00000000-0005-0000-0000-000058810000}"/>
    <cellStyle name="Normal 3 4 3 5 4 4" xfId="34095" xr:uid="{00000000-0005-0000-0000-000059810000}"/>
    <cellStyle name="Normal 3 4 3 5 5" xfId="34096" xr:uid="{00000000-0005-0000-0000-00005A810000}"/>
    <cellStyle name="Normal 3 4 3 5 5 2" xfId="34097" xr:uid="{00000000-0005-0000-0000-00005B810000}"/>
    <cellStyle name="Normal 3 4 3 5 5 2 2" xfId="34098" xr:uid="{00000000-0005-0000-0000-00005C810000}"/>
    <cellStyle name="Normal 3 4 3 5 5 2 2 2" xfId="34099" xr:uid="{00000000-0005-0000-0000-00005D810000}"/>
    <cellStyle name="Normal 3 4 3 5 5 2 3" xfId="34100" xr:uid="{00000000-0005-0000-0000-00005E810000}"/>
    <cellStyle name="Normal 3 4 3 5 5 3" xfId="34101" xr:uid="{00000000-0005-0000-0000-00005F810000}"/>
    <cellStyle name="Normal 3 4 3 5 5 3 2" xfId="34102" xr:uid="{00000000-0005-0000-0000-000060810000}"/>
    <cellStyle name="Normal 3 4 3 5 5 4" xfId="34103" xr:uid="{00000000-0005-0000-0000-000061810000}"/>
    <cellStyle name="Normal 3 4 3 5 6" xfId="34104" xr:uid="{00000000-0005-0000-0000-000062810000}"/>
    <cellStyle name="Normal 3 4 3 5 6 2" xfId="34105" xr:uid="{00000000-0005-0000-0000-000063810000}"/>
    <cellStyle name="Normal 3 4 3 5 6 2 2" xfId="34106" xr:uid="{00000000-0005-0000-0000-000064810000}"/>
    <cellStyle name="Normal 3 4 3 5 6 3" xfId="34107" xr:uid="{00000000-0005-0000-0000-000065810000}"/>
    <cellStyle name="Normal 3 4 3 5 7" xfId="34108" xr:uid="{00000000-0005-0000-0000-000066810000}"/>
    <cellStyle name="Normal 3 4 3 5 7 2" xfId="34109" xr:uid="{00000000-0005-0000-0000-000067810000}"/>
    <cellStyle name="Normal 3 4 3 5 8" xfId="34110" xr:uid="{00000000-0005-0000-0000-000068810000}"/>
    <cellStyle name="Normal 3 4 3 5 8 2" xfId="34111" xr:uid="{00000000-0005-0000-0000-000069810000}"/>
    <cellStyle name="Normal 3 4 3 5 9" xfId="34112" xr:uid="{00000000-0005-0000-0000-00006A810000}"/>
    <cellStyle name="Normal 3 4 3 6" xfId="34113" xr:uid="{00000000-0005-0000-0000-00006B810000}"/>
    <cellStyle name="Normal 3 4 3 6 2" xfId="34114" xr:uid="{00000000-0005-0000-0000-00006C810000}"/>
    <cellStyle name="Normal 3 4 3 6 2 2" xfId="34115" xr:uid="{00000000-0005-0000-0000-00006D810000}"/>
    <cellStyle name="Normal 3 4 3 6 2 2 2" xfId="34116" xr:uid="{00000000-0005-0000-0000-00006E810000}"/>
    <cellStyle name="Normal 3 4 3 6 2 2 2 2" xfId="34117" xr:uid="{00000000-0005-0000-0000-00006F810000}"/>
    <cellStyle name="Normal 3 4 3 6 2 2 2 2 2" xfId="34118" xr:uid="{00000000-0005-0000-0000-000070810000}"/>
    <cellStyle name="Normal 3 4 3 6 2 2 2 3" xfId="34119" xr:uid="{00000000-0005-0000-0000-000071810000}"/>
    <cellStyle name="Normal 3 4 3 6 2 2 3" xfId="34120" xr:uid="{00000000-0005-0000-0000-000072810000}"/>
    <cellStyle name="Normal 3 4 3 6 2 2 3 2" xfId="34121" xr:uid="{00000000-0005-0000-0000-000073810000}"/>
    <cellStyle name="Normal 3 4 3 6 2 2 4" xfId="34122" xr:uid="{00000000-0005-0000-0000-000074810000}"/>
    <cellStyle name="Normal 3 4 3 6 2 3" xfId="34123" xr:uid="{00000000-0005-0000-0000-000075810000}"/>
    <cellStyle name="Normal 3 4 3 6 2 3 2" xfId="34124" xr:uid="{00000000-0005-0000-0000-000076810000}"/>
    <cellStyle name="Normal 3 4 3 6 2 3 2 2" xfId="34125" xr:uid="{00000000-0005-0000-0000-000077810000}"/>
    <cellStyle name="Normal 3 4 3 6 2 3 3" xfId="34126" xr:uid="{00000000-0005-0000-0000-000078810000}"/>
    <cellStyle name="Normal 3 4 3 6 2 4" xfId="34127" xr:uid="{00000000-0005-0000-0000-000079810000}"/>
    <cellStyle name="Normal 3 4 3 6 2 4 2" xfId="34128" xr:uid="{00000000-0005-0000-0000-00007A810000}"/>
    <cellStyle name="Normal 3 4 3 6 2 5" xfId="34129" xr:uid="{00000000-0005-0000-0000-00007B810000}"/>
    <cellStyle name="Normal 3 4 3 6 3" xfId="34130" xr:uid="{00000000-0005-0000-0000-00007C810000}"/>
    <cellStyle name="Normal 3 4 3 6 3 2" xfId="34131" xr:uid="{00000000-0005-0000-0000-00007D810000}"/>
    <cellStyle name="Normal 3 4 3 6 3 2 2" xfId="34132" xr:uid="{00000000-0005-0000-0000-00007E810000}"/>
    <cellStyle name="Normal 3 4 3 6 3 2 2 2" xfId="34133" xr:uid="{00000000-0005-0000-0000-00007F810000}"/>
    <cellStyle name="Normal 3 4 3 6 3 2 3" xfId="34134" xr:uid="{00000000-0005-0000-0000-000080810000}"/>
    <cellStyle name="Normal 3 4 3 6 3 3" xfId="34135" xr:uid="{00000000-0005-0000-0000-000081810000}"/>
    <cellStyle name="Normal 3 4 3 6 3 3 2" xfId="34136" xr:uid="{00000000-0005-0000-0000-000082810000}"/>
    <cellStyle name="Normal 3 4 3 6 3 4" xfId="34137" xr:uid="{00000000-0005-0000-0000-000083810000}"/>
    <cellStyle name="Normal 3 4 3 6 4" xfId="34138" xr:uid="{00000000-0005-0000-0000-000084810000}"/>
    <cellStyle name="Normal 3 4 3 6 4 2" xfId="34139" xr:uid="{00000000-0005-0000-0000-000085810000}"/>
    <cellStyle name="Normal 3 4 3 6 4 2 2" xfId="34140" xr:uid="{00000000-0005-0000-0000-000086810000}"/>
    <cellStyle name="Normal 3 4 3 6 4 2 2 2" xfId="34141" xr:uid="{00000000-0005-0000-0000-000087810000}"/>
    <cellStyle name="Normal 3 4 3 6 4 2 3" xfId="34142" xr:uid="{00000000-0005-0000-0000-000088810000}"/>
    <cellStyle name="Normal 3 4 3 6 4 3" xfId="34143" xr:uid="{00000000-0005-0000-0000-000089810000}"/>
    <cellStyle name="Normal 3 4 3 6 4 3 2" xfId="34144" xr:uid="{00000000-0005-0000-0000-00008A810000}"/>
    <cellStyle name="Normal 3 4 3 6 4 4" xfId="34145" xr:uid="{00000000-0005-0000-0000-00008B810000}"/>
    <cellStyle name="Normal 3 4 3 6 5" xfId="34146" xr:uid="{00000000-0005-0000-0000-00008C810000}"/>
    <cellStyle name="Normal 3 4 3 6 5 2" xfId="34147" xr:uid="{00000000-0005-0000-0000-00008D810000}"/>
    <cellStyle name="Normal 3 4 3 6 5 2 2" xfId="34148" xr:uid="{00000000-0005-0000-0000-00008E810000}"/>
    <cellStyle name="Normal 3 4 3 6 5 3" xfId="34149" xr:uid="{00000000-0005-0000-0000-00008F810000}"/>
    <cellStyle name="Normal 3 4 3 6 6" xfId="34150" xr:uid="{00000000-0005-0000-0000-000090810000}"/>
    <cellStyle name="Normal 3 4 3 6 6 2" xfId="34151" xr:uid="{00000000-0005-0000-0000-000091810000}"/>
    <cellStyle name="Normal 3 4 3 6 7" xfId="34152" xr:uid="{00000000-0005-0000-0000-000092810000}"/>
    <cellStyle name="Normal 3 4 3 6 7 2" xfId="34153" xr:uid="{00000000-0005-0000-0000-000093810000}"/>
    <cellStyle name="Normal 3 4 3 6 8" xfId="34154" xr:uid="{00000000-0005-0000-0000-000094810000}"/>
    <cellStyle name="Normal 3 4 3 7" xfId="34155" xr:uid="{00000000-0005-0000-0000-000095810000}"/>
    <cellStyle name="Normal 3 4 3 7 2" xfId="34156" xr:uid="{00000000-0005-0000-0000-000096810000}"/>
    <cellStyle name="Normal 3 4 3 7 2 2" xfId="34157" xr:uid="{00000000-0005-0000-0000-000097810000}"/>
    <cellStyle name="Normal 3 4 3 7 2 2 2" xfId="34158" xr:uid="{00000000-0005-0000-0000-000098810000}"/>
    <cellStyle name="Normal 3 4 3 7 2 2 2 2" xfId="34159" xr:uid="{00000000-0005-0000-0000-000099810000}"/>
    <cellStyle name="Normal 3 4 3 7 2 2 2 2 2" xfId="34160" xr:uid="{00000000-0005-0000-0000-00009A810000}"/>
    <cellStyle name="Normal 3 4 3 7 2 2 2 3" xfId="34161" xr:uid="{00000000-0005-0000-0000-00009B810000}"/>
    <cellStyle name="Normal 3 4 3 7 2 2 3" xfId="34162" xr:uid="{00000000-0005-0000-0000-00009C810000}"/>
    <cellStyle name="Normal 3 4 3 7 2 2 3 2" xfId="34163" xr:uid="{00000000-0005-0000-0000-00009D810000}"/>
    <cellStyle name="Normal 3 4 3 7 2 2 4" xfId="34164" xr:uid="{00000000-0005-0000-0000-00009E810000}"/>
    <cellStyle name="Normal 3 4 3 7 2 3" xfId="34165" xr:uid="{00000000-0005-0000-0000-00009F810000}"/>
    <cellStyle name="Normal 3 4 3 7 2 3 2" xfId="34166" xr:uid="{00000000-0005-0000-0000-0000A0810000}"/>
    <cellStyle name="Normal 3 4 3 7 2 3 2 2" xfId="34167" xr:uid="{00000000-0005-0000-0000-0000A1810000}"/>
    <cellStyle name="Normal 3 4 3 7 2 3 3" xfId="34168" xr:uid="{00000000-0005-0000-0000-0000A2810000}"/>
    <cellStyle name="Normal 3 4 3 7 2 4" xfId="34169" xr:uid="{00000000-0005-0000-0000-0000A3810000}"/>
    <cellStyle name="Normal 3 4 3 7 2 4 2" xfId="34170" xr:uid="{00000000-0005-0000-0000-0000A4810000}"/>
    <cellStyle name="Normal 3 4 3 7 2 5" xfId="34171" xr:uid="{00000000-0005-0000-0000-0000A5810000}"/>
    <cellStyle name="Normal 3 4 3 7 3" xfId="34172" xr:uid="{00000000-0005-0000-0000-0000A6810000}"/>
    <cellStyle name="Normal 3 4 3 7 3 2" xfId="34173" xr:uid="{00000000-0005-0000-0000-0000A7810000}"/>
    <cellStyle name="Normal 3 4 3 7 3 2 2" xfId="34174" xr:uid="{00000000-0005-0000-0000-0000A8810000}"/>
    <cellStyle name="Normal 3 4 3 7 3 2 2 2" xfId="34175" xr:uid="{00000000-0005-0000-0000-0000A9810000}"/>
    <cellStyle name="Normal 3 4 3 7 3 2 3" xfId="34176" xr:uid="{00000000-0005-0000-0000-0000AA810000}"/>
    <cellStyle name="Normal 3 4 3 7 3 3" xfId="34177" xr:uid="{00000000-0005-0000-0000-0000AB810000}"/>
    <cellStyle name="Normal 3 4 3 7 3 3 2" xfId="34178" xr:uid="{00000000-0005-0000-0000-0000AC810000}"/>
    <cellStyle name="Normal 3 4 3 7 3 4" xfId="34179" xr:uid="{00000000-0005-0000-0000-0000AD810000}"/>
    <cellStyle name="Normal 3 4 3 7 4" xfId="34180" xr:uid="{00000000-0005-0000-0000-0000AE810000}"/>
    <cellStyle name="Normal 3 4 3 7 4 2" xfId="34181" xr:uid="{00000000-0005-0000-0000-0000AF810000}"/>
    <cellStyle name="Normal 3 4 3 7 4 2 2" xfId="34182" xr:uid="{00000000-0005-0000-0000-0000B0810000}"/>
    <cellStyle name="Normal 3 4 3 7 4 3" xfId="34183" xr:uid="{00000000-0005-0000-0000-0000B1810000}"/>
    <cellStyle name="Normal 3 4 3 7 5" xfId="34184" xr:uid="{00000000-0005-0000-0000-0000B2810000}"/>
    <cellStyle name="Normal 3 4 3 7 5 2" xfId="34185" xr:uid="{00000000-0005-0000-0000-0000B3810000}"/>
    <cellStyle name="Normal 3 4 3 7 6" xfId="34186" xr:uid="{00000000-0005-0000-0000-0000B4810000}"/>
    <cellStyle name="Normal 3 4 3 8" xfId="34187" xr:uid="{00000000-0005-0000-0000-0000B5810000}"/>
    <cellStyle name="Normal 3 4 3 8 2" xfId="34188" xr:uid="{00000000-0005-0000-0000-0000B6810000}"/>
    <cellStyle name="Normal 3 4 3 8 2 2" xfId="34189" xr:uid="{00000000-0005-0000-0000-0000B7810000}"/>
    <cellStyle name="Normal 3 4 3 8 2 2 2" xfId="34190" xr:uid="{00000000-0005-0000-0000-0000B8810000}"/>
    <cellStyle name="Normal 3 4 3 8 2 2 2 2" xfId="34191" xr:uid="{00000000-0005-0000-0000-0000B9810000}"/>
    <cellStyle name="Normal 3 4 3 8 2 2 2 2 2" xfId="34192" xr:uid="{00000000-0005-0000-0000-0000BA810000}"/>
    <cellStyle name="Normal 3 4 3 8 2 2 2 3" xfId="34193" xr:uid="{00000000-0005-0000-0000-0000BB810000}"/>
    <cellStyle name="Normal 3 4 3 8 2 2 3" xfId="34194" xr:uid="{00000000-0005-0000-0000-0000BC810000}"/>
    <cellStyle name="Normal 3 4 3 8 2 2 3 2" xfId="34195" xr:uid="{00000000-0005-0000-0000-0000BD810000}"/>
    <cellStyle name="Normal 3 4 3 8 2 2 4" xfId="34196" xr:uid="{00000000-0005-0000-0000-0000BE810000}"/>
    <cellStyle name="Normal 3 4 3 8 2 3" xfId="34197" xr:uid="{00000000-0005-0000-0000-0000BF810000}"/>
    <cellStyle name="Normal 3 4 3 8 2 3 2" xfId="34198" xr:uid="{00000000-0005-0000-0000-0000C0810000}"/>
    <cellStyle name="Normal 3 4 3 8 2 3 2 2" xfId="34199" xr:uid="{00000000-0005-0000-0000-0000C1810000}"/>
    <cellStyle name="Normal 3 4 3 8 2 3 3" xfId="34200" xr:uid="{00000000-0005-0000-0000-0000C2810000}"/>
    <cellStyle name="Normal 3 4 3 8 2 4" xfId="34201" xr:uid="{00000000-0005-0000-0000-0000C3810000}"/>
    <cellStyle name="Normal 3 4 3 8 2 4 2" xfId="34202" xr:uid="{00000000-0005-0000-0000-0000C4810000}"/>
    <cellStyle name="Normal 3 4 3 8 2 5" xfId="34203" xr:uid="{00000000-0005-0000-0000-0000C5810000}"/>
    <cellStyle name="Normal 3 4 3 8 3" xfId="34204" xr:uid="{00000000-0005-0000-0000-0000C6810000}"/>
    <cellStyle name="Normal 3 4 3 8 3 2" xfId="34205" xr:uid="{00000000-0005-0000-0000-0000C7810000}"/>
    <cellStyle name="Normal 3 4 3 8 3 2 2" xfId="34206" xr:uid="{00000000-0005-0000-0000-0000C8810000}"/>
    <cellStyle name="Normal 3 4 3 8 3 2 2 2" xfId="34207" xr:uid="{00000000-0005-0000-0000-0000C9810000}"/>
    <cellStyle name="Normal 3 4 3 8 3 2 3" xfId="34208" xr:uid="{00000000-0005-0000-0000-0000CA810000}"/>
    <cellStyle name="Normal 3 4 3 8 3 3" xfId="34209" xr:uid="{00000000-0005-0000-0000-0000CB810000}"/>
    <cellStyle name="Normal 3 4 3 8 3 3 2" xfId="34210" xr:uid="{00000000-0005-0000-0000-0000CC810000}"/>
    <cellStyle name="Normal 3 4 3 8 3 4" xfId="34211" xr:uid="{00000000-0005-0000-0000-0000CD810000}"/>
    <cellStyle name="Normal 3 4 3 8 4" xfId="34212" xr:uid="{00000000-0005-0000-0000-0000CE810000}"/>
    <cellStyle name="Normal 3 4 3 8 4 2" xfId="34213" xr:uid="{00000000-0005-0000-0000-0000CF810000}"/>
    <cellStyle name="Normal 3 4 3 8 4 2 2" xfId="34214" xr:uid="{00000000-0005-0000-0000-0000D0810000}"/>
    <cellStyle name="Normal 3 4 3 8 4 3" xfId="34215" xr:uid="{00000000-0005-0000-0000-0000D1810000}"/>
    <cellStyle name="Normal 3 4 3 8 5" xfId="34216" xr:uid="{00000000-0005-0000-0000-0000D2810000}"/>
    <cellStyle name="Normal 3 4 3 8 5 2" xfId="34217" xr:uid="{00000000-0005-0000-0000-0000D3810000}"/>
    <cellStyle name="Normal 3 4 3 8 6" xfId="34218" xr:uid="{00000000-0005-0000-0000-0000D4810000}"/>
    <cellStyle name="Normal 3 4 3 9" xfId="34219" xr:uid="{00000000-0005-0000-0000-0000D5810000}"/>
    <cellStyle name="Normal 3 4 3 9 2" xfId="34220" xr:uid="{00000000-0005-0000-0000-0000D6810000}"/>
    <cellStyle name="Normal 3 4 3 9 2 2" xfId="34221" xr:uid="{00000000-0005-0000-0000-0000D7810000}"/>
    <cellStyle name="Normal 3 4 3 9 2 2 2" xfId="34222" xr:uid="{00000000-0005-0000-0000-0000D8810000}"/>
    <cellStyle name="Normal 3 4 3 9 2 2 2 2" xfId="34223" xr:uid="{00000000-0005-0000-0000-0000D9810000}"/>
    <cellStyle name="Normal 3 4 3 9 2 2 3" xfId="34224" xr:uid="{00000000-0005-0000-0000-0000DA810000}"/>
    <cellStyle name="Normal 3 4 3 9 2 3" xfId="34225" xr:uid="{00000000-0005-0000-0000-0000DB810000}"/>
    <cellStyle name="Normal 3 4 3 9 2 3 2" xfId="34226" xr:uid="{00000000-0005-0000-0000-0000DC810000}"/>
    <cellStyle name="Normal 3 4 3 9 2 4" xfId="34227" xr:uid="{00000000-0005-0000-0000-0000DD810000}"/>
    <cellStyle name="Normal 3 4 3 9 3" xfId="34228" xr:uid="{00000000-0005-0000-0000-0000DE810000}"/>
    <cellStyle name="Normal 3 4 3 9 3 2" xfId="34229" xr:uid="{00000000-0005-0000-0000-0000DF810000}"/>
    <cellStyle name="Normal 3 4 3 9 3 2 2" xfId="34230" xr:uid="{00000000-0005-0000-0000-0000E0810000}"/>
    <cellStyle name="Normal 3 4 3 9 3 3" xfId="34231" xr:uid="{00000000-0005-0000-0000-0000E1810000}"/>
    <cellStyle name="Normal 3 4 3 9 4" xfId="34232" xr:uid="{00000000-0005-0000-0000-0000E2810000}"/>
    <cellStyle name="Normal 3 4 3 9 4 2" xfId="34233" xr:uid="{00000000-0005-0000-0000-0000E3810000}"/>
    <cellStyle name="Normal 3 4 3 9 5" xfId="34234" xr:uid="{00000000-0005-0000-0000-0000E4810000}"/>
    <cellStyle name="Normal 3 4 3_T-straight with PEDs adjustor" xfId="34235" xr:uid="{00000000-0005-0000-0000-0000E5810000}"/>
    <cellStyle name="Normal 3 4 4" xfId="1295" xr:uid="{00000000-0005-0000-0000-0000E6810000}"/>
    <cellStyle name="Normal 3 4 4 10" xfId="34236" xr:uid="{00000000-0005-0000-0000-0000E7810000}"/>
    <cellStyle name="Normal 3 4 4 11" xfId="34237" xr:uid="{00000000-0005-0000-0000-0000E8810000}"/>
    <cellStyle name="Normal 3 4 4 2" xfId="34238" xr:uid="{00000000-0005-0000-0000-0000E9810000}"/>
    <cellStyle name="Normal 3 4 4 2 10" xfId="34239" xr:uid="{00000000-0005-0000-0000-0000EA810000}"/>
    <cellStyle name="Normal 3 4 4 2 2" xfId="34240" xr:uid="{00000000-0005-0000-0000-0000EB810000}"/>
    <cellStyle name="Normal 3 4 4 2 2 2" xfId="34241" xr:uid="{00000000-0005-0000-0000-0000EC810000}"/>
    <cellStyle name="Normal 3 4 4 2 2 2 2" xfId="34242" xr:uid="{00000000-0005-0000-0000-0000ED810000}"/>
    <cellStyle name="Normal 3 4 4 2 2 2 2 2" xfId="34243" xr:uid="{00000000-0005-0000-0000-0000EE810000}"/>
    <cellStyle name="Normal 3 4 4 2 2 2 2 2 2" xfId="34244" xr:uid="{00000000-0005-0000-0000-0000EF810000}"/>
    <cellStyle name="Normal 3 4 4 2 2 2 2 2 2 2" xfId="34245" xr:uid="{00000000-0005-0000-0000-0000F0810000}"/>
    <cellStyle name="Normal 3 4 4 2 2 2 2 2 3" xfId="34246" xr:uid="{00000000-0005-0000-0000-0000F1810000}"/>
    <cellStyle name="Normal 3 4 4 2 2 2 2 3" xfId="34247" xr:uid="{00000000-0005-0000-0000-0000F2810000}"/>
    <cellStyle name="Normal 3 4 4 2 2 2 2 3 2" xfId="34248" xr:uid="{00000000-0005-0000-0000-0000F3810000}"/>
    <cellStyle name="Normal 3 4 4 2 2 2 2 4" xfId="34249" xr:uid="{00000000-0005-0000-0000-0000F4810000}"/>
    <cellStyle name="Normal 3 4 4 2 2 2 3" xfId="34250" xr:uid="{00000000-0005-0000-0000-0000F5810000}"/>
    <cellStyle name="Normal 3 4 4 2 2 2 3 2" xfId="34251" xr:uid="{00000000-0005-0000-0000-0000F6810000}"/>
    <cellStyle name="Normal 3 4 4 2 2 2 3 2 2" xfId="34252" xr:uid="{00000000-0005-0000-0000-0000F7810000}"/>
    <cellStyle name="Normal 3 4 4 2 2 2 3 3" xfId="34253" xr:uid="{00000000-0005-0000-0000-0000F8810000}"/>
    <cellStyle name="Normal 3 4 4 2 2 2 4" xfId="34254" xr:uid="{00000000-0005-0000-0000-0000F9810000}"/>
    <cellStyle name="Normal 3 4 4 2 2 2 4 2" xfId="34255" xr:uid="{00000000-0005-0000-0000-0000FA810000}"/>
    <cellStyle name="Normal 3 4 4 2 2 2 5" xfId="34256" xr:uid="{00000000-0005-0000-0000-0000FB810000}"/>
    <cellStyle name="Normal 3 4 4 2 2 3" xfId="34257" xr:uid="{00000000-0005-0000-0000-0000FC810000}"/>
    <cellStyle name="Normal 3 4 4 2 2 3 2" xfId="34258" xr:uid="{00000000-0005-0000-0000-0000FD810000}"/>
    <cellStyle name="Normal 3 4 4 2 2 3 2 2" xfId="34259" xr:uid="{00000000-0005-0000-0000-0000FE810000}"/>
    <cellStyle name="Normal 3 4 4 2 2 3 2 2 2" xfId="34260" xr:uid="{00000000-0005-0000-0000-0000FF810000}"/>
    <cellStyle name="Normal 3 4 4 2 2 3 2 3" xfId="34261" xr:uid="{00000000-0005-0000-0000-000000820000}"/>
    <cellStyle name="Normal 3 4 4 2 2 3 3" xfId="34262" xr:uid="{00000000-0005-0000-0000-000001820000}"/>
    <cellStyle name="Normal 3 4 4 2 2 3 3 2" xfId="34263" xr:uid="{00000000-0005-0000-0000-000002820000}"/>
    <cellStyle name="Normal 3 4 4 2 2 3 4" xfId="34264" xr:uid="{00000000-0005-0000-0000-000003820000}"/>
    <cellStyle name="Normal 3 4 4 2 2 4" xfId="34265" xr:uid="{00000000-0005-0000-0000-000004820000}"/>
    <cellStyle name="Normal 3 4 4 2 2 4 2" xfId="34266" xr:uid="{00000000-0005-0000-0000-000005820000}"/>
    <cellStyle name="Normal 3 4 4 2 2 4 2 2" xfId="34267" xr:uid="{00000000-0005-0000-0000-000006820000}"/>
    <cellStyle name="Normal 3 4 4 2 2 4 2 2 2" xfId="34268" xr:uid="{00000000-0005-0000-0000-000007820000}"/>
    <cellStyle name="Normal 3 4 4 2 2 4 2 3" xfId="34269" xr:uid="{00000000-0005-0000-0000-000008820000}"/>
    <cellStyle name="Normal 3 4 4 2 2 4 3" xfId="34270" xr:uid="{00000000-0005-0000-0000-000009820000}"/>
    <cellStyle name="Normal 3 4 4 2 2 4 3 2" xfId="34271" xr:uid="{00000000-0005-0000-0000-00000A820000}"/>
    <cellStyle name="Normal 3 4 4 2 2 4 4" xfId="34272" xr:uid="{00000000-0005-0000-0000-00000B820000}"/>
    <cellStyle name="Normal 3 4 4 2 2 5" xfId="34273" xr:uid="{00000000-0005-0000-0000-00000C820000}"/>
    <cellStyle name="Normal 3 4 4 2 2 5 2" xfId="34274" xr:uid="{00000000-0005-0000-0000-00000D820000}"/>
    <cellStyle name="Normal 3 4 4 2 2 5 2 2" xfId="34275" xr:uid="{00000000-0005-0000-0000-00000E820000}"/>
    <cellStyle name="Normal 3 4 4 2 2 5 3" xfId="34276" xr:uid="{00000000-0005-0000-0000-00000F820000}"/>
    <cellStyle name="Normal 3 4 4 2 2 6" xfId="34277" xr:uid="{00000000-0005-0000-0000-000010820000}"/>
    <cellStyle name="Normal 3 4 4 2 2 6 2" xfId="34278" xr:uid="{00000000-0005-0000-0000-000011820000}"/>
    <cellStyle name="Normal 3 4 4 2 2 7" xfId="34279" xr:uid="{00000000-0005-0000-0000-000012820000}"/>
    <cellStyle name="Normal 3 4 4 2 2 7 2" xfId="34280" xr:uid="{00000000-0005-0000-0000-000013820000}"/>
    <cellStyle name="Normal 3 4 4 2 2 8" xfId="34281" xr:uid="{00000000-0005-0000-0000-000014820000}"/>
    <cellStyle name="Normal 3 4 4 2 3" xfId="34282" xr:uid="{00000000-0005-0000-0000-000015820000}"/>
    <cellStyle name="Normal 3 4 4 2 3 2" xfId="34283" xr:uid="{00000000-0005-0000-0000-000016820000}"/>
    <cellStyle name="Normal 3 4 4 2 3 2 2" xfId="34284" xr:uid="{00000000-0005-0000-0000-000017820000}"/>
    <cellStyle name="Normal 3 4 4 2 3 2 2 2" xfId="34285" xr:uid="{00000000-0005-0000-0000-000018820000}"/>
    <cellStyle name="Normal 3 4 4 2 3 2 2 2 2" xfId="34286" xr:uid="{00000000-0005-0000-0000-000019820000}"/>
    <cellStyle name="Normal 3 4 4 2 3 2 2 3" xfId="34287" xr:uid="{00000000-0005-0000-0000-00001A820000}"/>
    <cellStyle name="Normal 3 4 4 2 3 2 3" xfId="34288" xr:uid="{00000000-0005-0000-0000-00001B820000}"/>
    <cellStyle name="Normal 3 4 4 2 3 2 3 2" xfId="34289" xr:uid="{00000000-0005-0000-0000-00001C820000}"/>
    <cellStyle name="Normal 3 4 4 2 3 2 4" xfId="34290" xr:uid="{00000000-0005-0000-0000-00001D820000}"/>
    <cellStyle name="Normal 3 4 4 2 3 3" xfId="34291" xr:uid="{00000000-0005-0000-0000-00001E820000}"/>
    <cellStyle name="Normal 3 4 4 2 3 3 2" xfId="34292" xr:uid="{00000000-0005-0000-0000-00001F820000}"/>
    <cellStyle name="Normal 3 4 4 2 3 3 2 2" xfId="34293" xr:uid="{00000000-0005-0000-0000-000020820000}"/>
    <cellStyle name="Normal 3 4 4 2 3 3 3" xfId="34294" xr:uid="{00000000-0005-0000-0000-000021820000}"/>
    <cellStyle name="Normal 3 4 4 2 3 4" xfId="34295" xr:uid="{00000000-0005-0000-0000-000022820000}"/>
    <cellStyle name="Normal 3 4 4 2 3 4 2" xfId="34296" xr:uid="{00000000-0005-0000-0000-000023820000}"/>
    <cellStyle name="Normal 3 4 4 2 3 5" xfId="34297" xr:uid="{00000000-0005-0000-0000-000024820000}"/>
    <cellStyle name="Normal 3 4 4 2 4" xfId="34298" xr:uid="{00000000-0005-0000-0000-000025820000}"/>
    <cellStyle name="Normal 3 4 4 2 4 2" xfId="34299" xr:uid="{00000000-0005-0000-0000-000026820000}"/>
    <cellStyle name="Normal 3 4 4 2 4 2 2" xfId="34300" xr:uid="{00000000-0005-0000-0000-000027820000}"/>
    <cellStyle name="Normal 3 4 4 2 4 2 2 2" xfId="34301" xr:uid="{00000000-0005-0000-0000-000028820000}"/>
    <cellStyle name="Normal 3 4 4 2 4 2 3" xfId="34302" xr:uid="{00000000-0005-0000-0000-000029820000}"/>
    <cellStyle name="Normal 3 4 4 2 4 3" xfId="34303" xr:uid="{00000000-0005-0000-0000-00002A820000}"/>
    <cellStyle name="Normal 3 4 4 2 4 3 2" xfId="34304" xr:uid="{00000000-0005-0000-0000-00002B820000}"/>
    <cellStyle name="Normal 3 4 4 2 4 4" xfId="34305" xr:uid="{00000000-0005-0000-0000-00002C820000}"/>
    <cellStyle name="Normal 3 4 4 2 5" xfId="34306" xr:uid="{00000000-0005-0000-0000-00002D820000}"/>
    <cellStyle name="Normal 3 4 4 2 5 2" xfId="34307" xr:uid="{00000000-0005-0000-0000-00002E820000}"/>
    <cellStyle name="Normal 3 4 4 2 5 2 2" xfId="34308" xr:uid="{00000000-0005-0000-0000-00002F820000}"/>
    <cellStyle name="Normal 3 4 4 2 5 2 2 2" xfId="34309" xr:uid="{00000000-0005-0000-0000-000030820000}"/>
    <cellStyle name="Normal 3 4 4 2 5 2 3" xfId="34310" xr:uid="{00000000-0005-0000-0000-000031820000}"/>
    <cellStyle name="Normal 3 4 4 2 5 3" xfId="34311" xr:uid="{00000000-0005-0000-0000-000032820000}"/>
    <cellStyle name="Normal 3 4 4 2 5 3 2" xfId="34312" xr:uid="{00000000-0005-0000-0000-000033820000}"/>
    <cellStyle name="Normal 3 4 4 2 5 4" xfId="34313" xr:uid="{00000000-0005-0000-0000-000034820000}"/>
    <cellStyle name="Normal 3 4 4 2 6" xfId="34314" xr:uid="{00000000-0005-0000-0000-000035820000}"/>
    <cellStyle name="Normal 3 4 4 2 6 2" xfId="34315" xr:uid="{00000000-0005-0000-0000-000036820000}"/>
    <cellStyle name="Normal 3 4 4 2 6 2 2" xfId="34316" xr:uid="{00000000-0005-0000-0000-000037820000}"/>
    <cellStyle name="Normal 3 4 4 2 6 3" xfId="34317" xr:uid="{00000000-0005-0000-0000-000038820000}"/>
    <cellStyle name="Normal 3 4 4 2 7" xfId="34318" xr:uid="{00000000-0005-0000-0000-000039820000}"/>
    <cellStyle name="Normal 3 4 4 2 7 2" xfId="34319" xr:uid="{00000000-0005-0000-0000-00003A820000}"/>
    <cellStyle name="Normal 3 4 4 2 8" xfId="34320" xr:uid="{00000000-0005-0000-0000-00003B820000}"/>
    <cellStyle name="Normal 3 4 4 2 8 2" xfId="34321" xr:uid="{00000000-0005-0000-0000-00003C820000}"/>
    <cellStyle name="Normal 3 4 4 2 9" xfId="34322" xr:uid="{00000000-0005-0000-0000-00003D820000}"/>
    <cellStyle name="Normal 3 4 4 3" xfId="34323" xr:uid="{00000000-0005-0000-0000-00003E820000}"/>
    <cellStyle name="Normal 3 4 4 3 2" xfId="34324" xr:uid="{00000000-0005-0000-0000-00003F820000}"/>
    <cellStyle name="Normal 3 4 4 3 2 2" xfId="34325" xr:uid="{00000000-0005-0000-0000-000040820000}"/>
    <cellStyle name="Normal 3 4 4 3 2 2 2" xfId="34326" xr:uid="{00000000-0005-0000-0000-000041820000}"/>
    <cellStyle name="Normal 3 4 4 3 2 2 2 2" xfId="34327" xr:uid="{00000000-0005-0000-0000-000042820000}"/>
    <cellStyle name="Normal 3 4 4 3 2 2 2 2 2" xfId="34328" xr:uid="{00000000-0005-0000-0000-000043820000}"/>
    <cellStyle name="Normal 3 4 4 3 2 2 2 3" xfId="34329" xr:uid="{00000000-0005-0000-0000-000044820000}"/>
    <cellStyle name="Normal 3 4 4 3 2 2 3" xfId="34330" xr:uid="{00000000-0005-0000-0000-000045820000}"/>
    <cellStyle name="Normal 3 4 4 3 2 2 3 2" xfId="34331" xr:uid="{00000000-0005-0000-0000-000046820000}"/>
    <cellStyle name="Normal 3 4 4 3 2 2 4" xfId="34332" xr:uid="{00000000-0005-0000-0000-000047820000}"/>
    <cellStyle name="Normal 3 4 4 3 2 3" xfId="34333" xr:uid="{00000000-0005-0000-0000-000048820000}"/>
    <cellStyle name="Normal 3 4 4 3 2 3 2" xfId="34334" xr:uid="{00000000-0005-0000-0000-000049820000}"/>
    <cellStyle name="Normal 3 4 4 3 2 3 2 2" xfId="34335" xr:uid="{00000000-0005-0000-0000-00004A820000}"/>
    <cellStyle name="Normal 3 4 4 3 2 3 3" xfId="34336" xr:uid="{00000000-0005-0000-0000-00004B820000}"/>
    <cellStyle name="Normal 3 4 4 3 2 4" xfId="34337" xr:uid="{00000000-0005-0000-0000-00004C820000}"/>
    <cellStyle name="Normal 3 4 4 3 2 4 2" xfId="34338" xr:uid="{00000000-0005-0000-0000-00004D820000}"/>
    <cellStyle name="Normal 3 4 4 3 2 5" xfId="34339" xr:uid="{00000000-0005-0000-0000-00004E820000}"/>
    <cellStyle name="Normal 3 4 4 3 3" xfId="34340" xr:uid="{00000000-0005-0000-0000-00004F820000}"/>
    <cellStyle name="Normal 3 4 4 3 3 2" xfId="34341" xr:uid="{00000000-0005-0000-0000-000050820000}"/>
    <cellStyle name="Normal 3 4 4 3 3 2 2" xfId="34342" xr:uid="{00000000-0005-0000-0000-000051820000}"/>
    <cellStyle name="Normal 3 4 4 3 3 2 2 2" xfId="34343" xr:uid="{00000000-0005-0000-0000-000052820000}"/>
    <cellStyle name="Normal 3 4 4 3 3 2 3" xfId="34344" xr:uid="{00000000-0005-0000-0000-000053820000}"/>
    <cellStyle name="Normal 3 4 4 3 3 3" xfId="34345" xr:uid="{00000000-0005-0000-0000-000054820000}"/>
    <cellStyle name="Normal 3 4 4 3 3 3 2" xfId="34346" xr:uid="{00000000-0005-0000-0000-000055820000}"/>
    <cellStyle name="Normal 3 4 4 3 3 4" xfId="34347" xr:uid="{00000000-0005-0000-0000-000056820000}"/>
    <cellStyle name="Normal 3 4 4 3 4" xfId="34348" xr:uid="{00000000-0005-0000-0000-000057820000}"/>
    <cellStyle name="Normal 3 4 4 3 4 2" xfId="34349" xr:uid="{00000000-0005-0000-0000-000058820000}"/>
    <cellStyle name="Normal 3 4 4 3 4 2 2" xfId="34350" xr:uid="{00000000-0005-0000-0000-000059820000}"/>
    <cellStyle name="Normal 3 4 4 3 4 2 2 2" xfId="34351" xr:uid="{00000000-0005-0000-0000-00005A820000}"/>
    <cellStyle name="Normal 3 4 4 3 4 2 3" xfId="34352" xr:uid="{00000000-0005-0000-0000-00005B820000}"/>
    <cellStyle name="Normal 3 4 4 3 4 3" xfId="34353" xr:uid="{00000000-0005-0000-0000-00005C820000}"/>
    <cellStyle name="Normal 3 4 4 3 4 3 2" xfId="34354" xr:uid="{00000000-0005-0000-0000-00005D820000}"/>
    <cellStyle name="Normal 3 4 4 3 4 4" xfId="34355" xr:uid="{00000000-0005-0000-0000-00005E820000}"/>
    <cellStyle name="Normal 3 4 4 3 5" xfId="34356" xr:uid="{00000000-0005-0000-0000-00005F820000}"/>
    <cellStyle name="Normal 3 4 4 3 5 2" xfId="34357" xr:uid="{00000000-0005-0000-0000-000060820000}"/>
    <cellStyle name="Normal 3 4 4 3 5 2 2" xfId="34358" xr:uid="{00000000-0005-0000-0000-000061820000}"/>
    <cellStyle name="Normal 3 4 4 3 5 3" xfId="34359" xr:uid="{00000000-0005-0000-0000-000062820000}"/>
    <cellStyle name="Normal 3 4 4 3 6" xfId="34360" xr:uid="{00000000-0005-0000-0000-000063820000}"/>
    <cellStyle name="Normal 3 4 4 3 6 2" xfId="34361" xr:uid="{00000000-0005-0000-0000-000064820000}"/>
    <cellStyle name="Normal 3 4 4 3 7" xfId="34362" xr:uid="{00000000-0005-0000-0000-000065820000}"/>
    <cellStyle name="Normal 3 4 4 3 7 2" xfId="34363" xr:uid="{00000000-0005-0000-0000-000066820000}"/>
    <cellStyle name="Normal 3 4 4 3 8" xfId="34364" xr:uid="{00000000-0005-0000-0000-000067820000}"/>
    <cellStyle name="Normal 3 4 4 4" xfId="34365" xr:uid="{00000000-0005-0000-0000-000068820000}"/>
    <cellStyle name="Normal 3 4 4 4 2" xfId="34366" xr:uid="{00000000-0005-0000-0000-000069820000}"/>
    <cellStyle name="Normal 3 4 4 4 2 2" xfId="34367" xr:uid="{00000000-0005-0000-0000-00006A820000}"/>
    <cellStyle name="Normal 3 4 4 4 2 2 2" xfId="34368" xr:uid="{00000000-0005-0000-0000-00006B820000}"/>
    <cellStyle name="Normal 3 4 4 4 2 2 2 2" xfId="34369" xr:uid="{00000000-0005-0000-0000-00006C820000}"/>
    <cellStyle name="Normal 3 4 4 4 2 2 3" xfId="34370" xr:uid="{00000000-0005-0000-0000-00006D820000}"/>
    <cellStyle name="Normal 3 4 4 4 2 3" xfId="34371" xr:uid="{00000000-0005-0000-0000-00006E820000}"/>
    <cellStyle name="Normal 3 4 4 4 2 3 2" xfId="34372" xr:uid="{00000000-0005-0000-0000-00006F820000}"/>
    <cellStyle name="Normal 3 4 4 4 2 4" xfId="34373" xr:uid="{00000000-0005-0000-0000-000070820000}"/>
    <cellStyle name="Normal 3 4 4 4 3" xfId="34374" xr:uid="{00000000-0005-0000-0000-000071820000}"/>
    <cellStyle name="Normal 3 4 4 4 3 2" xfId="34375" xr:uid="{00000000-0005-0000-0000-000072820000}"/>
    <cellStyle name="Normal 3 4 4 4 3 2 2" xfId="34376" xr:uid="{00000000-0005-0000-0000-000073820000}"/>
    <cellStyle name="Normal 3 4 4 4 3 3" xfId="34377" xr:uid="{00000000-0005-0000-0000-000074820000}"/>
    <cellStyle name="Normal 3 4 4 4 4" xfId="34378" xr:uid="{00000000-0005-0000-0000-000075820000}"/>
    <cellStyle name="Normal 3 4 4 4 4 2" xfId="34379" xr:uid="{00000000-0005-0000-0000-000076820000}"/>
    <cellStyle name="Normal 3 4 4 4 5" xfId="34380" xr:uid="{00000000-0005-0000-0000-000077820000}"/>
    <cellStyle name="Normal 3 4 4 5" xfId="34381" xr:uid="{00000000-0005-0000-0000-000078820000}"/>
    <cellStyle name="Normal 3 4 4 5 2" xfId="34382" xr:uid="{00000000-0005-0000-0000-000079820000}"/>
    <cellStyle name="Normal 3 4 4 5 2 2" xfId="34383" xr:uid="{00000000-0005-0000-0000-00007A820000}"/>
    <cellStyle name="Normal 3 4 4 5 2 2 2" xfId="34384" xr:uid="{00000000-0005-0000-0000-00007B820000}"/>
    <cellStyle name="Normal 3 4 4 5 2 3" xfId="34385" xr:uid="{00000000-0005-0000-0000-00007C820000}"/>
    <cellStyle name="Normal 3 4 4 5 3" xfId="34386" xr:uid="{00000000-0005-0000-0000-00007D820000}"/>
    <cellStyle name="Normal 3 4 4 5 3 2" xfId="34387" xr:uid="{00000000-0005-0000-0000-00007E820000}"/>
    <cellStyle name="Normal 3 4 4 5 4" xfId="34388" xr:uid="{00000000-0005-0000-0000-00007F820000}"/>
    <cellStyle name="Normal 3 4 4 6" xfId="34389" xr:uid="{00000000-0005-0000-0000-000080820000}"/>
    <cellStyle name="Normal 3 4 4 6 2" xfId="34390" xr:uid="{00000000-0005-0000-0000-000081820000}"/>
    <cellStyle name="Normal 3 4 4 6 2 2" xfId="34391" xr:uid="{00000000-0005-0000-0000-000082820000}"/>
    <cellStyle name="Normal 3 4 4 6 2 2 2" xfId="34392" xr:uid="{00000000-0005-0000-0000-000083820000}"/>
    <cellStyle name="Normal 3 4 4 6 2 3" xfId="34393" xr:uid="{00000000-0005-0000-0000-000084820000}"/>
    <cellStyle name="Normal 3 4 4 6 3" xfId="34394" xr:uid="{00000000-0005-0000-0000-000085820000}"/>
    <cellStyle name="Normal 3 4 4 6 3 2" xfId="34395" xr:uid="{00000000-0005-0000-0000-000086820000}"/>
    <cellStyle name="Normal 3 4 4 6 4" xfId="34396" xr:uid="{00000000-0005-0000-0000-000087820000}"/>
    <cellStyle name="Normal 3 4 4 7" xfId="34397" xr:uid="{00000000-0005-0000-0000-000088820000}"/>
    <cellStyle name="Normal 3 4 4 7 2" xfId="34398" xr:uid="{00000000-0005-0000-0000-000089820000}"/>
    <cellStyle name="Normal 3 4 4 7 2 2" xfId="34399" xr:uid="{00000000-0005-0000-0000-00008A820000}"/>
    <cellStyle name="Normal 3 4 4 7 3" xfId="34400" xr:uid="{00000000-0005-0000-0000-00008B820000}"/>
    <cellStyle name="Normal 3 4 4 8" xfId="34401" xr:uid="{00000000-0005-0000-0000-00008C820000}"/>
    <cellStyle name="Normal 3 4 4 8 2" xfId="34402" xr:uid="{00000000-0005-0000-0000-00008D820000}"/>
    <cellStyle name="Normal 3 4 4 9" xfId="34403" xr:uid="{00000000-0005-0000-0000-00008E820000}"/>
    <cellStyle name="Normal 3 4 4 9 2" xfId="34404" xr:uid="{00000000-0005-0000-0000-00008F820000}"/>
    <cellStyle name="Normal 3 4 5" xfId="34405" xr:uid="{00000000-0005-0000-0000-000090820000}"/>
    <cellStyle name="Normal 3 4 5 10" xfId="34406" xr:uid="{00000000-0005-0000-0000-000091820000}"/>
    <cellStyle name="Normal 3 4 5 11" xfId="34407" xr:uid="{00000000-0005-0000-0000-000092820000}"/>
    <cellStyle name="Normal 3 4 5 2" xfId="34408" xr:uid="{00000000-0005-0000-0000-000093820000}"/>
    <cellStyle name="Normal 3 4 5 2 10" xfId="34409" xr:uid="{00000000-0005-0000-0000-000094820000}"/>
    <cellStyle name="Normal 3 4 5 2 2" xfId="34410" xr:uid="{00000000-0005-0000-0000-000095820000}"/>
    <cellStyle name="Normal 3 4 5 2 2 2" xfId="34411" xr:uid="{00000000-0005-0000-0000-000096820000}"/>
    <cellStyle name="Normal 3 4 5 2 2 2 2" xfId="34412" xr:uid="{00000000-0005-0000-0000-000097820000}"/>
    <cellStyle name="Normal 3 4 5 2 2 2 2 2" xfId="34413" xr:uid="{00000000-0005-0000-0000-000098820000}"/>
    <cellStyle name="Normal 3 4 5 2 2 2 2 2 2" xfId="34414" xr:uid="{00000000-0005-0000-0000-000099820000}"/>
    <cellStyle name="Normal 3 4 5 2 2 2 2 2 2 2" xfId="34415" xr:uid="{00000000-0005-0000-0000-00009A820000}"/>
    <cellStyle name="Normal 3 4 5 2 2 2 2 2 3" xfId="34416" xr:uid="{00000000-0005-0000-0000-00009B820000}"/>
    <cellStyle name="Normal 3 4 5 2 2 2 2 3" xfId="34417" xr:uid="{00000000-0005-0000-0000-00009C820000}"/>
    <cellStyle name="Normal 3 4 5 2 2 2 2 3 2" xfId="34418" xr:uid="{00000000-0005-0000-0000-00009D820000}"/>
    <cellStyle name="Normal 3 4 5 2 2 2 2 4" xfId="34419" xr:uid="{00000000-0005-0000-0000-00009E820000}"/>
    <cellStyle name="Normal 3 4 5 2 2 2 3" xfId="34420" xr:uid="{00000000-0005-0000-0000-00009F820000}"/>
    <cellStyle name="Normal 3 4 5 2 2 2 3 2" xfId="34421" xr:uid="{00000000-0005-0000-0000-0000A0820000}"/>
    <cellStyle name="Normal 3 4 5 2 2 2 3 2 2" xfId="34422" xr:uid="{00000000-0005-0000-0000-0000A1820000}"/>
    <cellStyle name="Normal 3 4 5 2 2 2 3 3" xfId="34423" xr:uid="{00000000-0005-0000-0000-0000A2820000}"/>
    <cellStyle name="Normal 3 4 5 2 2 2 4" xfId="34424" xr:uid="{00000000-0005-0000-0000-0000A3820000}"/>
    <cellStyle name="Normal 3 4 5 2 2 2 4 2" xfId="34425" xr:uid="{00000000-0005-0000-0000-0000A4820000}"/>
    <cellStyle name="Normal 3 4 5 2 2 2 5" xfId="34426" xr:uid="{00000000-0005-0000-0000-0000A5820000}"/>
    <cellStyle name="Normal 3 4 5 2 2 3" xfId="34427" xr:uid="{00000000-0005-0000-0000-0000A6820000}"/>
    <cellStyle name="Normal 3 4 5 2 2 3 2" xfId="34428" xr:uid="{00000000-0005-0000-0000-0000A7820000}"/>
    <cellStyle name="Normal 3 4 5 2 2 3 2 2" xfId="34429" xr:uid="{00000000-0005-0000-0000-0000A8820000}"/>
    <cellStyle name="Normal 3 4 5 2 2 3 2 2 2" xfId="34430" xr:uid="{00000000-0005-0000-0000-0000A9820000}"/>
    <cellStyle name="Normal 3 4 5 2 2 3 2 3" xfId="34431" xr:uid="{00000000-0005-0000-0000-0000AA820000}"/>
    <cellStyle name="Normal 3 4 5 2 2 3 3" xfId="34432" xr:uid="{00000000-0005-0000-0000-0000AB820000}"/>
    <cellStyle name="Normal 3 4 5 2 2 3 3 2" xfId="34433" xr:uid="{00000000-0005-0000-0000-0000AC820000}"/>
    <cellStyle name="Normal 3 4 5 2 2 3 4" xfId="34434" xr:uid="{00000000-0005-0000-0000-0000AD820000}"/>
    <cellStyle name="Normal 3 4 5 2 2 4" xfId="34435" xr:uid="{00000000-0005-0000-0000-0000AE820000}"/>
    <cellStyle name="Normal 3 4 5 2 2 4 2" xfId="34436" xr:uid="{00000000-0005-0000-0000-0000AF820000}"/>
    <cellStyle name="Normal 3 4 5 2 2 4 2 2" xfId="34437" xr:uid="{00000000-0005-0000-0000-0000B0820000}"/>
    <cellStyle name="Normal 3 4 5 2 2 4 2 2 2" xfId="34438" xr:uid="{00000000-0005-0000-0000-0000B1820000}"/>
    <cellStyle name="Normal 3 4 5 2 2 4 2 3" xfId="34439" xr:uid="{00000000-0005-0000-0000-0000B2820000}"/>
    <cellStyle name="Normal 3 4 5 2 2 4 3" xfId="34440" xr:uid="{00000000-0005-0000-0000-0000B3820000}"/>
    <cellStyle name="Normal 3 4 5 2 2 4 3 2" xfId="34441" xr:uid="{00000000-0005-0000-0000-0000B4820000}"/>
    <cellStyle name="Normal 3 4 5 2 2 4 4" xfId="34442" xr:uid="{00000000-0005-0000-0000-0000B5820000}"/>
    <cellStyle name="Normal 3 4 5 2 2 5" xfId="34443" xr:uid="{00000000-0005-0000-0000-0000B6820000}"/>
    <cellStyle name="Normal 3 4 5 2 2 5 2" xfId="34444" xr:uid="{00000000-0005-0000-0000-0000B7820000}"/>
    <cellStyle name="Normal 3 4 5 2 2 5 2 2" xfId="34445" xr:uid="{00000000-0005-0000-0000-0000B8820000}"/>
    <cellStyle name="Normal 3 4 5 2 2 5 3" xfId="34446" xr:uid="{00000000-0005-0000-0000-0000B9820000}"/>
    <cellStyle name="Normal 3 4 5 2 2 6" xfId="34447" xr:uid="{00000000-0005-0000-0000-0000BA820000}"/>
    <cellStyle name="Normal 3 4 5 2 2 6 2" xfId="34448" xr:uid="{00000000-0005-0000-0000-0000BB820000}"/>
    <cellStyle name="Normal 3 4 5 2 2 7" xfId="34449" xr:uid="{00000000-0005-0000-0000-0000BC820000}"/>
    <cellStyle name="Normal 3 4 5 2 2 7 2" xfId="34450" xr:uid="{00000000-0005-0000-0000-0000BD820000}"/>
    <cellStyle name="Normal 3 4 5 2 2 8" xfId="34451" xr:uid="{00000000-0005-0000-0000-0000BE820000}"/>
    <cellStyle name="Normal 3 4 5 2 3" xfId="34452" xr:uid="{00000000-0005-0000-0000-0000BF820000}"/>
    <cellStyle name="Normal 3 4 5 2 3 2" xfId="34453" xr:uid="{00000000-0005-0000-0000-0000C0820000}"/>
    <cellStyle name="Normal 3 4 5 2 3 2 2" xfId="34454" xr:uid="{00000000-0005-0000-0000-0000C1820000}"/>
    <cellStyle name="Normal 3 4 5 2 3 2 2 2" xfId="34455" xr:uid="{00000000-0005-0000-0000-0000C2820000}"/>
    <cellStyle name="Normal 3 4 5 2 3 2 2 2 2" xfId="34456" xr:uid="{00000000-0005-0000-0000-0000C3820000}"/>
    <cellStyle name="Normal 3 4 5 2 3 2 2 3" xfId="34457" xr:uid="{00000000-0005-0000-0000-0000C4820000}"/>
    <cellStyle name="Normal 3 4 5 2 3 2 3" xfId="34458" xr:uid="{00000000-0005-0000-0000-0000C5820000}"/>
    <cellStyle name="Normal 3 4 5 2 3 2 3 2" xfId="34459" xr:uid="{00000000-0005-0000-0000-0000C6820000}"/>
    <cellStyle name="Normal 3 4 5 2 3 2 4" xfId="34460" xr:uid="{00000000-0005-0000-0000-0000C7820000}"/>
    <cellStyle name="Normal 3 4 5 2 3 3" xfId="34461" xr:uid="{00000000-0005-0000-0000-0000C8820000}"/>
    <cellStyle name="Normal 3 4 5 2 3 3 2" xfId="34462" xr:uid="{00000000-0005-0000-0000-0000C9820000}"/>
    <cellStyle name="Normal 3 4 5 2 3 3 2 2" xfId="34463" xr:uid="{00000000-0005-0000-0000-0000CA820000}"/>
    <cellStyle name="Normal 3 4 5 2 3 3 3" xfId="34464" xr:uid="{00000000-0005-0000-0000-0000CB820000}"/>
    <cellStyle name="Normal 3 4 5 2 3 4" xfId="34465" xr:uid="{00000000-0005-0000-0000-0000CC820000}"/>
    <cellStyle name="Normal 3 4 5 2 3 4 2" xfId="34466" xr:uid="{00000000-0005-0000-0000-0000CD820000}"/>
    <cellStyle name="Normal 3 4 5 2 3 5" xfId="34467" xr:uid="{00000000-0005-0000-0000-0000CE820000}"/>
    <cellStyle name="Normal 3 4 5 2 4" xfId="34468" xr:uid="{00000000-0005-0000-0000-0000CF820000}"/>
    <cellStyle name="Normal 3 4 5 2 4 2" xfId="34469" xr:uid="{00000000-0005-0000-0000-0000D0820000}"/>
    <cellStyle name="Normal 3 4 5 2 4 2 2" xfId="34470" xr:uid="{00000000-0005-0000-0000-0000D1820000}"/>
    <cellStyle name="Normal 3 4 5 2 4 2 2 2" xfId="34471" xr:uid="{00000000-0005-0000-0000-0000D2820000}"/>
    <cellStyle name="Normal 3 4 5 2 4 2 3" xfId="34472" xr:uid="{00000000-0005-0000-0000-0000D3820000}"/>
    <cellStyle name="Normal 3 4 5 2 4 3" xfId="34473" xr:uid="{00000000-0005-0000-0000-0000D4820000}"/>
    <cellStyle name="Normal 3 4 5 2 4 3 2" xfId="34474" xr:uid="{00000000-0005-0000-0000-0000D5820000}"/>
    <cellStyle name="Normal 3 4 5 2 4 4" xfId="34475" xr:uid="{00000000-0005-0000-0000-0000D6820000}"/>
    <cellStyle name="Normal 3 4 5 2 5" xfId="34476" xr:uid="{00000000-0005-0000-0000-0000D7820000}"/>
    <cellStyle name="Normal 3 4 5 2 5 2" xfId="34477" xr:uid="{00000000-0005-0000-0000-0000D8820000}"/>
    <cellStyle name="Normal 3 4 5 2 5 2 2" xfId="34478" xr:uid="{00000000-0005-0000-0000-0000D9820000}"/>
    <cellStyle name="Normal 3 4 5 2 5 2 2 2" xfId="34479" xr:uid="{00000000-0005-0000-0000-0000DA820000}"/>
    <cellStyle name="Normal 3 4 5 2 5 2 3" xfId="34480" xr:uid="{00000000-0005-0000-0000-0000DB820000}"/>
    <cellStyle name="Normal 3 4 5 2 5 3" xfId="34481" xr:uid="{00000000-0005-0000-0000-0000DC820000}"/>
    <cellStyle name="Normal 3 4 5 2 5 3 2" xfId="34482" xr:uid="{00000000-0005-0000-0000-0000DD820000}"/>
    <cellStyle name="Normal 3 4 5 2 5 4" xfId="34483" xr:uid="{00000000-0005-0000-0000-0000DE820000}"/>
    <cellStyle name="Normal 3 4 5 2 6" xfId="34484" xr:uid="{00000000-0005-0000-0000-0000DF820000}"/>
    <cellStyle name="Normal 3 4 5 2 6 2" xfId="34485" xr:uid="{00000000-0005-0000-0000-0000E0820000}"/>
    <cellStyle name="Normal 3 4 5 2 6 2 2" xfId="34486" xr:uid="{00000000-0005-0000-0000-0000E1820000}"/>
    <cellStyle name="Normal 3 4 5 2 6 3" xfId="34487" xr:uid="{00000000-0005-0000-0000-0000E2820000}"/>
    <cellStyle name="Normal 3 4 5 2 7" xfId="34488" xr:uid="{00000000-0005-0000-0000-0000E3820000}"/>
    <cellStyle name="Normal 3 4 5 2 7 2" xfId="34489" xr:uid="{00000000-0005-0000-0000-0000E4820000}"/>
    <cellStyle name="Normal 3 4 5 2 8" xfId="34490" xr:uid="{00000000-0005-0000-0000-0000E5820000}"/>
    <cellStyle name="Normal 3 4 5 2 8 2" xfId="34491" xr:uid="{00000000-0005-0000-0000-0000E6820000}"/>
    <cellStyle name="Normal 3 4 5 2 9" xfId="34492" xr:uid="{00000000-0005-0000-0000-0000E7820000}"/>
    <cellStyle name="Normal 3 4 5 3" xfId="34493" xr:uid="{00000000-0005-0000-0000-0000E8820000}"/>
    <cellStyle name="Normal 3 4 5 3 2" xfId="34494" xr:uid="{00000000-0005-0000-0000-0000E9820000}"/>
    <cellStyle name="Normal 3 4 5 3 2 2" xfId="34495" xr:uid="{00000000-0005-0000-0000-0000EA820000}"/>
    <cellStyle name="Normal 3 4 5 3 2 2 2" xfId="34496" xr:uid="{00000000-0005-0000-0000-0000EB820000}"/>
    <cellStyle name="Normal 3 4 5 3 2 2 2 2" xfId="34497" xr:uid="{00000000-0005-0000-0000-0000EC820000}"/>
    <cellStyle name="Normal 3 4 5 3 2 2 2 2 2" xfId="34498" xr:uid="{00000000-0005-0000-0000-0000ED820000}"/>
    <cellStyle name="Normal 3 4 5 3 2 2 2 3" xfId="34499" xr:uid="{00000000-0005-0000-0000-0000EE820000}"/>
    <cellStyle name="Normal 3 4 5 3 2 2 3" xfId="34500" xr:uid="{00000000-0005-0000-0000-0000EF820000}"/>
    <cellStyle name="Normal 3 4 5 3 2 2 3 2" xfId="34501" xr:uid="{00000000-0005-0000-0000-0000F0820000}"/>
    <cellStyle name="Normal 3 4 5 3 2 2 4" xfId="34502" xr:uid="{00000000-0005-0000-0000-0000F1820000}"/>
    <cellStyle name="Normal 3 4 5 3 2 3" xfId="34503" xr:uid="{00000000-0005-0000-0000-0000F2820000}"/>
    <cellStyle name="Normal 3 4 5 3 2 3 2" xfId="34504" xr:uid="{00000000-0005-0000-0000-0000F3820000}"/>
    <cellStyle name="Normal 3 4 5 3 2 3 2 2" xfId="34505" xr:uid="{00000000-0005-0000-0000-0000F4820000}"/>
    <cellStyle name="Normal 3 4 5 3 2 3 3" xfId="34506" xr:uid="{00000000-0005-0000-0000-0000F5820000}"/>
    <cellStyle name="Normal 3 4 5 3 2 4" xfId="34507" xr:uid="{00000000-0005-0000-0000-0000F6820000}"/>
    <cellStyle name="Normal 3 4 5 3 2 4 2" xfId="34508" xr:uid="{00000000-0005-0000-0000-0000F7820000}"/>
    <cellStyle name="Normal 3 4 5 3 2 5" xfId="34509" xr:uid="{00000000-0005-0000-0000-0000F8820000}"/>
    <cellStyle name="Normal 3 4 5 3 3" xfId="34510" xr:uid="{00000000-0005-0000-0000-0000F9820000}"/>
    <cellStyle name="Normal 3 4 5 3 3 2" xfId="34511" xr:uid="{00000000-0005-0000-0000-0000FA820000}"/>
    <cellStyle name="Normal 3 4 5 3 3 2 2" xfId="34512" xr:uid="{00000000-0005-0000-0000-0000FB820000}"/>
    <cellStyle name="Normal 3 4 5 3 3 2 2 2" xfId="34513" xr:uid="{00000000-0005-0000-0000-0000FC820000}"/>
    <cellStyle name="Normal 3 4 5 3 3 2 3" xfId="34514" xr:uid="{00000000-0005-0000-0000-0000FD820000}"/>
    <cellStyle name="Normal 3 4 5 3 3 3" xfId="34515" xr:uid="{00000000-0005-0000-0000-0000FE820000}"/>
    <cellStyle name="Normal 3 4 5 3 3 3 2" xfId="34516" xr:uid="{00000000-0005-0000-0000-0000FF820000}"/>
    <cellStyle name="Normal 3 4 5 3 3 4" xfId="34517" xr:uid="{00000000-0005-0000-0000-000000830000}"/>
    <cellStyle name="Normal 3 4 5 3 4" xfId="34518" xr:uid="{00000000-0005-0000-0000-000001830000}"/>
    <cellStyle name="Normal 3 4 5 3 4 2" xfId="34519" xr:uid="{00000000-0005-0000-0000-000002830000}"/>
    <cellStyle name="Normal 3 4 5 3 4 2 2" xfId="34520" xr:uid="{00000000-0005-0000-0000-000003830000}"/>
    <cellStyle name="Normal 3 4 5 3 4 2 2 2" xfId="34521" xr:uid="{00000000-0005-0000-0000-000004830000}"/>
    <cellStyle name="Normal 3 4 5 3 4 2 3" xfId="34522" xr:uid="{00000000-0005-0000-0000-000005830000}"/>
    <cellStyle name="Normal 3 4 5 3 4 3" xfId="34523" xr:uid="{00000000-0005-0000-0000-000006830000}"/>
    <cellStyle name="Normal 3 4 5 3 4 3 2" xfId="34524" xr:uid="{00000000-0005-0000-0000-000007830000}"/>
    <cellStyle name="Normal 3 4 5 3 4 4" xfId="34525" xr:uid="{00000000-0005-0000-0000-000008830000}"/>
    <cellStyle name="Normal 3 4 5 3 5" xfId="34526" xr:uid="{00000000-0005-0000-0000-000009830000}"/>
    <cellStyle name="Normal 3 4 5 3 5 2" xfId="34527" xr:uid="{00000000-0005-0000-0000-00000A830000}"/>
    <cellStyle name="Normal 3 4 5 3 5 2 2" xfId="34528" xr:uid="{00000000-0005-0000-0000-00000B830000}"/>
    <cellStyle name="Normal 3 4 5 3 5 3" xfId="34529" xr:uid="{00000000-0005-0000-0000-00000C830000}"/>
    <cellStyle name="Normal 3 4 5 3 6" xfId="34530" xr:uid="{00000000-0005-0000-0000-00000D830000}"/>
    <cellStyle name="Normal 3 4 5 3 6 2" xfId="34531" xr:uid="{00000000-0005-0000-0000-00000E830000}"/>
    <cellStyle name="Normal 3 4 5 3 7" xfId="34532" xr:uid="{00000000-0005-0000-0000-00000F830000}"/>
    <cellStyle name="Normal 3 4 5 3 7 2" xfId="34533" xr:uid="{00000000-0005-0000-0000-000010830000}"/>
    <cellStyle name="Normal 3 4 5 3 8" xfId="34534" xr:uid="{00000000-0005-0000-0000-000011830000}"/>
    <cellStyle name="Normal 3 4 5 4" xfId="34535" xr:uid="{00000000-0005-0000-0000-000012830000}"/>
    <cellStyle name="Normal 3 4 5 4 2" xfId="34536" xr:uid="{00000000-0005-0000-0000-000013830000}"/>
    <cellStyle name="Normal 3 4 5 4 2 2" xfId="34537" xr:uid="{00000000-0005-0000-0000-000014830000}"/>
    <cellStyle name="Normal 3 4 5 4 2 2 2" xfId="34538" xr:uid="{00000000-0005-0000-0000-000015830000}"/>
    <cellStyle name="Normal 3 4 5 4 2 2 2 2" xfId="34539" xr:uid="{00000000-0005-0000-0000-000016830000}"/>
    <cellStyle name="Normal 3 4 5 4 2 2 3" xfId="34540" xr:uid="{00000000-0005-0000-0000-000017830000}"/>
    <cellStyle name="Normal 3 4 5 4 2 3" xfId="34541" xr:uid="{00000000-0005-0000-0000-000018830000}"/>
    <cellStyle name="Normal 3 4 5 4 2 3 2" xfId="34542" xr:uid="{00000000-0005-0000-0000-000019830000}"/>
    <cellStyle name="Normal 3 4 5 4 2 4" xfId="34543" xr:uid="{00000000-0005-0000-0000-00001A830000}"/>
    <cellStyle name="Normal 3 4 5 4 3" xfId="34544" xr:uid="{00000000-0005-0000-0000-00001B830000}"/>
    <cellStyle name="Normal 3 4 5 4 3 2" xfId="34545" xr:uid="{00000000-0005-0000-0000-00001C830000}"/>
    <cellStyle name="Normal 3 4 5 4 3 2 2" xfId="34546" xr:uid="{00000000-0005-0000-0000-00001D830000}"/>
    <cellStyle name="Normal 3 4 5 4 3 3" xfId="34547" xr:uid="{00000000-0005-0000-0000-00001E830000}"/>
    <cellStyle name="Normal 3 4 5 4 4" xfId="34548" xr:uid="{00000000-0005-0000-0000-00001F830000}"/>
    <cellStyle name="Normal 3 4 5 4 4 2" xfId="34549" xr:uid="{00000000-0005-0000-0000-000020830000}"/>
    <cellStyle name="Normal 3 4 5 4 5" xfId="34550" xr:uid="{00000000-0005-0000-0000-000021830000}"/>
    <cellStyle name="Normal 3 4 5 5" xfId="34551" xr:uid="{00000000-0005-0000-0000-000022830000}"/>
    <cellStyle name="Normal 3 4 5 5 2" xfId="34552" xr:uid="{00000000-0005-0000-0000-000023830000}"/>
    <cellStyle name="Normal 3 4 5 5 2 2" xfId="34553" xr:uid="{00000000-0005-0000-0000-000024830000}"/>
    <cellStyle name="Normal 3 4 5 5 2 2 2" xfId="34554" xr:uid="{00000000-0005-0000-0000-000025830000}"/>
    <cellStyle name="Normal 3 4 5 5 2 3" xfId="34555" xr:uid="{00000000-0005-0000-0000-000026830000}"/>
    <cellStyle name="Normal 3 4 5 5 3" xfId="34556" xr:uid="{00000000-0005-0000-0000-000027830000}"/>
    <cellStyle name="Normal 3 4 5 5 3 2" xfId="34557" xr:uid="{00000000-0005-0000-0000-000028830000}"/>
    <cellStyle name="Normal 3 4 5 5 4" xfId="34558" xr:uid="{00000000-0005-0000-0000-000029830000}"/>
    <cellStyle name="Normal 3 4 5 6" xfId="34559" xr:uid="{00000000-0005-0000-0000-00002A830000}"/>
    <cellStyle name="Normal 3 4 5 6 2" xfId="34560" xr:uid="{00000000-0005-0000-0000-00002B830000}"/>
    <cellStyle name="Normal 3 4 5 6 2 2" xfId="34561" xr:uid="{00000000-0005-0000-0000-00002C830000}"/>
    <cellStyle name="Normal 3 4 5 6 2 2 2" xfId="34562" xr:uid="{00000000-0005-0000-0000-00002D830000}"/>
    <cellStyle name="Normal 3 4 5 6 2 3" xfId="34563" xr:uid="{00000000-0005-0000-0000-00002E830000}"/>
    <cellStyle name="Normal 3 4 5 6 3" xfId="34564" xr:uid="{00000000-0005-0000-0000-00002F830000}"/>
    <cellStyle name="Normal 3 4 5 6 3 2" xfId="34565" xr:uid="{00000000-0005-0000-0000-000030830000}"/>
    <cellStyle name="Normal 3 4 5 6 4" xfId="34566" xr:uid="{00000000-0005-0000-0000-000031830000}"/>
    <cellStyle name="Normal 3 4 5 7" xfId="34567" xr:uid="{00000000-0005-0000-0000-000032830000}"/>
    <cellStyle name="Normal 3 4 5 7 2" xfId="34568" xr:uid="{00000000-0005-0000-0000-000033830000}"/>
    <cellStyle name="Normal 3 4 5 7 2 2" xfId="34569" xr:uid="{00000000-0005-0000-0000-000034830000}"/>
    <cellStyle name="Normal 3 4 5 7 3" xfId="34570" xr:uid="{00000000-0005-0000-0000-000035830000}"/>
    <cellStyle name="Normal 3 4 5 8" xfId="34571" xr:uid="{00000000-0005-0000-0000-000036830000}"/>
    <cellStyle name="Normal 3 4 5 8 2" xfId="34572" xr:uid="{00000000-0005-0000-0000-000037830000}"/>
    <cellStyle name="Normal 3 4 5 9" xfId="34573" xr:uid="{00000000-0005-0000-0000-000038830000}"/>
    <cellStyle name="Normal 3 4 5 9 2" xfId="34574" xr:uid="{00000000-0005-0000-0000-000039830000}"/>
    <cellStyle name="Normal 3 4 6" xfId="34575" xr:uid="{00000000-0005-0000-0000-00003A830000}"/>
    <cellStyle name="Normal 3 4 6 10" xfId="34576" xr:uid="{00000000-0005-0000-0000-00003B830000}"/>
    <cellStyle name="Normal 3 4 6 11" xfId="34577" xr:uid="{00000000-0005-0000-0000-00003C830000}"/>
    <cellStyle name="Normal 3 4 6 2" xfId="34578" xr:uid="{00000000-0005-0000-0000-00003D830000}"/>
    <cellStyle name="Normal 3 4 6 2 2" xfId="34579" xr:uid="{00000000-0005-0000-0000-00003E830000}"/>
    <cellStyle name="Normal 3 4 6 2 2 2" xfId="34580" xr:uid="{00000000-0005-0000-0000-00003F830000}"/>
    <cellStyle name="Normal 3 4 6 2 2 2 2" xfId="34581" xr:uid="{00000000-0005-0000-0000-000040830000}"/>
    <cellStyle name="Normal 3 4 6 2 2 2 2 2" xfId="34582" xr:uid="{00000000-0005-0000-0000-000041830000}"/>
    <cellStyle name="Normal 3 4 6 2 2 2 2 2 2" xfId="34583" xr:uid="{00000000-0005-0000-0000-000042830000}"/>
    <cellStyle name="Normal 3 4 6 2 2 2 2 2 2 2" xfId="34584" xr:uid="{00000000-0005-0000-0000-000043830000}"/>
    <cellStyle name="Normal 3 4 6 2 2 2 2 2 3" xfId="34585" xr:uid="{00000000-0005-0000-0000-000044830000}"/>
    <cellStyle name="Normal 3 4 6 2 2 2 2 3" xfId="34586" xr:uid="{00000000-0005-0000-0000-000045830000}"/>
    <cellStyle name="Normal 3 4 6 2 2 2 2 3 2" xfId="34587" xr:uid="{00000000-0005-0000-0000-000046830000}"/>
    <cellStyle name="Normal 3 4 6 2 2 2 2 4" xfId="34588" xr:uid="{00000000-0005-0000-0000-000047830000}"/>
    <cellStyle name="Normal 3 4 6 2 2 2 3" xfId="34589" xr:uid="{00000000-0005-0000-0000-000048830000}"/>
    <cellStyle name="Normal 3 4 6 2 2 2 3 2" xfId="34590" xr:uid="{00000000-0005-0000-0000-000049830000}"/>
    <cellStyle name="Normal 3 4 6 2 2 2 3 2 2" xfId="34591" xr:uid="{00000000-0005-0000-0000-00004A830000}"/>
    <cellStyle name="Normal 3 4 6 2 2 2 3 3" xfId="34592" xr:uid="{00000000-0005-0000-0000-00004B830000}"/>
    <cellStyle name="Normal 3 4 6 2 2 2 4" xfId="34593" xr:uid="{00000000-0005-0000-0000-00004C830000}"/>
    <cellStyle name="Normal 3 4 6 2 2 2 4 2" xfId="34594" xr:uid="{00000000-0005-0000-0000-00004D830000}"/>
    <cellStyle name="Normal 3 4 6 2 2 2 5" xfId="34595" xr:uid="{00000000-0005-0000-0000-00004E830000}"/>
    <cellStyle name="Normal 3 4 6 2 2 3" xfId="34596" xr:uid="{00000000-0005-0000-0000-00004F830000}"/>
    <cellStyle name="Normal 3 4 6 2 2 3 2" xfId="34597" xr:uid="{00000000-0005-0000-0000-000050830000}"/>
    <cellStyle name="Normal 3 4 6 2 2 3 2 2" xfId="34598" xr:uid="{00000000-0005-0000-0000-000051830000}"/>
    <cellStyle name="Normal 3 4 6 2 2 3 2 2 2" xfId="34599" xr:uid="{00000000-0005-0000-0000-000052830000}"/>
    <cellStyle name="Normal 3 4 6 2 2 3 2 3" xfId="34600" xr:uid="{00000000-0005-0000-0000-000053830000}"/>
    <cellStyle name="Normal 3 4 6 2 2 3 3" xfId="34601" xr:uid="{00000000-0005-0000-0000-000054830000}"/>
    <cellStyle name="Normal 3 4 6 2 2 3 3 2" xfId="34602" xr:uid="{00000000-0005-0000-0000-000055830000}"/>
    <cellStyle name="Normal 3 4 6 2 2 3 4" xfId="34603" xr:uid="{00000000-0005-0000-0000-000056830000}"/>
    <cellStyle name="Normal 3 4 6 2 2 4" xfId="34604" xr:uid="{00000000-0005-0000-0000-000057830000}"/>
    <cellStyle name="Normal 3 4 6 2 2 4 2" xfId="34605" xr:uid="{00000000-0005-0000-0000-000058830000}"/>
    <cellStyle name="Normal 3 4 6 2 2 4 2 2" xfId="34606" xr:uid="{00000000-0005-0000-0000-000059830000}"/>
    <cellStyle name="Normal 3 4 6 2 2 4 2 2 2" xfId="34607" xr:uid="{00000000-0005-0000-0000-00005A830000}"/>
    <cellStyle name="Normal 3 4 6 2 2 4 2 3" xfId="34608" xr:uid="{00000000-0005-0000-0000-00005B830000}"/>
    <cellStyle name="Normal 3 4 6 2 2 4 3" xfId="34609" xr:uid="{00000000-0005-0000-0000-00005C830000}"/>
    <cellStyle name="Normal 3 4 6 2 2 4 3 2" xfId="34610" xr:uid="{00000000-0005-0000-0000-00005D830000}"/>
    <cellStyle name="Normal 3 4 6 2 2 4 4" xfId="34611" xr:uid="{00000000-0005-0000-0000-00005E830000}"/>
    <cellStyle name="Normal 3 4 6 2 2 5" xfId="34612" xr:uid="{00000000-0005-0000-0000-00005F830000}"/>
    <cellStyle name="Normal 3 4 6 2 2 5 2" xfId="34613" xr:uid="{00000000-0005-0000-0000-000060830000}"/>
    <cellStyle name="Normal 3 4 6 2 2 5 2 2" xfId="34614" xr:uid="{00000000-0005-0000-0000-000061830000}"/>
    <cellStyle name="Normal 3 4 6 2 2 5 3" xfId="34615" xr:uid="{00000000-0005-0000-0000-000062830000}"/>
    <cellStyle name="Normal 3 4 6 2 2 6" xfId="34616" xr:uid="{00000000-0005-0000-0000-000063830000}"/>
    <cellStyle name="Normal 3 4 6 2 2 6 2" xfId="34617" xr:uid="{00000000-0005-0000-0000-000064830000}"/>
    <cellStyle name="Normal 3 4 6 2 2 7" xfId="34618" xr:uid="{00000000-0005-0000-0000-000065830000}"/>
    <cellStyle name="Normal 3 4 6 2 2 7 2" xfId="34619" xr:uid="{00000000-0005-0000-0000-000066830000}"/>
    <cellStyle name="Normal 3 4 6 2 2 8" xfId="34620" xr:uid="{00000000-0005-0000-0000-000067830000}"/>
    <cellStyle name="Normal 3 4 6 2 3" xfId="34621" xr:uid="{00000000-0005-0000-0000-000068830000}"/>
    <cellStyle name="Normal 3 4 6 2 3 2" xfId="34622" xr:uid="{00000000-0005-0000-0000-000069830000}"/>
    <cellStyle name="Normal 3 4 6 2 3 2 2" xfId="34623" xr:uid="{00000000-0005-0000-0000-00006A830000}"/>
    <cellStyle name="Normal 3 4 6 2 3 2 2 2" xfId="34624" xr:uid="{00000000-0005-0000-0000-00006B830000}"/>
    <cellStyle name="Normal 3 4 6 2 3 2 2 2 2" xfId="34625" xr:uid="{00000000-0005-0000-0000-00006C830000}"/>
    <cellStyle name="Normal 3 4 6 2 3 2 2 3" xfId="34626" xr:uid="{00000000-0005-0000-0000-00006D830000}"/>
    <cellStyle name="Normal 3 4 6 2 3 2 3" xfId="34627" xr:uid="{00000000-0005-0000-0000-00006E830000}"/>
    <cellStyle name="Normal 3 4 6 2 3 2 3 2" xfId="34628" xr:uid="{00000000-0005-0000-0000-00006F830000}"/>
    <cellStyle name="Normal 3 4 6 2 3 2 4" xfId="34629" xr:uid="{00000000-0005-0000-0000-000070830000}"/>
    <cellStyle name="Normal 3 4 6 2 3 3" xfId="34630" xr:uid="{00000000-0005-0000-0000-000071830000}"/>
    <cellStyle name="Normal 3 4 6 2 3 3 2" xfId="34631" xr:uid="{00000000-0005-0000-0000-000072830000}"/>
    <cellStyle name="Normal 3 4 6 2 3 3 2 2" xfId="34632" xr:uid="{00000000-0005-0000-0000-000073830000}"/>
    <cellStyle name="Normal 3 4 6 2 3 3 3" xfId="34633" xr:uid="{00000000-0005-0000-0000-000074830000}"/>
    <cellStyle name="Normal 3 4 6 2 3 4" xfId="34634" xr:uid="{00000000-0005-0000-0000-000075830000}"/>
    <cellStyle name="Normal 3 4 6 2 3 4 2" xfId="34635" xr:uid="{00000000-0005-0000-0000-000076830000}"/>
    <cellStyle name="Normal 3 4 6 2 3 5" xfId="34636" xr:uid="{00000000-0005-0000-0000-000077830000}"/>
    <cellStyle name="Normal 3 4 6 2 4" xfId="34637" xr:uid="{00000000-0005-0000-0000-000078830000}"/>
    <cellStyle name="Normal 3 4 6 2 4 2" xfId="34638" xr:uid="{00000000-0005-0000-0000-000079830000}"/>
    <cellStyle name="Normal 3 4 6 2 4 2 2" xfId="34639" xr:uid="{00000000-0005-0000-0000-00007A830000}"/>
    <cellStyle name="Normal 3 4 6 2 4 2 2 2" xfId="34640" xr:uid="{00000000-0005-0000-0000-00007B830000}"/>
    <cellStyle name="Normal 3 4 6 2 4 2 3" xfId="34641" xr:uid="{00000000-0005-0000-0000-00007C830000}"/>
    <cellStyle name="Normal 3 4 6 2 4 3" xfId="34642" xr:uid="{00000000-0005-0000-0000-00007D830000}"/>
    <cellStyle name="Normal 3 4 6 2 4 3 2" xfId="34643" xr:uid="{00000000-0005-0000-0000-00007E830000}"/>
    <cellStyle name="Normal 3 4 6 2 4 4" xfId="34644" xr:uid="{00000000-0005-0000-0000-00007F830000}"/>
    <cellStyle name="Normal 3 4 6 2 5" xfId="34645" xr:uid="{00000000-0005-0000-0000-000080830000}"/>
    <cellStyle name="Normal 3 4 6 2 5 2" xfId="34646" xr:uid="{00000000-0005-0000-0000-000081830000}"/>
    <cellStyle name="Normal 3 4 6 2 5 2 2" xfId="34647" xr:uid="{00000000-0005-0000-0000-000082830000}"/>
    <cellStyle name="Normal 3 4 6 2 5 2 2 2" xfId="34648" xr:uid="{00000000-0005-0000-0000-000083830000}"/>
    <cellStyle name="Normal 3 4 6 2 5 2 3" xfId="34649" xr:uid="{00000000-0005-0000-0000-000084830000}"/>
    <cellStyle name="Normal 3 4 6 2 5 3" xfId="34650" xr:uid="{00000000-0005-0000-0000-000085830000}"/>
    <cellStyle name="Normal 3 4 6 2 5 3 2" xfId="34651" xr:uid="{00000000-0005-0000-0000-000086830000}"/>
    <cellStyle name="Normal 3 4 6 2 5 4" xfId="34652" xr:uid="{00000000-0005-0000-0000-000087830000}"/>
    <cellStyle name="Normal 3 4 6 2 6" xfId="34653" xr:uid="{00000000-0005-0000-0000-000088830000}"/>
    <cellStyle name="Normal 3 4 6 2 6 2" xfId="34654" xr:uid="{00000000-0005-0000-0000-000089830000}"/>
    <cellStyle name="Normal 3 4 6 2 6 2 2" xfId="34655" xr:uid="{00000000-0005-0000-0000-00008A830000}"/>
    <cellStyle name="Normal 3 4 6 2 6 3" xfId="34656" xr:uid="{00000000-0005-0000-0000-00008B830000}"/>
    <cellStyle name="Normal 3 4 6 2 7" xfId="34657" xr:uid="{00000000-0005-0000-0000-00008C830000}"/>
    <cellStyle name="Normal 3 4 6 2 7 2" xfId="34658" xr:uid="{00000000-0005-0000-0000-00008D830000}"/>
    <cellStyle name="Normal 3 4 6 2 8" xfId="34659" xr:uid="{00000000-0005-0000-0000-00008E830000}"/>
    <cellStyle name="Normal 3 4 6 2 8 2" xfId="34660" xr:uid="{00000000-0005-0000-0000-00008F830000}"/>
    <cellStyle name="Normal 3 4 6 2 9" xfId="34661" xr:uid="{00000000-0005-0000-0000-000090830000}"/>
    <cellStyle name="Normal 3 4 6 3" xfId="34662" xr:uid="{00000000-0005-0000-0000-000091830000}"/>
    <cellStyle name="Normal 3 4 6 3 2" xfId="34663" xr:uid="{00000000-0005-0000-0000-000092830000}"/>
    <cellStyle name="Normal 3 4 6 3 2 2" xfId="34664" xr:uid="{00000000-0005-0000-0000-000093830000}"/>
    <cellStyle name="Normal 3 4 6 3 2 2 2" xfId="34665" xr:uid="{00000000-0005-0000-0000-000094830000}"/>
    <cellStyle name="Normal 3 4 6 3 2 2 2 2" xfId="34666" xr:uid="{00000000-0005-0000-0000-000095830000}"/>
    <cellStyle name="Normal 3 4 6 3 2 2 2 2 2" xfId="34667" xr:uid="{00000000-0005-0000-0000-000096830000}"/>
    <cellStyle name="Normal 3 4 6 3 2 2 2 3" xfId="34668" xr:uid="{00000000-0005-0000-0000-000097830000}"/>
    <cellStyle name="Normal 3 4 6 3 2 2 3" xfId="34669" xr:uid="{00000000-0005-0000-0000-000098830000}"/>
    <cellStyle name="Normal 3 4 6 3 2 2 3 2" xfId="34670" xr:uid="{00000000-0005-0000-0000-000099830000}"/>
    <cellStyle name="Normal 3 4 6 3 2 2 4" xfId="34671" xr:uid="{00000000-0005-0000-0000-00009A830000}"/>
    <cellStyle name="Normal 3 4 6 3 2 3" xfId="34672" xr:uid="{00000000-0005-0000-0000-00009B830000}"/>
    <cellStyle name="Normal 3 4 6 3 2 3 2" xfId="34673" xr:uid="{00000000-0005-0000-0000-00009C830000}"/>
    <cellStyle name="Normal 3 4 6 3 2 3 2 2" xfId="34674" xr:uid="{00000000-0005-0000-0000-00009D830000}"/>
    <cellStyle name="Normal 3 4 6 3 2 3 3" xfId="34675" xr:uid="{00000000-0005-0000-0000-00009E830000}"/>
    <cellStyle name="Normal 3 4 6 3 2 4" xfId="34676" xr:uid="{00000000-0005-0000-0000-00009F830000}"/>
    <cellStyle name="Normal 3 4 6 3 2 4 2" xfId="34677" xr:uid="{00000000-0005-0000-0000-0000A0830000}"/>
    <cellStyle name="Normal 3 4 6 3 2 5" xfId="34678" xr:uid="{00000000-0005-0000-0000-0000A1830000}"/>
    <cellStyle name="Normal 3 4 6 3 3" xfId="34679" xr:uid="{00000000-0005-0000-0000-0000A2830000}"/>
    <cellStyle name="Normal 3 4 6 3 3 2" xfId="34680" xr:uid="{00000000-0005-0000-0000-0000A3830000}"/>
    <cellStyle name="Normal 3 4 6 3 3 2 2" xfId="34681" xr:uid="{00000000-0005-0000-0000-0000A4830000}"/>
    <cellStyle name="Normal 3 4 6 3 3 2 2 2" xfId="34682" xr:uid="{00000000-0005-0000-0000-0000A5830000}"/>
    <cellStyle name="Normal 3 4 6 3 3 2 3" xfId="34683" xr:uid="{00000000-0005-0000-0000-0000A6830000}"/>
    <cellStyle name="Normal 3 4 6 3 3 3" xfId="34684" xr:uid="{00000000-0005-0000-0000-0000A7830000}"/>
    <cellStyle name="Normal 3 4 6 3 3 3 2" xfId="34685" xr:uid="{00000000-0005-0000-0000-0000A8830000}"/>
    <cellStyle name="Normal 3 4 6 3 3 4" xfId="34686" xr:uid="{00000000-0005-0000-0000-0000A9830000}"/>
    <cellStyle name="Normal 3 4 6 3 4" xfId="34687" xr:uid="{00000000-0005-0000-0000-0000AA830000}"/>
    <cellStyle name="Normal 3 4 6 3 4 2" xfId="34688" xr:uid="{00000000-0005-0000-0000-0000AB830000}"/>
    <cellStyle name="Normal 3 4 6 3 4 2 2" xfId="34689" xr:uid="{00000000-0005-0000-0000-0000AC830000}"/>
    <cellStyle name="Normal 3 4 6 3 4 2 2 2" xfId="34690" xr:uid="{00000000-0005-0000-0000-0000AD830000}"/>
    <cellStyle name="Normal 3 4 6 3 4 2 3" xfId="34691" xr:uid="{00000000-0005-0000-0000-0000AE830000}"/>
    <cellStyle name="Normal 3 4 6 3 4 3" xfId="34692" xr:uid="{00000000-0005-0000-0000-0000AF830000}"/>
    <cellStyle name="Normal 3 4 6 3 4 3 2" xfId="34693" xr:uid="{00000000-0005-0000-0000-0000B0830000}"/>
    <cellStyle name="Normal 3 4 6 3 4 4" xfId="34694" xr:uid="{00000000-0005-0000-0000-0000B1830000}"/>
    <cellStyle name="Normal 3 4 6 3 5" xfId="34695" xr:uid="{00000000-0005-0000-0000-0000B2830000}"/>
    <cellStyle name="Normal 3 4 6 3 5 2" xfId="34696" xr:uid="{00000000-0005-0000-0000-0000B3830000}"/>
    <cellStyle name="Normal 3 4 6 3 5 2 2" xfId="34697" xr:uid="{00000000-0005-0000-0000-0000B4830000}"/>
    <cellStyle name="Normal 3 4 6 3 5 3" xfId="34698" xr:uid="{00000000-0005-0000-0000-0000B5830000}"/>
    <cellStyle name="Normal 3 4 6 3 6" xfId="34699" xr:uid="{00000000-0005-0000-0000-0000B6830000}"/>
    <cellStyle name="Normal 3 4 6 3 6 2" xfId="34700" xr:uid="{00000000-0005-0000-0000-0000B7830000}"/>
    <cellStyle name="Normal 3 4 6 3 7" xfId="34701" xr:uid="{00000000-0005-0000-0000-0000B8830000}"/>
    <cellStyle name="Normal 3 4 6 3 7 2" xfId="34702" xr:uid="{00000000-0005-0000-0000-0000B9830000}"/>
    <cellStyle name="Normal 3 4 6 3 8" xfId="34703" xr:uid="{00000000-0005-0000-0000-0000BA830000}"/>
    <cellStyle name="Normal 3 4 6 4" xfId="34704" xr:uid="{00000000-0005-0000-0000-0000BB830000}"/>
    <cellStyle name="Normal 3 4 6 4 2" xfId="34705" xr:uid="{00000000-0005-0000-0000-0000BC830000}"/>
    <cellStyle name="Normal 3 4 6 4 2 2" xfId="34706" xr:uid="{00000000-0005-0000-0000-0000BD830000}"/>
    <cellStyle name="Normal 3 4 6 4 2 2 2" xfId="34707" xr:uid="{00000000-0005-0000-0000-0000BE830000}"/>
    <cellStyle name="Normal 3 4 6 4 2 2 2 2" xfId="34708" xr:uid="{00000000-0005-0000-0000-0000BF830000}"/>
    <cellStyle name="Normal 3 4 6 4 2 2 3" xfId="34709" xr:uid="{00000000-0005-0000-0000-0000C0830000}"/>
    <cellStyle name="Normal 3 4 6 4 2 3" xfId="34710" xr:uid="{00000000-0005-0000-0000-0000C1830000}"/>
    <cellStyle name="Normal 3 4 6 4 2 3 2" xfId="34711" xr:uid="{00000000-0005-0000-0000-0000C2830000}"/>
    <cellStyle name="Normal 3 4 6 4 2 4" xfId="34712" xr:uid="{00000000-0005-0000-0000-0000C3830000}"/>
    <cellStyle name="Normal 3 4 6 4 3" xfId="34713" xr:uid="{00000000-0005-0000-0000-0000C4830000}"/>
    <cellStyle name="Normal 3 4 6 4 3 2" xfId="34714" xr:uid="{00000000-0005-0000-0000-0000C5830000}"/>
    <cellStyle name="Normal 3 4 6 4 3 2 2" xfId="34715" xr:uid="{00000000-0005-0000-0000-0000C6830000}"/>
    <cellStyle name="Normal 3 4 6 4 3 3" xfId="34716" xr:uid="{00000000-0005-0000-0000-0000C7830000}"/>
    <cellStyle name="Normal 3 4 6 4 4" xfId="34717" xr:uid="{00000000-0005-0000-0000-0000C8830000}"/>
    <cellStyle name="Normal 3 4 6 4 4 2" xfId="34718" xr:uid="{00000000-0005-0000-0000-0000C9830000}"/>
    <cellStyle name="Normal 3 4 6 4 5" xfId="34719" xr:uid="{00000000-0005-0000-0000-0000CA830000}"/>
    <cellStyle name="Normal 3 4 6 5" xfId="34720" xr:uid="{00000000-0005-0000-0000-0000CB830000}"/>
    <cellStyle name="Normal 3 4 6 5 2" xfId="34721" xr:uid="{00000000-0005-0000-0000-0000CC830000}"/>
    <cellStyle name="Normal 3 4 6 5 2 2" xfId="34722" xr:uid="{00000000-0005-0000-0000-0000CD830000}"/>
    <cellStyle name="Normal 3 4 6 5 2 2 2" xfId="34723" xr:uid="{00000000-0005-0000-0000-0000CE830000}"/>
    <cellStyle name="Normal 3 4 6 5 2 3" xfId="34724" xr:uid="{00000000-0005-0000-0000-0000CF830000}"/>
    <cellStyle name="Normal 3 4 6 5 3" xfId="34725" xr:uid="{00000000-0005-0000-0000-0000D0830000}"/>
    <cellStyle name="Normal 3 4 6 5 3 2" xfId="34726" xr:uid="{00000000-0005-0000-0000-0000D1830000}"/>
    <cellStyle name="Normal 3 4 6 5 4" xfId="34727" xr:uid="{00000000-0005-0000-0000-0000D2830000}"/>
    <cellStyle name="Normal 3 4 6 6" xfId="34728" xr:uid="{00000000-0005-0000-0000-0000D3830000}"/>
    <cellStyle name="Normal 3 4 6 6 2" xfId="34729" xr:uid="{00000000-0005-0000-0000-0000D4830000}"/>
    <cellStyle name="Normal 3 4 6 6 2 2" xfId="34730" xr:uid="{00000000-0005-0000-0000-0000D5830000}"/>
    <cellStyle name="Normal 3 4 6 6 2 2 2" xfId="34731" xr:uid="{00000000-0005-0000-0000-0000D6830000}"/>
    <cellStyle name="Normal 3 4 6 6 2 3" xfId="34732" xr:uid="{00000000-0005-0000-0000-0000D7830000}"/>
    <cellStyle name="Normal 3 4 6 6 3" xfId="34733" xr:uid="{00000000-0005-0000-0000-0000D8830000}"/>
    <cellStyle name="Normal 3 4 6 6 3 2" xfId="34734" xr:uid="{00000000-0005-0000-0000-0000D9830000}"/>
    <cellStyle name="Normal 3 4 6 6 4" xfId="34735" xr:uid="{00000000-0005-0000-0000-0000DA830000}"/>
    <cellStyle name="Normal 3 4 6 7" xfId="34736" xr:uid="{00000000-0005-0000-0000-0000DB830000}"/>
    <cellStyle name="Normal 3 4 6 7 2" xfId="34737" xr:uid="{00000000-0005-0000-0000-0000DC830000}"/>
    <cellStyle name="Normal 3 4 6 7 2 2" xfId="34738" xr:uid="{00000000-0005-0000-0000-0000DD830000}"/>
    <cellStyle name="Normal 3 4 6 7 3" xfId="34739" xr:uid="{00000000-0005-0000-0000-0000DE830000}"/>
    <cellStyle name="Normal 3 4 6 8" xfId="34740" xr:uid="{00000000-0005-0000-0000-0000DF830000}"/>
    <cellStyle name="Normal 3 4 6 8 2" xfId="34741" xr:uid="{00000000-0005-0000-0000-0000E0830000}"/>
    <cellStyle name="Normal 3 4 6 9" xfId="34742" xr:uid="{00000000-0005-0000-0000-0000E1830000}"/>
    <cellStyle name="Normal 3 4 6 9 2" xfId="34743" xr:uid="{00000000-0005-0000-0000-0000E2830000}"/>
    <cellStyle name="Normal 3 4 7" xfId="34744" xr:uid="{00000000-0005-0000-0000-0000E3830000}"/>
    <cellStyle name="Normal 3 4 7 2" xfId="34745" xr:uid="{00000000-0005-0000-0000-0000E4830000}"/>
    <cellStyle name="Normal 3 4 7 2 2" xfId="34746" xr:uid="{00000000-0005-0000-0000-0000E5830000}"/>
    <cellStyle name="Normal 3 4 7 2 2 2" xfId="34747" xr:uid="{00000000-0005-0000-0000-0000E6830000}"/>
    <cellStyle name="Normal 3 4 7 2 2 2 2" xfId="34748" xr:uid="{00000000-0005-0000-0000-0000E7830000}"/>
    <cellStyle name="Normal 3 4 7 2 2 2 2 2" xfId="34749" xr:uid="{00000000-0005-0000-0000-0000E8830000}"/>
    <cellStyle name="Normal 3 4 7 2 2 2 2 2 2" xfId="34750" xr:uid="{00000000-0005-0000-0000-0000E9830000}"/>
    <cellStyle name="Normal 3 4 7 2 2 2 2 3" xfId="34751" xr:uid="{00000000-0005-0000-0000-0000EA830000}"/>
    <cellStyle name="Normal 3 4 7 2 2 2 3" xfId="34752" xr:uid="{00000000-0005-0000-0000-0000EB830000}"/>
    <cellStyle name="Normal 3 4 7 2 2 2 3 2" xfId="34753" xr:uid="{00000000-0005-0000-0000-0000EC830000}"/>
    <cellStyle name="Normal 3 4 7 2 2 2 4" xfId="34754" xr:uid="{00000000-0005-0000-0000-0000ED830000}"/>
    <cellStyle name="Normal 3 4 7 2 2 3" xfId="34755" xr:uid="{00000000-0005-0000-0000-0000EE830000}"/>
    <cellStyle name="Normal 3 4 7 2 2 3 2" xfId="34756" xr:uid="{00000000-0005-0000-0000-0000EF830000}"/>
    <cellStyle name="Normal 3 4 7 2 2 3 2 2" xfId="34757" xr:uid="{00000000-0005-0000-0000-0000F0830000}"/>
    <cellStyle name="Normal 3 4 7 2 2 3 3" xfId="34758" xr:uid="{00000000-0005-0000-0000-0000F1830000}"/>
    <cellStyle name="Normal 3 4 7 2 2 4" xfId="34759" xr:uid="{00000000-0005-0000-0000-0000F2830000}"/>
    <cellStyle name="Normal 3 4 7 2 2 4 2" xfId="34760" xr:uid="{00000000-0005-0000-0000-0000F3830000}"/>
    <cellStyle name="Normal 3 4 7 2 2 5" xfId="34761" xr:uid="{00000000-0005-0000-0000-0000F4830000}"/>
    <cellStyle name="Normal 3 4 7 2 3" xfId="34762" xr:uid="{00000000-0005-0000-0000-0000F5830000}"/>
    <cellStyle name="Normal 3 4 7 2 3 2" xfId="34763" xr:uid="{00000000-0005-0000-0000-0000F6830000}"/>
    <cellStyle name="Normal 3 4 7 2 3 2 2" xfId="34764" xr:uid="{00000000-0005-0000-0000-0000F7830000}"/>
    <cellStyle name="Normal 3 4 7 2 3 2 2 2" xfId="34765" xr:uid="{00000000-0005-0000-0000-0000F8830000}"/>
    <cellStyle name="Normal 3 4 7 2 3 2 3" xfId="34766" xr:uid="{00000000-0005-0000-0000-0000F9830000}"/>
    <cellStyle name="Normal 3 4 7 2 3 3" xfId="34767" xr:uid="{00000000-0005-0000-0000-0000FA830000}"/>
    <cellStyle name="Normal 3 4 7 2 3 3 2" xfId="34768" xr:uid="{00000000-0005-0000-0000-0000FB830000}"/>
    <cellStyle name="Normal 3 4 7 2 3 4" xfId="34769" xr:uid="{00000000-0005-0000-0000-0000FC830000}"/>
    <cellStyle name="Normal 3 4 7 2 4" xfId="34770" xr:uid="{00000000-0005-0000-0000-0000FD830000}"/>
    <cellStyle name="Normal 3 4 7 2 4 2" xfId="34771" xr:uid="{00000000-0005-0000-0000-0000FE830000}"/>
    <cellStyle name="Normal 3 4 7 2 4 2 2" xfId="34772" xr:uid="{00000000-0005-0000-0000-0000FF830000}"/>
    <cellStyle name="Normal 3 4 7 2 4 2 2 2" xfId="34773" xr:uid="{00000000-0005-0000-0000-000000840000}"/>
    <cellStyle name="Normal 3 4 7 2 4 2 3" xfId="34774" xr:uid="{00000000-0005-0000-0000-000001840000}"/>
    <cellStyle name="Normal 3 4 7 2 4 3" xfId="34775" xr:uid="{00000000-0005-0000-0000-000002840000}"/>
    <cellStyle name="Normal 3 4 7 2 4 3 2" xfId="34776" xr:uid="{00000000-0005-0000-0000-000003840000}"/>
    <cellStyle name="Normal 3 4 7 2 4 4" xfId="34777" xr:uid="{00000000-0005-0000-0000-000004840000}"/>
    <cellStyle name="Normal 3 4 7 2 5" xfId="34778" xr:uid="{00000000-0005-0000-0000-000005840000}"/>
    <cellStyle name="Normal 3 4 7 2 5 2" xfId="34779" xr:uid="{00000000-0005-0000-0000-000006840000}"/>
    <cellStyle name="Normal 3 4 7 2 5 2 2" xfId="34780" xr:uid="{00000000-0005-0000-0000-000007840000}"/>
    <cellStyle name="Normal 3 4 7 2 5 3" xfId="34781" xr:uid="{00000000-0005-0000-0000-000008840000}"/>
    <cellStyle name="Normal 3 4 7 2 6" xfId="34782" xr:uid="{00000000-0005-0000-0000-000009840000}"/>
    <cellStyle name="Normal 3 4 7 2 6 2" xfId="34783" xr:uid="{00000000-0005-0000-0000-00000A840000}"/>
    <cellStyle name="Normal 3 4 7 2 7" xfId="34784" xr:uid="{00000000-0005-0000-0000-00000B840000}"/>
    <cellStyle name="Normal 3 4 7 2 7 2" xfId="34785" xr:uid="{00000000-0005-0000-0000-00000C840000}"/>
    <cellStyle name="Normal 3 4 7 2 8" xfId="34786" xr:uid="{00000000-0005-0000-0000-00000D840000}"/>
    <cellStyle name="Normal 3 4 7 3" xfId="34787" xr:uid="{00000000-0005-0000-0000-00000E840000}"/>
    <cellStyle name="Normal 3 4 7 3 2" xfId="34788" xr:uid="{00000000-0005-0000-0000-00000F840000}"/>
    <cellStyle name="Normal 3 4 7 3 2 2" xfId="34789" xr:uid="{00000000-0005-0000-0000-000010840000}"/>
    <cellStyle name="Normal 3 4 7 3 2 2 2" xfId="34790" xr:uid="{00000000-0005-0000-0000-000011840000}"/>
    <cellStyle name="Normal 3 4 7 3 2 2 2 2" xfId="34791" xr:uid="{00000000-0005-0000-0000-000012840000}"/>
    <cellStyle name="Normal 3 4 7 3 2 2 3" xfId="34792" xr:uid="{00000000-0005-0000-0000-000013840000}"/>
    <cellStyle name="Normal 3 4 7 3 2 3" xfId="34793" xr:uid="{00000000-0005-0000-0000-000014840000}"/>
    <cellStyle name="Normal 3 4 7 3 2 3 2" xfId="34794" xr:uid="{00000000-0005-0000-0000-000015840000}"/>
    <cellStyle name="Normal 3 4 7 3 2 4" xfId="34795" xr:uid="{00000000-0005-0000-0000-000016840000}"/>
    <cellStyle name="Normal 3 4 7 3 3" xfId="34796" xr:uid="{00000000-0005-0000-0000-000017840000}"/>
    <cellStyle name="Normal 3 4 7 3 3 2" xfId="34797" xr:uid="{00000000-0005-0000-0000-000018840000}"/>
    <cellStyle name="Normal 3 4 7 3 3 2 2" xfId="34798" xr:uid="{00000000-0005-0000-0000-000019840000}"/>
    <cellStyle name="Normal 3 4 7 3 3 3" xfId="34799" xr:uid="{00000000-0005-0000-0000-00001A840000}"/>
    <cellStyle name="Normal 3 4 7 3 4" xfId="34800" xr:uid="{00000000-0005-0000-0000-00001B840000}"/>
    <cellStyle name="Normal 3 4 7 3 4 2" xfId="34801" xr:uid="{00000000-0005-0000-0000-00001C840000}"/>
    <cellStyle name="Normal 3 4 7 3 5" xfId="34802" xr:uid="{00000000-0005-0000-0000-00001D840000}"/>
    <cellStyle name="Normal 3 4 7 4" xfId="34803" xr:uid="{00000000-0005-0000-0000-00001E840000}"/>
    <cellStyle name="Normal 3 4 7 4 2" xfId="34804" xr:uid="{00000000-0005-0000-0000-00001F840000}"/>
    <cellStyle name="Normal 3 4 7 4 2 2" xfId="34805" xr:uid="{00000000-0005-0000-0000-000020840000}"/>
    <cellStyle name="Normal 3 4 7 4 2 2 2" xfId="34806" xr:uid="{00000000-0005-0000-0000-000021840000}"/>
    <cellStyle name="Normal 3 4 7 4 2 3" xfId="34807" xr:uid="{00000000-0005-0000-0000-000022840000}"/>
    <cellStyle name="Normal 3 4 7 4 3" xfId="34808" xr:uid="{00000000-0005-0000-0000-000023840000}"/>
    <cellStyle name="Normal 3 4 7 4 3 2" xfId="34809" xr:uid="{00000000-0005-0000-0000-000024840000}"/>
    <cellStyle name="Normal 3 4 7 4 4" xfId="34810" xr:uid="{00000000-0005-0000-0000-000025840000}"/>
    <cellStyle name="Normal 3 4 7 5" xfId="34811" xr:uid="{00000000-0005-0000-0000-000026840000}"/>
    <cellStyle name="Normal 3 4 7 5 2" xfId="34812" xr:uid="{00000000-0005-0000-0000-000027840000}"/>
    <cellStyle name="Normal 3 4 7 5 2 2" xfId="34813" xr:uid="{00000000-0005-0000-0000-000028840000}"/>
    <cellStyle name="Normal 3 4 7 5 2 2 2" xfId="34814" xr:uid="{00000000-0005-0000-0000-000029840000}"/>
    <cellStyle name="Normal 3 4 7 5 2 3" xfId="34815" xr:uid="{00000000-0005-0000-0000-00002A840000}"/>
    <cellStyle name="Normal 3 4 7 5 3" xfId="34816" xr:uid="{00000000-0005-0000-0000-00002B840000}"/>
    <cellStyle name="Normal 3 4 7 5 3 2" xfId="34817" xr:uid="{00000000-0005-0000-0000-00002C840000}"/>
    <cellStyle name="Normal 3 4 7 5 4" xfId="34818" xr:uid="{00000000-0005-0000-0000-00002D840000}"/>
    <cellStyle name="Normal 3 4 7 6" xfId="34819" xr:uid="{00000000-0005-0000-0000-00002E840000}"/>
    <cellStyle name="Normal 3 4 7 6 2" xfId="34820" xr:uid="{00000000-0005-0000-0000-00002F840000}"/>
    <cellStyle name="Normal 3 4 7 6 2 2" xfId="34821" xr:uid="{00000000-0005-0000-0000-000030840000}"/>
    <cellStyle name="Normal 3 4 7 6 3" xfId="34822" xr:uid="{00000000-0005-0000-0000-000031840000}"/>
    <cellStyle name="Normal 3 4 7 7" xfId="34823" xr:uid="{00000000-0005-0000-0000-000032840000}"/>
    <cellStyle name="Normal 3 4 7 7 2" xfId="34824" xr:uid="{00000000-0005-0000-0000-000033840000}"/>
    <cellStyle name="Normal 3 4 7 8" xfId="34825" xr:uid="{00000000-0005-0000-0000-000034840000}"/>
    <cellStyle name="Normal 3 4 7 8 2" xfId="34826" xr:uid="{00000000-0005-0000-0000-000035840000}"/>
    <cellStyle name="Normal 3 4 7 9" xfId="34827" xr:uid="{00000000-0005-0000-0000-000036840000}"/>
    <cellStyle name="Normal 3 4 8" xfId="34828" xr:uid="{00000000-0005-0000-0000-000037840000}"/>
    <cellStyle name="Normal 3 4 8 2" xfId="34829" xr:uid="{00000000-0005-0000-0000-000038840000}"/>
    <cellStyle name="Normal 3 4 8 2 2" xfId="34830" xr:uid="{00000000-0005-0000-0000-000039840000}"/>
    <cellStyle name="Normal 3 4 8 2 2 2" xfId="34831" xr:uid="{00000000-0005-0000-0000-00003A840000}"/>
    <cellStyle name="Normal 3 4 8 2 2 2 2" xfId="34832" xr:uid="{00000000-0005-0000-0000-00003B840000}"/>
    <cellStyle name="Normal 3 4 8 2 2 2 2 2" xfId="34833" xr:uid="{00000000-0005-0000-0000-00003C840000}"/>
    <cellStyle name="Normal 3 4 8 2 2 2 3" xfId="34834" xr:uid="{00000000-0005-0000-0000-00003D840000}"/>
    <cellStyle name="Normal 3 4 8 2 2 3" xfId="34835" xr:uid="{00000000-0005-0000-0000-00003E840000}"/>
    <cellStyle name="Normal 3 4 8 2 2 3 2" xfId="34836" xr:uid="{00000000-0005-0000-0000-00003F840000}"/>
    <cellStyle name="Normal 3 4 8 2 2 4" xfId="34837" xr:uid="{00000000-0005-0000-0000-000040840000}"/>
    <cellStyle name="Normal 3 4 8 2 3" xfId="34838" xr:uid="{00000000-0005-0000-0000-000041840000}"/>
    <cellStyle name="Normal 3 4 8 2 3 2" xfId="34839" xr:uid="{00000000-0005-0000-0000-000042840000}"/>
    <cellStyle name="Normal 3 4 8 2 3 2 2" xfId="34840" xr:uid="{00000000-0005-0000-0000-000043840000}"/>
    <cellStyle name="Normal 3 4 8 2 3 3" xfId="34841" xr:uid="{00000000-0005-0000-0000-000044840000}"/>
    <cellStyle name="Normal 3 4 8 2 4" xfId="34842" xr:uid="{00000000-0005-0000-0000-000045840000}"/>
    <cellStyle name="Normal 3 4 8 2 4 2" xfId="34843" xr:uid="{00000000-0005-0000-0000-000046840000}"/>
    <cellStyle name="Normal 3 4 8 2 5" xfId="34844" xr:uid="{00000000-0005-0000-0000-000047840000}"/>
    <cellStyle name="Normal 3 4 8 3" xfId="34845" xr:uid="{00000000-0005-0000-0000-000048840000}"/>
    <cellStyle name="Normal 3 4 8 3 2" xfId="34846" xr:uid="{00000000-0005-0000-0000-000049840000}"/>
    <cellStyle name="Normal 3 4 8 3 2 2" xfId="34847" xr:uid="{00000000-0005-0000-0000-00004A840000}"/>
    <cellStyle name="Normal 3 4 8 3 2 2 2" xfId="34848" xr:uid="{00000000-0005-0000-0000-00004B840000}"/>
    <cellStyle name="Normal 3 4 8 3 2 3" xfId="34849" xr:uid="{00000000-0005-0000-0000-00004C840000}"/>
    <cellStyle name="Normal 3 4 8 3 3" xfId="34850" xr:uid="{00000000-0005-0000-0000-00004D840000}"/>
    <cellStyle name="Normal 3 4 8 3 3 2" xfId="34851" xr:uid="{00000000-0005-0000-0000-00004E840000}"/>
    <cellStyle name="Normal 3 4 8 3 4" xfId="34852" xr:uid="{00000000-0005-0000-0000-00004F840000}"/>
    <cellStyle name="Normal 3 4 8 4" xfId="34853" xr:uid="{00000000-0005-0000-0000-000050840000}"/>
    <cellStyle name="Normal 3 4 8 4 2" xfId="34854" xr:uid="{00000000-0005-0000-0000-000051840000}"/>
    <cellStyle name="Normal 3 4 8 4 2 2" xfId="34855" xr:uid="{00000000-0005-0000-0000-000052840000}"/>
    <cellStyle name="Normal 3 4 8 4 2 2 2" xfId="34856" xr:uid="{00000000-0005-0000-0000-000053840000}"/>
    <cellStyle name="Normal 3 4 8 4 2 3" xfId="34857" xr:uid="{00000000-0005-0000-0000-000054840000}"/>
    <cellStyle name="Normal 3 4 8 4 3" xfId="34858" xr:uid="{00000000-0005-0000-0000-000055840000}"/>
    <cellStyle name="Normal 3 4 8 4 3 2" xfId="34859" xr:uid="{00000000-0005-0000-0000-000056840000}"/>
    <cellStyle name="Normal 3 4 8 4 4" xfId="34860" xr:uid="{00000000-0005-0000-0000-000057840000}"/>
    <cellStyle name="Normal 3 4 8 5" xfId="34861" xr:uid="{00000000-0005-0000-0000-000058840000}"/>
    <cellStyle name="Normal 3 4 8 5 2" xfId="34862" xr:uid="{00000000-0005-0000-0000-000059840000}"/>
    <cellStyle name="Normal 3 4 8 5 2 2" xfId="34863" xr:uid="{00000000-0005-0000-0000-00005A840000}"/>
    <cellStyle name="Normal 3 4 8 5 3" xfId="34864" xr:uid="{00000000-0005-0000-0000-00005B840000}"/>
    <cellStyle name="Normal 3 4 8 6" xfId="34865" xr:uid="{00000000-0005-0000-0000-00005C840000}"/>
    <cellStyle name="Normal 3 4 8 6 2" xfId="34866" xr:uid="{00000000-0005-0000-0000-00005D840000}"/>
    <cellStyle name="Normal 3 4 8 7" xfId="34867" xr:uid="{00000000-0005-0000-0000-00005E840000}"/>
    <cellStyle name="Normal 3 4 8 7 2" xfId="34868" xr:uid="{00000000-0005-0000-0000-00005F840000}"/>
    <cellStyle name="Normal 3 4 8 8" xfId="34869" xr:uid="{00000000-0005-0000-0000-000060840000}"/>
    <cellStyle name="Normal 3 4 9" xfId="34870" xr:uid="{00000000-0005-0000-0000-000061840000}"/>
    <cellStyle name="Normal 3 4 9 2" xfId="34871" xr:uid="{00000000-0005-0000-0000-000062840000}"/>
    <cellStyle name="Normal 3 4 9 2 2" xfId="34872" xr:uid="{00000000-0005-0000-0000-000063840000}"/>
    <cellStyle name="Normal 3 4 9 2 2 2" xfId="34873" xr:uid="{00000000-0005-0000-0000-000064840000}"/>
    <cellStyle name="Normal 3 4 9 2 2 2 2" xfId="34874" xr:uid="{00000000-0005-0000-0000-000065840000}"/>
    <cellStyle name="Normal 3 4 9 2 2 2 2 2" xfId="34875" xr:uid="{00000000-0005-0000-0000-000066840000}"/>
    <cellStyle name="Normal 3 4 9 2 2 2 3" xfId="34876" xr:uid="{00000000-0005-0000-0000-000067840000}"/>
    <cellStyle name="Normal 3 4 9 2 2 3" xfId="34877" xr:uid="{00000000-0005-0000-0000-000068840000}"/>
    <cellStyle name="Normal 3 4 9 2 2 3 2" xfId="34878" xr:uid="{00000000-0005-0000-0000-000069840000}"/>
    <cellStyle name="Normal 3 4 9 2 2 4" xfId="34879" xr:uid="{00000000-0005-0000-0000-00006A840000}"/>
    <cellStyle name="Normal 3 4 9 2 3" xfId="34880" xr:uid="{00000000-0005-0000-0000-00006B840000}"/>
    <cellStyle name="Normal 3 4 9 2 3 2" xfId="34881" xr:uid="{00000000-0005-0000-0000-00006C840000}"/>
    <cellStyle name="Normal 3 4 9 2 3 2 2" xfId="34882" xr:uid="{00000000-0005-0000-0000-00006D840000}"/>
    <cellStyle name="Normal 3 4 9 2 3 3" xfId="34883" xr:uid="{00000000-0005-0000-0000-00006E840000}"/>
    <cellStyle name="Normal 3 4 9 2 4" xfId="34884" xr:uid="{00000000-0005-0000-0000-00006F840000}"/>
    <cellStyle name="Normal 3 4 9 2 4 2" xfId="34885" xr:uid="{00000000-0005-0000-0000-000070840000}"/>
    <cellStyle name="Normal 3 4 9 2 5" xfId="34886" xr:uid="{00000000-0005-0000-0000-000071840000}"/>
    <cellStyle name="Normal 3 4 9 3" xfId="34887" xr:uid="{00000000-0005-0000-0000-000072840000}"/>
    <cellStyle name="Normal 3 4 9 3 2" xfId="34888" xr:uid="{00000000-0005-0000-0000-000073840000}"/>
    <cellStyle name="Normal 3 4 9 3 2 2" xfId="34889" xr:uid="{00000000-0005-0000-0000-000074840000}"/>
    <cellStyle name="Normal 3 4 9 3 2 2 2" xfId="34890" xr:uid="{00000000-0005-0000-0000-000075840000}"/>
    <cellStyle name="Normal 3 4 9 3 2 3" xfId="34891" xr:uid="{00000000-0005-0000-0000-000076840000}"/>
    <cellStyle name="Normal 3 4 9 3 3" xfId="34892" xr:uid="{00000000-0005-0000-0000-000077840000}"/>
    <cellStyle name="Normal 3 4 9 3 3 2" xfId="34893" xr:uid="{00000000-0005-0000-0000-000078840000}"/>
    <cellStyle name="Normal 3 4 9 3 4" xfId="34894" xr:uid="{00000000-0005-0000-0000-000079840000}"/>
    <cellStyle name="Normal 3 4 9 4" xfId="34895" xr:uid="{00000000-0005-0000-0000-00007A840000}"/>
    <cellStyle name="Normal 3 4 9 4 2" xfId="34896" xr:uid="{00000000-0005-0000-0000-00007B840000}"/>
    <cellStyle name="Normal 3 4 9 4 2 2" xfId="34897" xr:uid="{00000000-0005-0000-0000-00007C840000}"/>
    <cellStyle name="Normal 3 4 9 4 2 2 2" xfId="34898" xr:uid="{00000000-0005-0000-0000-00007D840000}"/>
    <cellStyle name="Normal 3 4 9 4 2 3" xfId="34899" xr:uid="{00000000-0005-0000-0000-00007E840000}"/>
    <cellStyle name="Normal 3 4 9 4 3" xfId="34900" xr:uid="{00000000-0005-0000-0000-00007F840000}"/>
    <cellStyle name="Normal 3 4 9 4 3 2" xfId="34901" xr:uid="{00000000-0005-0000-0000-000080840000}"/>
    <cellStyle name="Normal 3 4 9 4 4" xfId="34902" xr:uid="{00000000-0005-0000-0000-000081840000}"/>
    <cellStyle name="Normal 3 4 9 5" xfId="34903" xr:uid="{00000000-0005-0000-0000-000082840000}"/>
    <cellStyle name="Normal 3 4 9 5 2" xfId="34904" xr:uid="{00000000-0005-0000-0000-000083840000}"/>
    <cellStyle name="Normal 3 4 9 5 2 2" xfId="34905" xr:uid="{00000000-0005-0000-0000-000084840000}"/>
    <cellStyle name="Normal 3 4 9 5 3" xfId="34906" xr:uid="{00000000-0005-0000-0000-000085840000}"/>
    <cellStyle name="Normal 3 4 9 6" xfId="34907" xr:uid="{00000000-0005-0000-0000-000086840000}"/>
    <cellStyle name="Normal 3 4 9 6 2" xfId="34908" xr:uid="{00000000-0005-0000-0000-000087840000}"/>
    <cellStyle name="Normal 3 4 9 7" xfId="34909" xr:uid="{00000000-0005-0000-0000-000088840000}"/>
    <cellStyle name="Normal 3 4 9 7 2" xfId="34910" xr:uid="{00000000-0005-0000-0000-000089840000}"/>
    <cellStyle name="Normal 3 4 9 8" xfId="34911" xr:uid="{00000000-0005-0000-0000-00008A840000}"/>
    <cellStyle name="Normal 3 4_Sheet1" xfId="34912" xr:uid="{00000000-0005-0000-0000-00008B840000}"/>
    <cellStyle name="Normal 3 5" xfId="1296" xr:uid="{00000000-0005-0000-0000-00008C840000}"/>
    <cellStyle name="Normal 3 5 10" xfId="34913" xr:uid="{00000000-0005-0000-0000-00008D840000}"/>
    <cellStyle name="Normal 3 5 10 2" xfId="34914" xr:uid="{00000000-0005-0000-0000-00008E840000}"/>
    <cellStyle name="Normal 3 5 10 2 2" xfId="34915" xr:uid="{00000000-0005-0000-0000-00008F840000}"/>
    <cellStyle name="Normal 3 5 10 2 2 2" xfId="34916" xr:uid="{00000000-0005-0000-0000-000090840000}"/>
    <cellStyle name="Normal 3 5 10 2 2 2 2" xfId="34917" xr:uid="{00000000-0005-0000-0000-000091840000}"/>
    <cellStyle name="Normal 3 5 10 2 2 2 2 2" xfId="34918" xr:uid="{00000000-0005-0000-0000-000092840000}"/>
    <cellStyle name="Normal 3 5 10 2 2 2 3" xfId="34919" xr:uid="{00000000-0005-0000-0000-000093840000}"/>
    <cellStyle name="Normal 3 5 10 2 2 3" xfId="34920" xr:uid="{00000000-0005-0000-0000-000094840000}"/>
    <cellStyle name="Normal 3 5 10 2 2 3 2" xfId="34921" xr:uid="{00000000-0005-0000-0000-000095840000}"/>
    <cellStyle name="Normal 3 5 10 2 2 4" xfId="34922" xr:uid="{00000000-0005-0000-0000-000096840000}"/>
    <cellStyle name="Normal 3 5 10 2 3" xfId="34923" xr:uid="{00000000-0005-0000-0000-000097840000}"/>
    <cellStyle name="Normal 3 5 10 2 3 2" xfId="34924" xr:uid="{00000000-0005-0000-0000-000098840000}"/>
    <cellStyle name="Normal 3 5 10 2 3 2 2" xfId="34925" xr:uid="{00000000-0005-0000-0000-000099840000}"/>
    <cellStyle name="Normal 3 5 10 2 3 3" xfId="34926" xr:uid="{00000000-0005-0000-0000-00009A840000}"/>
    <cellStyle name="Normal 3 5 10 2 4" xfId="34927" xr:uid="{00000000-0005-0000-0000-00009B840000}"/>
    <cellStyle name="Normal 3 5 10 2 4 2" xfId="34928" xr:uid="{00000000-0005-0000-0000-00009C840000}"/>
    <cellStyle name="Normal 3 5 10 2 5" xfId="34929" xr:uid="{00000000-0005-0000-0000-00009D840000}"/>
    <cellStyle name="Normal 3 5 10 3" xfId="34930" xr:uid="{00000000-0005-0000-0000-00009E840000}"/>
    <cellStyle name="Normal 3 5 10 3 2" xfId="34931" xr:uid="{00000000-0005-0000-0000-00009F840000}"/>
    <cellStyle name="Normal 3 5 10 3 2 2" xfId="34932" xr:uid="{00000000-0005-0000-0000-0000A0840000}"/>
    <cellStyle name="Normal 3 5 10 3 2 2 2" xfId="34933" xr:uid="{00000000-0005-0000-0000-0000A1840000}"/>
    <cellStyle name="Normal 3 5 10 3 2 3" xfId="34934" xr:uid="{00000000-0005-0000-0000-0000A2840000}"/>
    <cellStyle name="Normal 3 5 10 3 3" xfId="34935" xr:uid="{00000000-0005-0000-0000-0000A3840000}"/>
    <cellStyle name="Normal 3 5 10 3 3 2" xfId="34936" xr:uid="{00000000-0005-0000-0000-0000A4840000}"/>
    <cellStyle name="Normal 3 5 10 3 4" xfId="34937" xr:uid="{00000000-0005-0000-0000-0000A5840000}"/>
    <cellStyle name="Normal 3 5 10 4" xfId="34938" xr:uid="{00000000-0005-0000-0000-0000A6840000}"/>
    <cellStyle name="Normal 3 5 10 4 2" xfId="34939" xr:uid="{00000000-0005-0000-0000-0000A7840000}"/>
    <cellStyle name="Normal 3 5 10 4 2 2" xfId="34940" xr:uid="{00000000-0005-0000-0000-0000A8840000}"/>
    <cellStyle name="Normal 3 5 10 4 3" xfId="34941" xr:uid="{00000000-0005-0000-0000-0000A9840000}"/>
    <cellStyle name="Normal 3 5 10 5" xfId="34942" xr:uid="{00000000-0005-0000-0000-0000AA840000}"/>
    <cellStyle name="Normal 3 5 10 5 2" xfId="34943" xr:uid="{00000000-0005-0000-0000-0000AB840000}"/>
    <cellStyle name="Normal 3 5 10 6" xfId="34944" xr:uid="{00000000-0005-0000-0000-0000AC840000}"/>
    <cellStyle name="Normal 3 5 11" xfId="34945" xr:uid="{00000000-0005-0000-0000-0000AD840000}"/>
    <cellStyle name="Normal 3 5 11 2" xfId="34946" xr:uid="{00000000-0005-0000-0000-0000AE840000}"/>
    <cellStyle name="Normal 3 5 11 2 2" xfId="34947" xr:uid="{00000000-0005-0000-0000-0000AF840000}"/>
    <cellStyle name="Normal 3 5 11 2 2 2" xfId="34948" xr:uid="{00000000-0005-0000-0000-0000B0840000}"/>
    <cellStyle name="Normal 3 5 11 2 2 2 2" xfId="34949" xr:uid="{00000000-0005-0000-0000-0000B1840000}"/>
    <cellStyle name="Normal 3 5 11 2 2 3" xfId="34950" xr:uid="{00000000-0005-0000-0000-0000B2840000}"/>
    <cellStyle name="Normal 3 5 11 2 3" xfId="34951" xr:uid="{00000000-0005-0000-0000-0000B3840000}"/>
    <cellStyle name="Normal 3 5 11 2 3 2" xfId="34952" xr:uid="{00000000-0005-0000-0000-0000B4840000}"/>
    <cellStyle name="Normal 3 5 11 2 4" xfId="34953" xr:uid="{00000000-0005-0000-0000-0000B5840000}"/>
    <cellStyle name="Normal 3 5 11 3" xfId="34954" xr:uid="{00000000-0005-0000-0000-0000B6840000}"/>
    <cellStyle name="Normal 3 5 11 3 2" xfId="34955" xr:uid="{00000000-0005-0000-0000-0000B7840000}"/>
    <cellStyle name="Normal 3 5 11 3 2 2" xfId="34956" xr:uid="{00000000-0005-0000-0000-0000B8840000}"/>
    <cellStyle name="Normal 3 5 11 3 3" xfId="34957" xr:uid="{00000000-0005-0000-0000-0000B9840000}"/>
    <cellStyle name="Normal 3 5 11 4" xfId="34958" xr:uid="{00000000-0005-0000-0000-0000BA840000}"/>
    <cellStyle name="Normal 3 5 11 4 2" xfId="34959" xr:uid="{00000000-0005-0000-0000-0000BB840000}"/>
    <cellStyle name="Normal 3 5 11 5" xfId="34960" xr:uid="{00000000-0005-0000-0000-0000BC840000}"/>
    <cellStyle name="Normal 3 5 12" xfId="34961" xr:uid="{00000000-0005-0000-0000-0000BD840000}"/>
    <cellStyle name="Normal 3 5 12 2" xfId="34962" xr:uid="{00000000-0005-0000-0000-0000BE840000}"/>
    <cellStyle name="Normal 3 5 12 2 2" xfId="34963" xr:uid="{00000000-0005-0000-0000-0000BF840000}"/>
    <cellStyle name="Normal 3 5 12 2 2 2" xfId="34964" xr:uid="{00000000-0005-0000-0000-0000C0840000}"/>
    <cellStyle name="Normal 3 5 12 2 3" xfId="34965" xr:uid="{00000000-0005-0000-0000-0000C1840000}"/>
    <cellStyle name="Normal 3 5 12 3" xfId="34966" xr:uid="{00000000-0005-0000-0000-0000C2840000}"/>
    <cellStyle name="Normal 3 5 12 3 2" xfId="34967" xr:uid="{00000000-0005-0000-0000-0000C3840000}"/>
    <cellStyle name="Normal 3 5 12 4" xfId="34968" xr:uid="{00000000-0005-0000-0000-0000C4840000}"/>
    <cellStyle name="Normal 3 5 13" xfId="34969" xr:uid="{00000000-0005-0000-0000-0000C5840000}"/>
    <cellStyle name="Normal 3 5 13 2" xfId="34970" xr:uid="{00000000-0005-0000-0000-0000C6840000}"/>
    <cellStyle name="Normal 3 5 13 2 2" xfId="34971" xr:uid="{00000000-0005-0000-0000-0000C7840000}"/>
    <cellStyle name="Normal 3 5 13 2 2 2" xfId="34972" xr:uid="{00000000-0005-0000-0000-0000C8840000}"/>
    <cellStyle name="Normal 3 5 13 2 3" xfId="34973" xr:uid="{00000000-0005-0000-0000-0000C9840000}"/>
    <cellStyle name="Normal 3 5 13 3" xfId="34974" xr:uid="{00000000-0005-0000-0000-0000CA840000}"/>
    <cellStyle name="Normal 3 5 13 3 2" xfId="34975" xr:uid="{00000000-0005-0000-0000-0000CB840000}"/>
    <cellStyle name="Normal 3 5 13 4" xfId="34976" xr:uid="{00000000-0005-0000-0000-0000CC840000}"/>
    <cellStyle name="Normal 3 5 14" xfId="34977" xr:uid="{00000000-0005-0000-0000-0000CD840000}"/>
    <cellStyle name="Normal 3 5 14 2" xfId="34978" xr:uid="{00000000-0005-0000-0000-0000CE840000}"/>
    <cellStyle name="Normal 3 5 14 2 2" xfId="34979" xr:uid="{00000000-0005-0000-0000-0000CF840000}"/>
    <cellStyle name="Normal 3 5 14 2 2 2" xfId="34980" xr:uid="{00000000-0005-0000-0000-0000D0840000}"/>
    <cellStyle name="Normal 3 5 14 2 3" xfId="34981" xr:uid="{00000000-0005-0000-0000-0000D1840000}"/>
    <cellStyle name="Normal 3 5 14 3" xfId="34982" xr:uid="{00000000-0005-0000-0000-0000D2840000}"/>
    <cellStyle name="Normal 3 5 14 3 2" xfId="34983" xr:uid="{00000000-0005-0000-0000-0000D3840000}"/>
    <cellStyle name="Normal 3 5 14 4" xfId="34984" xr:uid="{00000000-0005-0000-0000-0000D4840000}"/>
    <cellStyle name="Normal 3 5 15" xfId="34985" xr:uid="{00000000-0005-0000-0000-0000D5840000}"/>
    <cellStyle name="Normal 3 5 15 2" xfId="34986" xr:uid="{00000000-0005-0000-0000-0000D6840000}"/>
    <cellStyle name="Normal 3 5 15 2 2" xfId="34987" xr:uid="{00000000-0005-0000-0000-0000D7840000}"/>
    <cellStyle name="Normal 3 5 15 3" xfId="34988" xr:uid="{00000000-0005-0000-0000-0000D8840000}"/>
    <cellStyle name="Normal 3 5 16" xfId="34989" xr:uid="{00000000-0005-0000-0000-0000D9840000}"/>
    <cellStyle name="Normal 3 5 16 2" xfId="34990" xr:uid="{00000000-0005-0000-0000-0000DA840000}"/>
    <cellStyle name="Normal 3 5 17" xfId="34991" xr:uid="{00000000-0005-0000-0000-0000DB840000}"/>
    <cellStyle name="Normal 3 5 17 2" xfId="34992" xr:uid="{00000000-0005-0000-0000-0000DC840000}"/>
    <cellStyle name="Normal 3 5 18" xfId="34993" xr:uid="{00000000-0005-0000-0000-0000DD840000}"/>
    <cellStyle name="Normal 3 5 19" xfId="34994" xr:uid="{00000000-0005-0000-0000-0000DE840000}"/>
    <cellStyle name="Normal 3 5 2" xfId="1297" xr:uid="{00000000-0005-0000-0000-0000DF840000}"/>
    <cellStyle name="Normal 3 5 2 10" xfId="34995" xr:uid="{00000000-0005-0000-0000-0000E0840000}"/>
    <cellStyle name="Normal 3 5 2 10 2" xfId="34996" xr:uid="{00000000-0005-0000-0000-0000E1840000}"/>
    <cellStyle name="Normal 3 5 2 10 2 2" xfId="34997" xr:uid="{00000000-0005-0000-0000-0000E2840000}"/>
    <cellStyle name="Normal 3 5 2 10 2 2 2" xfId="34998" xr:uid="{00000000-0005-0000-0000-0000E3840000}"/>
    <cellStyle name="Normal 3 5 2 10 2 3" xfId="34999" xr:uid="{00000000-0005-0000-0000-0000E4840000}"/>
    <cellStyle name="Normal 3 5 2 10 3" xfId="35000" xr:uid="{00000000-0005-0000-0000-0000E5840000}"/>
    <cellStyle name="Normal 3 5 2 10 3 2" xfId="35001" xr:uid="{00000000-0005-0000-0000-0000E6840000}"/>
    <cellStyle name="Normal 3 5 2 10 4" xfId="35002" xr:uid="{00000000-0005-0000-0000-0000E7840000}"/>
    <cellStyle name="Normal 3 5 2 11" xfId="35003" xr:uid="{00000000-0005-0000-0000-0000E8840000}"/>
    <cellStyle name="Normal 3 5 2 11 2" xfId="35004" xr:uid="{00000000-0005-0000-0000-0000E9840000}"/>
    <cellStyle name="Normal 3 5 2 11 2 2" xfId="35005" xr:uid="{00000000-0005-0000-0000-0000EA840000}"/>
    <cellStyle name="Normal 3 5 2 11 2 2 2" xfId="35006" xr:uid="{00000000-0005-0000-0000-0000EB840000}"/>
    <cellStyle name="Normal 3 5 2 11 2 3" xfId="35007" xr:uid="{00000000-0005-0000-0000-0000EC840000}"/>
    <cellStyle name="Normal 3 5 2 11 3" xfId="35008" xr:uid="{00000000-0005-0000-0000-0000ED840000}"/>
    <cellStyle name="Normal 3 5 2 11 3 2" xfId="35009" xr:uid="{00000000-0005-0000-0000-0000EE840000}"/>
    <cellStyle name="Normal 3 5 2 11 4" xfId="35010" xr:uid="{00000000-0005-0000-0000-0000EF840000}"/>
    <cellStyle name="Normal 3 5 2 12" xfId="35011" xr:uid="{00000000-0005-0000-0000-0000F0840000}"/>
    <cellStyle name="Normal 3 5 2 12 2" xfId="35012" xr:uid="{00000000-0005-0000-0000-0000F1840000}"/>
    <cellStyle name="Normal 3 5 2 12 2 2" xfId="35013" xr:uid="{00000000-0005-0000-0000-0000F2840000}"/>
    <cellStyle name="Normal 3 5 2 12 2 2 2" xfId="35014" xr:uid="{00000000-0005-0000-0000-0000F3840000}"/>
    <cellStyle name="Normal 3 5 2 12 2 3" xfId="35015" xr:uid="{00000000-0005-0000-0000-0000F4840000}"/>
    <cellStyle name="Normal 3 5 2 12 3" xfId="35016" xr:uid="{00000000-0005-0000-0000-0000F5840000}"/>
    <cellStyle name="Normal 3 5 2 12 3 2" xfId="35017" xr:uid="{00000000-0005-0000-0000-0000F6840000}"/>
    <cellStyle name="Normal 3 5 2 12 4" xfId="35018" xr:uid="{00000000-0005-0000-0000-0000F7840000}"/>
    <cellStyle name="Normal 3 5 2 13" xfId="35019" xr:uid="{00000000-0005-0000-0000-0000F8840000}"/>
    <cellStyle name="Normal 3 5 2 13 2" xfId="35020" xr:uid="{00000000-0005-0000-0000-0000F9840000}"/>
    <cellStyle name="Normal 3 5 2 13 2 2" xfId="35021" xr:uid="{00000000-0005-0000-0000-0000FA840000}"/>
    <cellStyle name="Normal 3 5 2 13 3" xfId="35022" xr:uid="{00000000-0005-0000-0000-0000FB840000}"/>
    <cellStyle name="Normal 3 5 2 14" xfId="35023" xr:uid="{00000000-0005-0000-0000-0000FC840000}"/>
    <cellStyle name="Normal 3 5 2 14 2" xfId="35024" xr:uid="{00000000-0005-0000-0000-0000FD840000}"/>
    <cellStyle name="Normal 3 5 2 15" xfId="35025" xr:uid="{00000000-0005-0000-0000-0000FE840000}"/>
    <cellStyle name="Normal 3 5 2 15 2" xfId="35026" xr:uid="{00000000-0005-0000-0000-0000FF840000}"/>
    <cellStyle name="Normal 3 5 2 16" xfId="35027" xr:uid="{00000000-0005-0000-0000-000000850000}"/>
    <cellStyle name="Normal 3 5 2 17" xfId="35028" xr:uid="{00000000-0005-0000-0000-000001850000}"/>
    <cellStyle name="Normal 3 5 2 2" xfId="1298" xr:uid="{00000000-0005-0000-0000-000002850000}"/>
    <cellStyle name="Normal 3 5 2 2 10" xfId="35029" xr:uid="{00000000-0005-0000-0000-000003850000}"/>
    <cellStyle name="Normal 3 5 2 2 11" xfId="35030" xr:uid="{00000000-0005-0000-0000-000004850000}"/>
    <cellStyle name="Normal 3 5 2 2 2" xfId="1299" xr:uid="{00000000-0005-0000-0000-000005850000}"/>
    <cellStyle name="Normal 3 5 2 2 2 10" xfId="35031" xr:uid="{00000000-0005-0000-0000-000006850000}"/>
    <cellStyle name="Normal 3 5 2 2 2 2" xfId="35032" xr:uid="{00000000-0005-0000-0000-000007850000}"/>
    <cellStyle name="Normal 3 5 2 2 2 2 2" xfId="35033" xr:uid="{00000000-0005-0000-0000-000008850000}"/>
    <cellStyle name="Normal 3 5 2 2 2 2 2 2" xfId="35034" xr:uid="{00000000-0005-0000-0000-000009850000}"/>
    <cellStyle name="Normal 3 5 2 2 2 2 2 2 2" xfId="35035" xr:uid="{00000000-0005-0000-0000-00000A850000}"/>
    <cellStyle name="Normal 3 5 2 2 2 2 2 2 2 2" xfId="35036" xr:uid="{00000000-0005-0000-0000-00000B850000}"/>
    <cellStyle name="Normal 3 5 2 2 2 2 2 2 2 2 2" xfId="35037" xr:uid="{00000000-0005-0000-0000-00000C850000}"/>
    <cellStyle name="Normal 3 5 2 2 2 2 2 2 2 3" xfId="35038" xr:uid="{00000000-0005-0000-0000-00000D850000}"/>
    <cellStyle name="Normal 3 5 2 2 2 2 2 2 3" xfId="35039" xr:uid="{00000000-0005-0000-0000-00000E850000}"/>
    <cellStyle name="Normal 3 5 2 2 2 2 2 2 3 2" xfId="35040" xr:uid="{00000000-0005-0000-0000-00000F850000}"/>
    <cellStyle name="Normal 3 5 2 2 2 2 2 2 4" xfId="35041" xr:uid="{00000000-0005-0000-0000-000010850000}"/>
    <cellStyle name="Normal 3 5 2 2 2 2 2 3" xfId="35042" xr:uid="{00000000-0005-0000-0000-000011850000}"/>
    <cellStyle name="Normal 3 5 2 2 2 2 2 3 2" xfId="35043" xr:uid="{00000000-0005-0000-0000-000012850000}"/>
    <cellStyle name="Normal 3 5 2 2 2 2 2 3 2 2" xfId="35044" xr:uid="{00000000-0005-0000-0000-000013850000}"/>
    <cellStyle name="Normal 3 5 2 2 2 2 2 3 3" xfId="35045" xr:uid="{00000000-0005-0000-0000-000014850000}"/>
    <cellStyle name="Normal 3 5 2 2 2 2 2 4" xfId="35046" xr:uid="{00000000-0005-0000-0000-000015850000}"/>
    <cellStyle name="Normal 3 5 2 2 2 2 2 4 2" xfId="35047" xr:uid="{00000000-0005-0000-0000-000016850000}"/>
    <cellStyle name="Normal 3 5 2 2 2 2 2 5" xfId="35048" xr:uid="{00000000-0005-0000-0000-000017850000}"/>
    <cellStyle name="Normal 3 5 2 2 2 2 3" xfId="35049" xr:uid="{00000000-0005-0000-0000-000018850000}"/>
    <cellStyle name="Normal 3 5 2 2 2 2 3 2" xfId="35050" xr:uid="{00000000-0005-0000-0000-000019850000}"/>
    <cellStyle name="Normal 3 5 2 2 2 2 3 2 2" xfId="35051" xr:uid="{00000000-0005-0000-0000-00001A850000}"/>
    <cellStyle name="Normal 3 5 2 2 2 2 3 2 2 2" xfId="35052" xr:uid="{00000000-0005-0000-0000-00001B850000}"/>
    <cellStyle name="Normal 3 5 2 2 2 2 3 2 3" xfId="35053" xr:uid="{00000000-0005-0000-0000-00001C850000}"/>
    <cellStyle name="Normal 3 5 2 2 2 2 3 3" xfId="35054" xr:uid="{00000000-0005-0000-0000-00001D850000}"/>
    <cellStyle name="Normal 3 5 2 2 2 2 3 3 2" xfId="35055" xr:uid="{00000000-0005-0000-0000-00001E850000}"/>
    <cellStyle name="Normal 3 5 2 2 2 2 3 4" xfId="35056" xr:uid="{00000000-0005-0000-0000-00001F850000}"/>
    <cellStyle name="Normal 3 5 2 2 2 2 4" xfId="35057" xr:uid="{00000000-0005-0000-0000-000020850000}"/>
    <cellStyle name="Normal 3 5 2 2 2 2 4 2" xfId="35058" xr:uid="{00000000-0005-0000-0000-000021850000}"/>
    <cellStyle name="Normal 3 5 2 2 2 2 4 2 2" xfId="35059" xr:uid="{00000000-0005-0000-0000-000022850000}"/>
    <cellStyle name="Normal 3 5 2 2 2 2 4 2 2 2" xfId="35060" xr:uid="{00000000-0005-0000-0000-000023850000}"/>
    <cellStyle name="Normal 3 5 2 2 2 2 4 2 3" xfId="35061" xr:uid="{00000000-0005-0000-0000-000024850000}"/>
    <cellStyle name="Normal 3 5 2 2 2 2 4 3" xfId="35062" xr:uid="{00000000-0005-0000-0000-000025850000}"/>
    <cellStyle name="Normal 3 5 2 2 2 2 4 3 2" xfId="35063" xr:uid="{00000000-0005-0000-0000-000026850000}"/>
    <cellStyle name="Normal 3 5 2 2 2 2 4 4" xfId="35064" xr:uid="{00000000-0005-0000-0000-000027850000}"/>
    <cellStyle name="Normal 3 5 2 2 2 2 5" xfId="35065" xr:uid="{00000000-0005-0000-0000-000028850000}"/>
    <cellStyle name="Normal 3 5 2 2 2 2 5 2" xfId="35066" xr:uid="{00000000-0005-0000-0000-000029850000}"/>
    <cellStyle name="Normal 3 5 2 2 2 2 5 2 2" xfId="35067" xr:uid="{00000000-0005-0000-0000-00002A850000}"/>
    <cellStyle name="Normal 3 5 2 2 2 2 5 3" xfId="35068" xr:uid="{00000000-0005-0000-0000-00002B850000}"/>
    <cellStyle name="Normal 3 5 2 2 2 2 6" xfId="35069" xr:uid="{00000000-0005-0000-0000-00002C850000}"/>
    <cellStyle name="Normal 3 5 2 2 2 2 6 2" xfId="35070" xr:uid="{00000000-0005-0000-0000-00002D850000}"/>
    <cellStyle name="Normal 3 5 2 2 2 2 7" xfId="35071" xr:uid="{00000000-0005-0000-0000-00002E850000}"/>
    <cellStyle name="Normal 3 5 2 2 2 2 7 2" xfId="35072" xr:uid="{00000000-0005-0000-0000-00002F850000}"/>
    <cellStyle name="Normal 3 5 2 2 2 2 8" xfId="35073" xr:uid="{00000000-0005-0000-0000-000030850000}"/>
    <cellStyle name="Normal 3 5 2 2 2 2 9" xfId="35074" xr:uid="{00000000-0005-0000-0000-000031850000}"/>
    <cellStyle name="Normal 3 5 2 2 2 3" xfId="35075" xr:uid="{00000000-0005-0000-0000-000032850000}"/>
    <cellStyle name="Normal 3 5 2 2 2 3 2" xfId="35076" xr:uid="{00000000-0005-0000-0000-000033850000}"/>
    <cellStyle name="Normal 3 5 2 2 2 3 2 2" xfId="35077" xr:uid="{00000000-0005-0000-0000-000034850000}"/>
    <cellStyle name="Normal 3 5 2 2 2 3 2 2 2" xfId="35078" xr:uid="{00000000-0005-0000-0000-000035850000}"/>
    <cellStyle name="Normal 3 5 2 2 2 3 2 2 2 2" xfId="35079" xr:uid="{00000000-0005-0000-0000-000036850000}"/>
    <cellStyle name="Normal 3 5 2 2 2 3 2 2 3" xfId="35080" xr:uid="{00000000-0005-0000-0000-000037850000}"/>
    <cellStyle name="Normal 3 5 2 2 2 3 2 3" xfId="35081" xr:uid="{00000000-0005-0000-0000-000038850000}"/>
    <cellStyle name="Normal 3 5 2 2 2 3 2 3 2" xfId="35082" xr:uid="{00000000-0005-0000-0000-000039850000}"/>
    <cellStyle name="Normal 3 5 2 2 2 3 2 4" xfId="35083" xr:uid="{00000000-0005-0000-0000-00003A850000}"/>
    <cellStyle name="Normal 3 5 2 2 2 3 3" xfId="35084" xr:uid="{00000000-0005-0000-0000-00003B850000}"/>
    <cellStyle name="Normal 3 5 2 2 2 3 3 2" xfId="35085" xr:uid="{00000000-0005-0000-0000-00003C850000}"/>
    <cellStyle name="Normal 3 5 2 2 2 3 3 2 2" xfId="35086" xr:uid="{00000000-0005-0000-0000-00003D850000}"/>
    <cellStyle name="Normal 3 5 2 2 2 3 3 3" xfId="35087" xr:uid="{00000000-0005-0000-0000-00003E850000}"/>
    <cellStyle name="Normal 3 5 2 2 2 3 4" xfId="35088" xr:uid="{00000000-0005-0000-0000-00003F850000}"/>
    <cellStyle name="Normal 3 5 2 2 2 3 4 2" xfId="35089" xr:uid="{00000000-0005-0000-0000-000040850000}"/>
    <cellStyle name="Normal 3 5 2 2 2 3 5" xfId="35090" xr:uid="{00000000-0005-0000-0000-000041850000}"/>
    <cellStyle name="Normal 3 5 2 2 2 4" xfId="35091" xr:uid="{00000000-0005-0000-0000-000042850000}"/>
    <cellStyle name="Normal 3 5 2 2 2 4 2" xfId="35092" xr:uid="{00000000-0005-0000-0000-000043850000}"/>
    <cellStyle name="Normal 3 5 2 2 2 4 2 2" xfId="35093" xr:uid="{00000000-0005-0000-0000-000044850000}"/>
    <cellStyle name="Normal 3 5 2 2 2 4 2 2 2" xfId="35094" xr:uid="{00000000-0005-0000-0000-000045850000}"/>
    <cellStyle name="Normal 3 5 2 2 2 4 2 3" xfId="35095" xr:uid="{00000000-0005-0000-0000-000046850000}"/>
    <cellStyle name="Normal 3 5 2 2 2 4 3" xfId="35096" xr:uid="{00000000-0005-0000-0000-000047850000}"/>
    <cellStyle name="Normal 3 5 2 2 2 4 3 2" xfId="35097" xr:uid="{00000000-0005-0000-0000-000048850000}"/>
    <cellStyle name="Normal 3 5 2 2 2 4 4" xfId="35098" xr:uid="{00000000-0005-0000-0000-000049850000}"/>
    <cellStyle name="Normal 3 5 2 2 2 5" xfId="35099" xr:uid="{00000000-0005-0000-0000-00004A850000}"/>
    <cellStyle name="Normal 3 5 2 2 2 5 2" xfId="35100" xr:uid="{00000000-0005-0000-0000-00004B850000}"/>
    <cellStyle name="Normal 3 5 2 2 2 5 2 2" xfId="35101" xr:uid="{00000000-0005-0000-0000-00004C850000}"/>
    <cellStyle name="Normal 3 5 2 2 2 5 2 2 2" xfId="35102" xr:uid="{00000000-0005-0000-0000-00004D850000}"/>
    <cellStyle name="Normal 3 5 2 2 2 5 2 3" xfId="35103" xr:uid="{00000000-0005-0000-0000-00004E850000}"/>
    <cellStyle name="Normal 3 5 2 2 2 5 3" xfId="35104" xr:uid="{00000000-0005-0000-0000-00004F850000}"/>
    <cellStyle name="Normal 3 5 2 2 2 5 3 2" xfId="35105" xr:uid="{00000000-0005-0000-0000-000050850000}"/>
    <cellStyle name="Normal 3 5 2 2 2 5 4" xfId="35106" xr:uid="{00000000-0005-0000-0000-000051850000}"/>
    <cellStyle name="Normal 3 5 2 2 2 6" xfId="35107" xr:uid="{00000000-0005-0000-0000-000052850000}"/>
    <cellStyle name="Normal 3 5 2 2 2 6 2" xfId="35108" xr:uid="{00000000-0005-0000-0000-000053850000}"/>
    <cellStyle name="Normal 3 5 2 2 2 6 2 2" xfId="35109" xr:uid="{00000000-0005-0000-0000-000054850000}"/>
    <cellStyle name="Normal 3 5 2 2 2 6 3" xfId="35110" xr:uid="{00000000-0005-0000-0000-000055850000}"/>
    <cellStyle name="Normal 3 5 2 2 2 7" xfId="35111" xr:uid="{00000000-0005-0000-0000-000056850000}"/>
    <cellStyle name="Normal 3 5 2 2 2 7 2" xfId="35112" xr:uid="{00000000-0005-0000-0000-000057850000}"/>
    <cellStyle name="Normal 3 5 2 2 2 8" xfId="35113" xr:uid="{00000000-0005-0000-0000-000058850000}"/>
    <cellStyle name="Normal 3 5 2 2 2 8 2" xfId="35114" xr:uid="{00000000-0005-0000-0000-000059850000}"/>
    <cellStyle name="Normal 3 5 2 2 2 9" xfId="35115" xr:uid="{00000000-0005-0000-0000-00005A850000}"/>
    <cellStyle name="Normal 3 5 2 2 3" xfId="35116" xr:uid="{00000000-0005-0000-0000-00005B850000}"/>
    <cellStyle name="Normal 3 5 2 2 3 2" xfId="35117" xr:uid="{00000000-0005-0000-0000-00005C850000}"/>
    <cellStyle name="Normal 3 5 2 2 3 2 2" xfId="35118" xr:uid="{00000000-0005-0000-0000-00005D850000}"/>
    <cellStyle name="Normal 3 5 2 2 3 2 2 2" xfId="35119" xr:uid="{00000000-0005-0000-0000-00005E850000}"/>
    <cellStyle name="Normal 3 5 2 2 3 2 2 2 2" xfId="35120" xr:uid="{00000000-0005-0000-0000-00005F850000}"/>
    <cellStyle name="Normal 3 5 2 2 3 2 2 2 2 2" xfId="35121" xr:uid="{00000000-0005-0000-0000-000060850000}"/>
    <cellStyle name="Normal 3 5 2 2 3 2 2 2 3" xfId="35122" xr:uid="{00000000-0005-0000-0000-000061850000}"/>
    <cellStyle name="Normal 3 5 2 2 3 2 2 3" xfId="35123" xr:uid="{00000000-0005-0000-0000-000062850000}"/>
    <cellStyle name="Normal 3 5 2 2 3 2 2 3 2" xfId="35124" xr:uid="{00000000-0005-0000-0000-000063850000}"/>
    <cellStyle name="Normal 3 5 2 2 3 2 2 4" xfId="35125" xr:uid="{00000000-0005-0000-0000-000064850000}"/>
    <cellStyle name="Normal 3 5 2 2 3 2 3" xfId="35126" xr:uid="{00000000-0005-0000-0000-000065850000}"/>
    <cellStyle name="Normal 3 5 2 2 3 2 3 2" xfId="35127" xr:uid="{00000000-0005-0000-0000-000066850000}"/>
    <cellStyle name="Normal 3 5 2 2 3 2 3 2 2" xfId="35128" xr:uid="{00000000-0005-0000-0000-000067850000}"/>
    <cellStyle name="Normal 3 5 2 2 3 2 3 3" xfId="35129" xr:uid="{00000000-0005-0000-0000-000068850000}"/>
    <cellStyle name="Normal 3 5 2 2 3 2 4" xfId="35130" xr:uid="{00000000-0005-0000-0000-000069850000}"/>
    <cellStyle name="Normal 3 5 2 2 3 2 4 2" xfId="35131" xr:uid="{00000000-0005-0000-0000-00006A850000}"/>
    <cellStyle name="Normal 3 5 2 2 3 2 5" xfId="35132" xr:uid="{00000000-0005-0000-0000-00006B850000}"/>
    <cellStyle name="Normal 3 5 2 2 3 2 6" xfId="35133" xr:uid="{00000000-0005-0000-0000-00006C850000}"/>
    <cellStyle name="Normal 3 5 2 2 3 3" xfId="35134" xr:uid="{00000000-0005-0000-0000-00006D850000}"/>
    <cellStyle name="Normal 3 5 2 2 3 3 2" xfId="35135" xr:uid="{00000000-0005-0000-0000-00006E850000}"/>
    <cellStyle name="Normal 3 5 2 2 3 3 2 2" xfId="35136" xr:uid="{00000000-0005-0000-0000-00006F850000}"/>
    <cellStyle name="Normal 3 5 2 2 3 3 2 2 2" xfId="35137" xr:uid="{00000000-0005-0000-0000-000070850000}"/>
    <cellStyle name="Normal 3 5 2 2 3 3 2 3" xfId="35138" xr:uid="{00000000-0005-0000-0000-000071850000}"/>
    <cellStyle name="Normal 3 5 2 2 3 3 3" xfId="35139" xr:uid="{00000000-0005-0000-0000-000072850000}"/>
    <cellStyle name="Normal 3 5 2 2 3 3 3 2" xfId="35140" xr:uid="{00000000-0005-0000-0000-000073850000}"/>
    <cellStyle name="Normal 3 5 2 2 3 3 4" xfId="35141" xr:uid="{00000000-0005-0000-0000-000074850000}"/>
    <cellStyle name="Normal 3 5 2 2 3 4" xfId="35142" xr:uid="{00000000-0005-0000-0000-000075850000}"/>
    <cellStyle name="Normal 3 5 2 2 3 4 2" xfId="35143" xr:uid="{00000000-0005-0000-0000-000076850000}"/>
    <cellStyle name="Normal 3 5 2 2 3 4 2 2" xfId="35144" xr:uid="{00000000-0005-0000-0000-000077850000}"/>
    <cellStyle name="Normal 3 5 2 2 3 4 2 2 2" xfId="35145" xr:uid="{00000000-0005-0000-0000-000078850000}"/>
    <cellStyle name="Normal 3 5 2 2 3 4 2 3" xfId="35146" xr:uid="{00000000-0005-0000-0000-000079850000}"/>
    <cellStyle name="Normal 3 5 2 2 3 4 3" xfId="35147" xr:uid="{00000000-0005-0000-0000-00007A850000}"/>
    <cellStyle name="Normal 3 5 2 2 3 4 3 2" xfId="35148" xr:uid="{00000000-0005-0000-0000-00007B850000}"/>
    <cellStyle name="Normal 3 5 2 2 3 4 4" xfId="35149" xr:uid="{00000000-0005-0000-0000-00007C850000}"/>
    <cellStyle name="Normal 3 5 2 2 3 5" xfId="35150" xr:uid="{00000000-0005-0000-0000-00007D850000}"/>
    <cellStyle name="Normal 3 5 2 2 3 5 2" xfId="35151" xr:uid="{00000000-0005-0000-0000-00007E850000}"/>
    <cellStyle name="Normal 3 5 2 2 3 5 2 2" xfId="35152" xr:uid="{00000000-0005-0000-0000-00007F850000}"/>
    <cellStyle name="Normal 3 5 2 2 3 5 3" xfId="35153" xr:uid="{00000000-0005-0000-0000-000080850000}"/>
    <cellStyle name="Normal 3 5 2 2 3 6" xfId="35154" xr:uid="{00000000-0005-0000-0000-000081850000}"/>
    <cellStyle name="Normal 3 5 2 2 3 6 2" xfId="35155" xr:uid="{00000000-0005-0000-0000-000082850000}"/>
    <cellStyle name="Normal 3 5 2 2 3 7" xfId="35156" xr:uid="{00000000-0005-0000-0000-000083850000}"/>
    <cellStyle name="Normal 3 5 2 2 3 7 2" xfId="35157" xr:uid="{00000000-0005-0000-0000-000084850000}"/>
    <cellStyle name="Normal 3 5 2 2 3 8" xfId="35158" xr:uid="{00000000-0005-0000-0000-000085850000}"/>
    <cellStyle name="Normal 3 5 2 2 3 9" xfId="35159" xr:uid="{00000000-0005-0000-0000-000086850000}"/>
    <cellStyle name="Normal 3 5 2 2 4" xfId="35160" xr:uid="{00000000-0005-0000-0000-000087850000}"/>
    <cellStyle name="Normal 3 5 2 2 4 2" xfId="35161" xr:uid="{00000000-0005-0000-0000-000088850000}"/>
    <cellStyle name="Normal 3 5 2 2 4 2 2" xfId="35162" xr:uid="{00000000-0005-0000-0000-000089850000}"/>
    <cellStyle name="Normal 3 5 2 2 4 2 2 2" xfId="35163" xr:uid="{00000000-0005-0000-0000-00008A850000}"/>
    <cellStyle name="Normal 3 5 2 2 4 2 2 2 2" xfId="35164" xr:uid="{00000000-0005-0000-0000-00008B850000}"/>
    <cellStyle name="Normal 3 5 2 2 4 2 2 3" xfId="35165" xr:uid="{00000000-0005-0000-0000-00008C850000}"/>
    <cellStyle name="Normal 3 5 2 2 4 2 3" xfId="35166" xr:uid="{00000000-0005-0000-0000-00008D850000}"/>
    <cellStyle name="Normal 3 5 2 2 4 2 3 2" xfId="35167" xr:uid="{00000000-0005-0000-0000-00008E850000}"/>
    <cellStyle name="Normal 3 5 2 2 4 2 4" xfId="35168" xr:uid="{00000000-0005-0000-0000-00008F850000}"/>
    <cellStyle name="Normal 3 5 2 2 4 3" xfId="35169" xr:uid="{00000000-0005-0000-0000-000090850000}"/>
    <cellStyle name="Normal 3 5 2 2 4 3 2" xfId="35170" xr:uid="{00000000-0005-0000-0000-000091850000}"/>
    <cellStyle name="Normal 3 5 2 2 4 3 2 2" xfId="35171" xr:uid="{00000000-0005-0000-0000-000092850000}"/>
    <cellStyle name="Normal 3 5 2 2 4 3 3" xfId="35172" xr:uid="{00000000-0005-0000-0000-000093850000}"/>
    <cellStyle name="Normal 3 5 2 2 4 4" xfId="35173" xr:uid="{00000000-0005-0000-0000-000094850000}"/>
    <cellStyle name="Normal 3 5 2 2 4 4 2" xfId="35174" xr:uid="{00000000-0005-0000-0000-000095850000}"/>
    <cellStyle name="Normal 3 5 2 2 4 5" xfId="35175" xr:uid="{00000000-0005-0000-0000-000096850000}"/>
    <cellStyle name="Normal 3 5 2 2 4 6" xfId="35176" xr:uid="{00000000-0005-0000-0000-000097850000}"/>
    <cellStyle name="Normal 3 5 2 2 5" xfId="35177" xr:uid="{00000000-0005-0000-0000-000098850000}"/>
    <cellStyle name="Normal 3 5 2 2 5 2" xfId="35178" xr:uid="{00000000-0005-0000-0000-000099850000}"/>
    <cellStyle name="Normal 3 5 2 2 5 2 2" xfId="35179" xr:uid="{00000000-0005-0000-0000-00009A850000}"/>
    <cellStyle name="Normal 3 5 2 2 5 2 2 2" xfId="35180" xr:uid="{00000000-0005-0000-0000-00009B850000}"/>
    <cellStyle name="Normal 3 5 2 2 5 2 3" xfId="35181" xr:uid="{00000000-0005-0000-0000-00009C850000}"/>
    <cellStyle name="Normal 3 5 2 2 5 3" xfId="35182" xr:uid="{00000000-0005-0000-0000-00009D850000}"/>
    <cellStyle name="Normal 3 5 2 2 5 3 2" xfId="35183" xr:uid="{00000000-0005-0000-0000-00009E850000}"/>
    <cellStyle name="Normal 3 5 2 2 5 4" xfId="35184" xr:uid="{00000000-0005-0000-0000-00009F850000}"/>
    <cellStyle name="Normal 3 5 2 2 6" xfId="35185" xr:uid="{00000000-0005-0000-0000-0000A0850000}"/>
    <cellStyle name="Normal 3 5 2 2 6 2" xfId="35186" xr:uid="{00000000-0005-0000-0000-0000A1850000}"/>
    <cellStyle name="Normal 3 5 2 2 6 2 2" xfId="35187" xr:uid="{00000000-0005-0000-0000-0000A2850000}"/>
    <cellStyle name="Normal 3 5 2 2 6 2 2 2" xfId="35188" xr:uid="{00000000-0005-0000-0000-0000A3850000}"/>
    <cellStyle name="Normal 3 5 2 2 6 2 3" xfId="35189" xr:uid="{00000000-0005-0000-0000-0000A4850000}"/>
    <cellStyle name="Normal 3 5 2 2 6 3" xfId="35190" xr:uid="{00000000-0005-0000-0000-0000A5850000}"/>
    <cellStyle name="Normal 3 5 2 2 6 3 2" xfId="35191" xr:uid="{00000000-0005-0000-0000-0000A6850000}"/>
    <cellStyle name="Normal 3 5 2 2 6 4" xfId="35192" xr:uid="{00000000-0005-0000-0000-0000A7850000}"/>
    <cellStyle name="Normal 3 5 2 2 7" xfId="35193" xr:uid="{00000000-0005-0000-0000-0000A8850000}"/>
    <cellStyle name="Normal 3 5 2 2 7 2" xfId="35194" xr:uid="{00000000-0005-0000-0000-0000A9850000}"/>
    <cellStyle name="Normal 3 5 2 2 7 2 2" xfId="35195" xr:uid="{00000000-0005-0000-0000-0000AA850000}"/>
    <cellStyle name="Normal 3 5 2 2 7 3" xfId="35196" xr:uid="{00000000-0005-0000-0000-0000AB850000}"/>
    <cellStyle name="Normal 3 5 2 2 8" xfId="35197" xr:uid="{00000000-0005-0000-0000-0000AC850000}"/>
    <cellStyle name="Normal 3 5 2 2 8 2" xfId="35198" xr:uid="{00000000-0005-0000-0000-0000AD850000}"/>
    <cellStyle name="Normal 3 5 2 2 9" xfId="35199" xr:uid="{00000000-0005-0000-0000-0000AE850000}"/>
    <cellStyle name="Normal 3 5 2 2 9 2" xfId="35200" xr:uid="{00000000-0005-0000-0000-0000AF850000}"/>
    <cellStyle name="Normal 3 5 2 2_T-straight with PEDs adjustor" xfId="35201" xr:uid="{00000000-0005-0000-0000-0000B0850000}"/>
    <cellStyle name="Normal 3 5 2 3" xfId="1300" xr:uid="{00000000-0005-0000-0000-0000B1850000}"/>
    <cellStyle name="Normal 3 5 2 3 10" xfId="35202" xr:uid="{00000000-0005-0000-0000-0000B2850000}"/>
    <cellStyle name="Normal 3 5 2 3 11" xfId="35203" xr:uid="{00000000-0005-0000-0000-0000B3850000}"/>
    <cellStyle name="Normal 3 5 2 3 2" xfId="35204" xr:uid="{00000000-0005-0000-0000-0000B4850000}"/>
    <cellStyle name="Normal 3 5 2 3 2 10" xfId="35205" xr:uid="{00000000-0005-0000-0000-0000B5850000}"/>
    <cellStyle name="Normal 3 5 2 3 2 2" xfId="35206" xr:uid="{00000000-0005-0000-0000-0000B6850000}"/>
    <cellStyle name="Normal 3 5 2 3 2 2 2" xfId="35207" xr:uid="{00000000-0005-0000-0000-0000B7850000}"/>
    <cellStyle name="Normal 3 5 2 3 2 2 2 2" xfId="35208" xr:uid="{00000000-0005-0000-0000-0000B8850000}"/>
    <cellStyle name="Normal 3 5 2 3 2 2 2 2 2" xfId="35209" xr:uid="{00000000-0005-0000-0000-0000B9850000}"/>
    <cellStyle name="Normal 3 5 2 3 2 2 2 2 2 2" xfId="35210" xr:uid="{00000000-0005-0000-0000-0000BA850000}"/>
    <cellStyle name="Normal 3 5 2 3 2 2 2 2 2 2 2" xfId="35211" xr:uid="{00000000-0005-0000-0000-0000BB850000}"/>
    <cellStyle name="Normal 3 5 2 3 2 2 2 2 2 3" xfId="35212" xr:uid="{00000000-0005-0000-0000-0000BC850000}"/>
    <cellStyle name="Normal 3 5 2 3 2 2 2 2 3" xfId="35213" xr:uid="{00000000-0005-0000-0000-0000BD850000}"/>
    <cellStyle name="Normal 3 5 2 3 2 2 2 2 3 2" xfId="35214" xr:uid="{00000000-0005-0000-0000-0000BE850000}"/>
    <cellStyle name="Normal 3 5 2 3 2 2 2 2 4" xfId="35215" xr:uid="{00000000-0005-0000-0000-0000BF850000}"/>
    <cellStyle name="Normal 3 5 2 3 2 2 2 3" xfId="35216" xr:uid="{00000000-0005-0000-0000-0000C0850000}"/>
    <cellStyle name="Normal 3 5 2 3 2 2 2 3 2" xfId="35217" xr:uid="{00000000-0005-0000-0000-0000C1850000}"/>
    <cellStyle name="Normal 3 5 2 3 2 2 2 3 2 2" xfId="35218" xr:uid="{00000000-0005-0000-0000-0000C2850000}"/>
    <cellStyle name="Normal 3 5 2 3 2 2 2 3 3" xfId="35219" xr:uid="{00000000-0005-0000-0000-0000C3850000}"/>
    <cellStyle name="Normal 3 5 2 3 2 2 2 4" xfId="35220" xr:uid="{00000000-0005-0000-0000-0000C4850000}"/>
    <cellStyle name="Normal 3 5 2 3 2 2 2 4 2" xfId="35221" xr:uid="{00000000-0005-0000-0000-0000C5850000}"/>
    <cellStyle name="Normal 3 5 2 3 2 2 2 5" xfId="35222" xr:uid="{00000000-0005-0000-0000-0000C6850000}"/>
    <cellStyle name="Normal 3 5 2 3 2 2 3" xfId="35223" xr:uid="{00000000-0005-0000-0000-0000C7850000}"/>
    <cellStyle name="Normal 3 5 2 3 2 2 3 2" xfId="35224" xr:uid="{00000000-0005-0000-0000-0000C8850000}"/>
    <cellStyle name="Normal 3 5 2 3 2 2 3 2 2" xfId="35225" xr:uid="{00000000-0005-0000-0000-0000C9850000}"/>
    <cellStyle name="Normal 3 5 2 3 2 2 3 2 2 2" xfId="35226" xr:uid="{00000000-0005-0000-0000-0000CA850000}"/>
    <cellStyle name="Normal 3 5 2 3 2 2 3 2 3" xfId="35227" xr:uid="{00000000-0005-0000-0000-0000CB850000}"/>
    <cellStyle name="Normal 3 5 2 3 2 2 3 3" xfId="35228" xr:uid="{00000000-0005-0000-0000-0000CC850000}"/>
    <cellStyle name="Normal 3 5 2 3 2 2 3 3 2" xfId="35229" xr:uid="{00000000-0005-0000-0000-0000CD850000}"/>
    <cellStyle name="Normal 3 5 2 3 2 2 3 4" xfId="35230" xr:uid="{00000000-0005-0000-0000-0000CE850000}"/>
    <cellStyle name="Normal 3 5 2 3 2 2 4" xfId="35231" xr:uid="{00000000-0005-0000-0000-0000CF850000}"/>
    <cellStyle name="Normal 3 5 2 3 2 2 4 2" xfId="35232" xr:uid="{00000000-0005-0000-0000-0000D0850000}"/>
    <cellStyle name="Normal 3 5 2 3 2 2 4 2 2" xfId="35233" xr:uid="{00000000-0005-0000-0000-0000D1850000}"/>
    <cellStyle name="Normal 3 5 2 3 2 2 4 2 2 2" xfId="35234" xr:uid="{00000000-0005-0000-0000-0000D2850000}"/>
    <cellStyle name="Normal 3 5 2 3 2 2 4 2 3" xfId="35235" xr:uid="{00000000-0005-0000-0000-0000D3850000}"/>
    <cellStyle name="Normal 3 5 2 3 2 2 4 3" xfId="35236" xr:uid="{00000000-0005-0000-0000-0000D4850000}"/>
    <cellStyle name="Normal 3 5 2 3 2 2 4 3 2" xfId="35237" xr:uid="{00000000-0005-0000-0000-0000D5850000}"/>
    <cellStyle name="Normal 3 5 2 3 2 2 4 4" xfId="35238" xr:uid="{00000000-0005-0000-0000-0000D6850000}"/>
    <cellStyle name="Normal 3 5 2 3 2 2 5" xfId="35239" xr:uid="{00000000-0005-0000-0000-0000D7850000}"/>
    <cellStyle name="Normal 3 5 2 3 2 2 5 2" xfId="35240" xr:uid="{00000000-0005-0000-0000-0000D8850000}"/>
    <cellStyle name="Normal 3 5 2 3 2 2 5 2 2" xfId="35241" xr:uid="{00000000-0005-0000-0000-0000D9850000}"/>
    <cellStyle name="Normal 3 5 2 3 2 2 5 3" xfId="35242" xr:uid="{00000000-0005-0000-0000-0000DA850000}"/>
    <cellStyle name="Normal 3 5 2 3 2 2 6" xfId="35243" xr:uid="{00000000-0005-0000-0000-0000DB850000}"/>
    <cellStyle name="Normal 3 5 2 3 2 2 6 2" xfId="35244" xr:uid="{00000000-0005-0000-0000-0000DC850000}"/>
    <cellStyle name="Normal 3 5 2 3 2 2 7" xfId="35245" xr:uid="{00000000-0005-0000-0000-0000DD850000}"/>
    <cellStyle name="Normal 3 5 2 3 2 2 7 2" xfId="35246" xr:uid="{00000000-0005-0000-0000-0000DE850000}"/>
    <cellStyle name="Normal 3 5 2 3 2 2 8" xfId="35247" xr:uid="{00000000-0005-0000-0000-0000DF850000}"/>
    <cellStyle name="Normal 3 5 2 3 2 3" xfId="35248" xr:uid="{00000000-0005-0000-0000-0000E0850000}"/>
    <cellStyle name="Normal 3 5 2 3 2 3 2" xfId="35249" xr:uid="{00000000-0005-0000-0000-0000E1850000}"/>
    <cellStyle name="Normal 3 5 2 3 2 3 2 2" xfId="35250" xr:uid="{00000000-0005-0000-0000-0000E2850000}"/>
    <cellStyle name="Normal 3 5 2 3 2 3 2 2 2" xfId="35251" xr:uid="{00000000-0005-0000-0000-0000E3850000}"/>
    <cellStyle name="Normal 3 5 2 3 2 3 2 2 2 2" xfId="35252" xr:uid="{00000000-0005-0000-0000-0000E4850000}"/>
    <cellStyle name="Normal 3 5 2 3 2 3 2 2 3" xfId="35253" xr:uid="{00000000-0005-0000-0000-0000E5850000}"/>
    <cellStyle name="Normal 3 5 2 3 2 3 2 3" xfId="35254" xr:uid="{00000000-0005-0000-0000-0000E6850000}"/>
    <cellStyle name="Normal 3 5 2 3 2 3 2 3 2" xfId="35255" xr:uid="{00000000-0005-0000-0000-0000E7850000}"/>
    <cellStyle name="Normal 3 5 2 3 2 3 2 4" xfId="35256" xr:uid="{00000000-0005-0000-0000-0000E8850000}"/>
    <cellStyle name="Normal 3 5 2 3 2 3 3" xfId="35257" xr:uid="{00000000-0005-0000-0000-0000E9850000}"/>
    <cellStyle name="Normal 3 5 2 3 2 3 3 2" xfId="35258" xr:uid="{00000000-0005-0000-0000-0000EA850000}"/>
    <cellStyle name="Normal 3 5 2 3 2 3 3 2 2" xfId="35259" xr:uid="{00000000-0005-0000-0000-0000EB850000}"/>
    <cellStyle name="Normal 3 5 2 3 2 3 3 3" xfId="35260" xr:uid="{00000000-0005-0000-0000-0000EC850000}"/>
    <cellStyle name="Normal 3 5 2 3 2 3 4" xfId="35261" xr:uid="{00000000-0005-0000-0000-0000ED850000}"/>
    <cellStyle name="Normal 3 5 2 3 2 3 4 2" xfId="35262" xr:uid="{00000000-0005-0000-0000-0000EE850000}"/>
    <cellStyle name="Normal 3 5 2 3 2 3 5" xfId="35263" xr:uid="{00000000-0005-0000-0000-0000EF850000}"/>
    <cellStyle name="Normal 3 5 2 3 2 4" xfId="35264" xr:uid="{00000000-0005-0000-0000-0000F0850000}"/>
    <cellStyle name="Normal 3 5 2 3 2 4 2" xfId="35265" xr:uid="{00000000-0005-0000-0000-0000F1850000}"/>
    <cellStyle name="Normal 3 5 2 3 2 4 2 2" xfId="35266" xr:uid="{00000000-0005-0000-0000-0000F2850000}"/>
    <cellStyle name="Normal 3 5 2 3 2 4 2 2 2" xfId="35267" xr:uid="{00000000-0005-0000-0000-0000F3850000}"/>
    <cellStyle name="Normal 3 5 2 3 2 4 2 3" xfId="35268" xr:uid="{00000000-0005-0000-0000-0000F4850000}"/>
    <cellStyle name="Normal 3 5 2 3 2 4 3" xfId="35269" xr:uid="{00000000-0005-0000-0000-0000F5850000}"/>
    <cellStyle name="Normal 3 5 2 3 2 4 3 2" xfId="35270" xr:uid="{00000000-0005-0000-0000-0000F6850000}"/>
    <cellStyle name="Normal 3 5 2 3 2 4 4" xfId="35271" xr:uid="{00000000-0005-0000-0000-0000F7850000}"/>
    <cellStyle name="Normal 3 5 2 3 2 5" xfId="35272" xr:uid="{00000000-0005-0000-0000-0000F8850000}"/>
    <cellStyle name="Normal 3 5 2 3 2 5 2" xfId="35273" xr:uid="{00000000-0005-0000-0000-0000F9850000}"/>
    <cellStyle name="Normal 3 5 2 3 2 5 2 2" xfId="35274" xr:uid="{00000000-0005-0000-0000-0000FA850000}"/>
    <cellStyle name="Normal 3 5 2 3 2 5 2 2 2" xfId="35275" xr:uid="{00000000-0005-0000-0000-0000FB850000}"/>
    <cellStyle name="Normal 3 5 2 3 2 5 2 3" xfId="35276" xr:uid="{00000000-0005-0000-0000-0000FC850000}"/>
    <cellStyle name="Normal 3 5 2 3 2 5 3" xfId="35277" xr:uid="{00000000-0005-0000-0000-0000FD850000}"/>
    <cellStyle name="Normal 3 5 2 3 2 5 3 2" xfId="35278" xr:uid="{00000000-0005-0000-0000-0000FE850000}"/>
    <cellStyle name="Normal 3 5 2 3 2 5 4" xfId="35279" xr:uid="{00000000-0005-0000-0000-0000FF850000}"/>
    <cellStyle name="Normal 3 5 2 3 2 6" xfId="35280" xr:uid="{00000000-0005-0000-0000-000000860000}"/>
    <cellStyle name="Normal 3 5 2 3 2 6 2" xfId="35281" xr:uid="{00000000-0005-0000-0000-000001860000}"/>
    <cellStyle name="Normal 3 5 2 3 2 6 2 2" xfId="35282" xr:uid="{00000000-0005-0000-0000-000002860000}"/>
    <cellStyle name="Normal 3 5 2 3 2 6 3" xfId="35283" xr:uid="{00000000-0005-0000-0000-000003860000}"/>
    <cellStyle name="Normal 3 5 2 3 2 7" xfId="35284" xr:uid="{00000000-0005-0000-0000-000004860000}"/>
    <cellStyle name="Normal 3 5 2 3 2 7 2" xfId="35285" xr:uid="{00000000-0005-0000-0000-000005860000}"/>
    <cellStyle name="Normal 3 5 2 3 2 8" xfId="35286" xr:uid="{00000000-0005-0000-0000-000006860000}"/>
    <cellStyle name="Normal 3 5 2 3 2 8 2" xfId="35287" xr:uid="{00000000-0005-0000-0000-000007860000}"/>
    <cellStyle name="Normal 3 5 2 3 2 9" xfId="35288" xr:uid="{00000000-0005-0000-0000-000008860000}"/>
    <cellStyle name="Normal 3 5 2 3 3" xfId="35289" xr:uid="{00000000-0005-0000-0000-000009860000}"/>
    <cellStyle name="Normal 3 5 2 3 3 2" xfId="35290" xr:uid="{00000000-0005-0000-0000-00000A860000}"/>
    <cellStyle name="Normal 3 5 2 3 3 2 2" xfId="35291" xr:uid="{00000000-0005-0000-0000-00000B860000}"/>
    <cellStyle name="Normal 3 5 2 3 3 2 2 2" xfId="35292" xr:uid="{00000000-0005-0000-0000-00000C860000}"/>
    <cellStyle name="Normal 3 5 2 3 3 2 2 2 2" xfId="35293" xr:uid="{00000000-0005-0000-0000-00000D860000}"/>
    <cellStyle name="Normal 3 5 2 3 3 2 2 2 2 2" xfId="35294" xr:uid="{00000000-0005-0000-0000-00000E860000}"/>
    <cellStyle name="Normal 3 5 2 3 3 2 2 2 3" xfId="35295" xr:uid="{00000000-0005-0000-0000-00000F860000}"/>
    <cellStyle name="Normal 3 5 2 3 3 2 2 3" xfId="35296" xr:uid="{00000000-0005-0000-0000-000010860000}"/>
    <cellStyle name="Normal 3 5 2 3 3 2 2 3 2" xfId="35297" xr:uid="{00000000-0005-0000-0000-000011860000}"/>
    <cellStyle name="Normal 3 5 2 3 3 2 2 4" xfId="35298" xr:uid="{00000000-0005-0000-0000-000012860000}"/>
    <cellStyle name="Normal 3 5 2 3 3 2 3" xfId="35299" xr:uid="{00000000-0005-0000-0000-000013860000}"/>
    <cellStyle name="Normal 3 5 2 3 3 2 3 2" xfId="35300" xr:uid="{00000000-0005-0000-0000-000014860000}"/>
    <cellStyle name="Normal 3 5 2 3 3 2 3 2 2" xfId="35301" xr:uid="{00000000-0005-0000-0000-000015860000}"/>
    <cellStyle name="Normal 3 5 2 3 3 2 3 3" xfId="35302" xr:uid="{00000000-0005-0000-0000-000016860000}"/>
    <cellStyle name="Normal 3 5 2 3 3 2 4" xfId="35303" xr:uid="{00000000-0005-0000-0000-000017860000}"/>
    <cellStyle name="Normal 3 5 2 3 3 2 4 2" xfId="35304" xr:uid="{00000000-0005-0000-0000-000018860000}"/>
    <cellStyle name="Normal 3 5 2 3 3 2 5" xfId="35305" xr:uid="{00000000-0005-0000-0000-000019860000}"/>
    <cellStyle name="Normal 3 5 2 3 3 3" xfId="35306" xr:uid="{00000000-0005-0000-0000-00001A860000}"/>
    <cellStyle name="Normal 3 5 2 3 3 3 2" xfId="35307" xr:uid="{00000000-0005-0000-0000-00001B860000}"/>
    <cellStyle name="Normal 3 5 2 3 3 3 2 2" xfId="35308" xr:uid="{00000000-0005-0000-0000-00001C860000}"/>
    <cellStyle name="Normal 3 5 2 3 3 3 2 2 2" xfId="35309" xr:uid="{00000000-0005-0000-0000-00001D860000}"/>
    <cellStyle name="Normal 3 5 2 3 3 3 2 3" xfId="35310" xr:uid="{00000000-0005-0000-0000-00001E860000}"/>
    <cellStyle name="Normal 3 5 2 3 3 3 3" xfId="35311" xr:uid="{00000000-0005-0000-0000-00001F860000}"/>
    <cellStyle name="Normal 3 5 2 3 3 3 3 2" xfId="35312" xr:uid="{00000000-0005-0000-0000-000020860000}"/>
    <cellStyle name="Normal 3 5 2 3 3 3 4" xfId="35313" xr:uid="{00000000-0005-0000-0000-000021860000}"/>
    <cellStyle name="Normal 3 5 2 3 3 4" xfId="35314" xr:uid="{00000000-0005-0000-0000-000022860000}"/>
    <cellStyle name="Normal 3 5 2 3 3 4 2" xfId="35315" xr:uid="{00000000-0005-0000-0000-000023860000}"/>
    <cellStyle name="Normal 3 5 2 3 3 4 2 2" xfId="35316" xr:uid="{00000000-0005-0000-0000-000024860000}"/>
    <cellStyle name="Normal 3 5 2 3 3 4 2 2 2" xfId="35317" xr:uid="{00000000-0005-0000-0000-000025860000}"/>
    <cellStyle name="Normal 3 5 2 3 3 4 2 3" xfId="35318" xr:uid="{00000000-0005-0000-0000-000026860000}"/>
    <cellStyle name="Normal 3 5 2 3 3 4 3" xfId="35319" xr:uid="{00000000-0005-0000-0000-000027860000}"/>
    <cellStyle name="Normal 3 5 2 3 3 4 3 2" xfId="35320" xr:uid="{00000000-0005-0000-0000-000028860000}"/>
    <cellStyle name="Normal 3 5 2 3 3 4 4" xfId="35321" xr:uid="{00000000-0005-0000-0000-000029860000}"/>
    <cellStyle name="Normal 3 5 2 3 3 5" xfId="35322" xr:uid="{00000000-0005-0000-0000-00002A860000}"/>
    <cellStyle name="Normal 3 5 2 3 3 5 2" xfId="35323" xr:uid="{00000000-0005-0000-0000-00002B860000}"/>
    <cellStyle name="Normal 3 5 2 3 3 5 2 2" xfId="35324" xr:uid="{00000000-0005-0000-0000-00002C860000}"/>
    <cellStyle name="Normal 3 5 2 3 3 5 3" xfId="35325" xr:uid="{00000000-0005-0000-0000-00002D860000}"/>
    <cellStyle name="Normal 3 5 2 3 3 6" xfId="35326" xr:uid="{00000000-0005-0000-0000-00002E860000}"/>
    <cellStyle name="Normal 3 5 2 3 3 6 2" xfId="35327" xr:uid="{00000000-0005-0000-0000-00002F860000}"/>
    <cellStyle name="Normal 3 5 2 3 3 7" xfId="35328" xr:uid="{00000000-0005-0000-0000-000030860000}"/>
    <cellStyle name="Normal 3 5 2 3 3 7 2" xfId="35329" xr:uid="{00000000-0005-0000-0000-000031860000}"/>
    <cellStyle name="Normal 3 5 2 3 3 8" xfId="35330" xr:uid="{00000000-0005-0000-0000-000032860000}"/>
    <cellStyle name="Normal 3 5 2 3 4" xfId="35331" xr:uid="{00000000-0005-0000-0000-000033860000}"/>
    <cellStyle name="Normal 3 5 2 3 4 2" xfId="35332" xr:uid="{00000000-0005-0000-0000-000034860000}"/>
    <cellStyle name="Normal 3 5 2 3 4 2 2" xfId="35333" xr:uid="{00000000-0005-0000-0000-000035860000}"/>
    <cellStyle name="Normal 3 5 2 3 4 2 2 2" xfId="35334" xr:uid="{00000000-0005-0000-0000-000036860000}"/>
    <cellStyle name="Normal 3 5 2 3 4 2 2 2 2" xfId="35335" xr:uid="{00000000-0005-0000-0000-000037860000}"/>
    <cellStyle name="Normal 3 5 2 3 4 2 2 3" xfId="35336" xr:uid="{00000000-0005-0000-0000-000038860000}"/>
    <cellStyle name="Normal 3 5 2 3 4 2 3" xfId="35337" xr:uid="{00000000-0005-0000-0000-000039860000}"/>
    <cellStyle name="Normal 3 5 2 3 4 2 3 2" xfId="35338" xr:uid="{00000000-0005-0000-0000-00003A860000}"/>
    <cellStyle name="Normal 3 5 2 3 4 2 4" xfId="35339" xr:uid="{00000000-0005-0000-0000-00003B860000}"/>
    <cellStyle name="Normal 3 5 2 3 4 3" xfId="35340" xr:uid="{00000000-0005-0000-0000-00003C860000}"/>
    <cellStyle name="Normal 3 5 2 3 4 3 2" xfId="35341" xr:uid="{00000000-0005-0000-0000-00003D860000}"/>
    <cellStyle name="Normal 3 5 2 3 4 3 2 2" xfId="35342" xr:uid="{00000000-0005-0000-0000-00003E860000}"/>
    <cellStyle name="Normal 3 5 2 3 4 3 3" xfId="35343" xr:uid="{00000000-0005-0000-0000-00003F860000}"/>
    <cellStyle name="Normal 3 5 2 3 4 4" xfId="35344" xr:uid="{00000000-0005-0000-0000-000040860000}"/>
    <cellStyle name="Normal 3 5 2 3 4 4 2" xfId="35345" xr:uid="{00000000-0005-0000-0000-000041860000}"/>
    <cellStyle name="Normal 3 5 2 3 4 5" xfId="35346" xr:uid="{00000000-0005-0000-0000-000042860000}"/>
    <cellStyle name="Normal 3 5 2 3 5" xfId="35347" xr:uid="{00000000-0005-0000-0000-000043860000}"/>
    <cellStyle name="Normal 3 5 2 3 5 2" xfId="35348" xr:uid="{00000000-0005-0000-0000-000044860000}"/>
    <cellStyle name="Normal 3 5 2 3 5 2 2" xfId="35349" xr:uid="{00000000-0005-0000-0000-000045860000}"/>
    <cellStyle name="Normal 3 5 2 3 5 2 2 2" xfId="35350" xr:uid="{00000000-0005-0000-0000-000046860000}"/>
    <cellStyle name="Normal 3 5 2 3 5 2 3" xfId="35351" xr:uid="{00000000-0005-0000-0000-000047860000}"/>
    <cellStyle name="Normal 3 5 2 3 5 3" xfId="35352" xr:uid="{00000000-0005-0000-0000-000048860000}"/>
    <cellStyle name="Normal 3 5 2 3 5 3 2" xfId="35353" xr:uid="{00000000-0005-0000-0000-000049860000}"/>
    <cellStyle name="Normal 3 5 2 3 5 4" xfId="35354" xr:uid="{00000000-0005-0000-0000-00004A860000}"/>
    <cellStyle name="Normal 3 5 2 3 6" xfId="35355" xr:uid="{00000000-0005-0000-0000-00004B860000}"/>
    <cellStyle name="Normal 3 5 2 3 6 2" xfId="35356" xr:uid="{00000000-0005-0000-0000-00004C860000}"/>
    <cellStyle name="Normal 3 5 2 3 6 2 2" xfId="35357" xr:uid="{00000000-0005-0000-0000-00004D860000}"/>
    <cellStyle name="Normal 3 5 2 3 6 2 2 2" xfId="35358" xr:uid="{00000000-0005-0000-0000-00004E860000}"/>
    <cellStyle name="Normal 3 5 2 3 6 2 3" xfId="35359" xr:uid="{00000000-0005-0000-0000-00004F860000}"/>
    <cellStyle name="Normal 3 5 2 3 6 3" xfId="35360" xr:uid="{00000000-0005-0000-0000-000050860000}"/>
    <cellStyle name="Normal 3 5 2 3 6 3 2" xfId="35361" xr:uid="{00000000-0005-0000-0000-000051860000}"/>
    <cellStyle name="Normal 3 5 2 3 6 4" xfId="35362" xr:uid="{00000000-0005-0000-0000-000052860000}"/>
    <cellStyle name="Normal 3 5 2 3 7" xfId="35363" xr:uid="{00000000-0005-0000-0000-000053860000}"/>
    <cellStyle name="Normal 3 5 2 3 7 2" xfId="35364" xr:uid="{00000000-0005-0000-0000-000054860000}"/>
    <cellStyle name="Normal 3 5 2 3 7 2 2" xfId="35365" xr:uid="{00000000-0005-0000-0000-000055860000}"/>
    <cellStyle name="Normal 3 5 2 3 7 3" xfId="35366" xr:uid="{00000000-0005-0000-0000-000056860000}"/>
    <cellStyle name="Normal 3 5 2 3 8" xfId="35367" xr:uid="{00000000-0005-0000-0000-000057860000}"/>
    <cellStyle name="Normal 3 5 2 3 8 2" xfId="35368" xr:uid="{00000000-0005-0000-0000-000058860000}"/>
    <cellStyle name="Normal 3 5 2 3 9" xfId="35369" xr:uid="{00000000-0005-0000-0000-000059860000}"/>
    <cellStyle name="Normal 3 5 2 3 9 2" xfId="35370" xr:uid="{00000000-0005-0000-0000-00005A860000}"/>
    <cellStyle name="Normal 3 5 2 4" xfId="35371" xr:uid="{00000000-0005-0000-0000-00005B860000}"/>
    <cellStyle name="Normal 3 5 2 4 10" xfId="35372" xr:uid="{00000000-0005-0000-0000-00005C860000}"/>
    <cellStyle name="Normal 3 5 2 4 11" xfId="35373" xr:uid="{00000000-0005-0000-0000-00005D860000}"/>
    <cellStyle name="Normal 3 5 2 4 2" xfId="35374" xr:uid="{00000000-0005-0000-0000-00005E860000}"/>
    <cellStyle name="Normal 3 5 2 4 2 10" xfId="35375" xr:uid="{00000000-0005-0000-0000-00005F860000}"/>
    <cellStyle name="Normal 3 5 2 4 2 2" xfId="35376" xr:uid="{00000000-0005-0000-0000-000060860000}"/>
    <cellStyle name="Normal 3 5 2 4 2 2 2" xfId="35377" xr:uid="{00000000-0005-0000-0000-000061860000}"/>
    <cellStyle name="Normal 3 5 2 4 2 2 2 2" xfId="35378" xr:uid="{00000000-0005-0000-0000-000062860000}"/>
    <cellStyle name="Normal 3 5 2 4 2 2 2 2 2" xfId="35379" xr:uid="{00000000-0005-0000-0000-000063860000}"/>
    <cellStyle name="Normal 3 5 2 4 2 2 2 2 2 2" xfId="35380" xr:uid="{00000000-0005-0000-0000-000064860000}"/>
    <cellStyle name="Normal 3 5 2 4 2 2 2 2 2 2 2" xfId="35381" xr:uid="{00000000-0005-0000-0000-000065860000}"/>
    <cellStyle name="Normal 3 5 2 4 2 2 2 2 2 3" xfId="35382" xr:uid="{00000000-0005-0000-0000-000066860000}"/>
    <cellStyle name="Normal 3 5 2 4 2 2 2 2 3" xfId="35383" xr:uid="{00000000-0005-0000-0000-000067860000}"/>
    <cellStyle name="Normal 3 5 2 4 2 2 2 2 3 2" xfId="35384" xr:uid="{00000000-0005-0000-0000-000068860000}"/>
    <cellStyle name="Normal 3 5 2 4 2 2 2 2 4" xfId="35385" xr:uid="{00000000-0005-0000-0000-000069860000}"/>
    <cellStyle name="Normal 3 5 2 4 2 2 2 3" xfId="35386" xr:uid="{00000000-0005-0000-0000-00006A860000}"/>
    <cellStyle name="Normal 3 5 2 4 2 2 2 3 2" xfId="35387" xr:uid="{00000000-0005-0000-0000-00006B860000}"/>
    <cellStyle name="Normal 3 5 2 4 2 2 2 3 2 2" xfId="35388" xr:uid="{00000000-0005-0000-0000-00006C860000}"/>
    <cellStyle name="Normal 3 5 2 4 2 2 2 3 3" xfId="35389" xr:uid="{00000000-0005-0000-0000-00006D860000}"/>
    <cellStyle name="Normal 3 5 2 4 2 2 2 4" xfId="35390" xr:uid="{00000000-0005-0000-0000-00006E860000}"/>
    <cellStyle name="Normal 3 5 2 4 2 2 2 4 2" xfId="35391" xr:uid="{00000000-0005-0000-0000-00006F860000}"/>
    <cellStyle name="Normal 3 5 2 4 2 2 2 5" xfId="35392" xr:uid="{00000000-0005-0000-0000-000070860000}"/>
    <cellStyle name="Normal 3 5 2 4 2 2 3" xfId="35393" xr:uid="{00000000-0005-0000-0000-000071860000}"/>
    <cellStyle name="Normal 3 5 2 4 2 2 3 2" xfId="35394" xr:uid="{00000000-0005-0000-0000-000072860000}"/>
    <cellStyle name="Normal 3 5 2 4 2 2 3 2 2" xfId="35395" xr:uid="{00000000-0005-0000-0000-000073860000}"/>
    <cellStyle name="Normal 3 5 2 4 2 2 3 2 2 2" xfId="35396" xr:uid="{00000000-0005-0000-0000-000074860000}"/>
    <cellStyle name="Normal 3 5 2 4 2 2 3 2 3" xfId="35397" xr:uid="{00000000-0005-0000-0000-000075860000}"/>
    <cellStyle name="Normal 3 5 2 4 2 2 3 3" xfId="35398" xr:uid="{00000000-0005-0000-0000-000076860000}"/>
    <cellStyle name="Normal 3 5 2 4 2 2 3 3 2" xfId="35399" xr:uid="{00000000-0005-0000-0000-000077860000}"/>
    <cellStyle name="Normal 3 5 2 4 2 2 3 4" xfId="35400" xr:uid="{00000000-0005-0000-0000-000078860000}"/>
    <cellStyle name="Normal 3 5 2 4 2 2 4" xfId="35401" xr:uid="{00000000-0005-0000-0000-000079860000}"/>
    <cellStyle name="Normal 3 5 2 4 2 2 4 2" xfId="35402" xr:uid="{00000000-0005-0000-0000-00007A860000}"/>
    <cellStyle name="Normal 3 5 2 4 2 2 4 2 2" xfId="35403" xr:uid="{00000000-0005-0000-0000-00007B860000}"/>
    <cellStyle name="Normal 3 5 2 4 2 2 4 2 2 2" xfId="35404" xr:uid="{00000000-0005-0000-0000-00007C860000}"/>
    <cellStyle name="Normal 3 5 2 4 2 2 4 2 3" xfId="35405" xr:uid="{00000000-0005-0000-0000-00007D860000}"/>
    <cellStyle name="Normal 3 5 2 4 2 2 4 3" xfId="35406" xr:uid="{00000000-0005-0000-0000-00007E860000}"/>
    <cellStyle name="Normal 3 5 2 4 2 2 4 3 2" xfId="35407" xr:uid="{00000000-0005-0000-0000-00007F860000}"/>
    <cellStyle name="Normal 3 5 2 4 2 2 4 4" xfId="35408" xr:uid="{00000000-0005-0000-0000-000080860000}"/>
    <cellStyle name="Normal 3 5 2 4 2 2 5" xfId="35409" xr:uid="{00000000-0005-0000-0000-000081860000}"/>
    <cellStyle name="Normal 3 5 2 4 2 2 5 2" xfId="35410" xr:uid="{00000000-0005-0000-0000-000082860000}"/>
    <cellStyle name="Normal 3 5 2 4 2 2 5 2 2" xfId="35411" xr:uid="{00000000-0005-0000-0000-000083860000}"/>
    <cellStyle name="Normal 3 5 2 4 2 2 5 3" xfId="35412" xr:uid="{00000000-0005-0000-0000-000084860000}"/>
    <cellStyle name="Normal 3 5 2 4 2 2 6" xfId="35413" xr:uid="{00000000-0005-0000-0000-000085860000}"/>
    <cellStyle name="Normal 3 5 2 4 2 2 6 2" xfId="35414" xr:uid="{00000000-0005-0000-0000-000086860000}"/>
    <cellStyle name="Normal 3 5 2 4 2 2 7" xfId="35415" xr:uid="{00000000-0005-0000-0000-000087860000}"/>
    <cellStyle name="Normal 3 5 2 4 2 2 7 2" xfId="35416" xr:uid="{00000000-0005-0000-0000-000088860000}"/>
    <cellStyle name="Normal 3 5 2 4 2 2 8" xfId="35417" xr:uid="{00000000-0005-0000-0000-000089860000}"/>
    <cellStyle name="Normal 3 5 2 4 2 3" xfId="35418" xr:uid="{00000000-0005-0000-0000-00008A860000}"/>
    <cellStyle name="Normal 3 5 2 4 2 3 2" xfId="35419" xr:uid="{00000000-0005-0000-0000-00008B860000}"/>
    <cellStyle name="Normal 3 5 2 4 2 3 2 2" xfId="35420" xr:uid="{00000000-0005-0000-0000-00008C860000}"/>
    <cellStyle name="Normal 3 5 2 4 2 3 2 2 2" xfId="35421" xr:uid="{00000000-0005-0000-0000-00008D860000}"/>
    <cellStyle name="Normal 3 5 2 4 2 3 2 2 2 2" xfId="35422" xr:uid="{00000000-0005-0000-0000-00008E860000}"/>
    <cellStyle name="Normal 3 5 2 4 2 3 2 2 3" xfId="35423" xr:uid="{00000000-0005-0000-0000-00008F860000}"/>
    <cellStyle name="Normal 3 5 2 4 2 3 2 3" xfId="35424" xr:uid="{00000000-0005-0000-0000-000090860000}"/>
    <cellStyle name="Normal 3 5 2 4 2 3 2 3 2" xfId="35425" xr:uid="{00000000-0005-0000-0000-000091860000}"/>
    <cellStyle name="Normal 3 5 2 4 2 3 2 4" xfId="35426" xr:uid="{00000000-0005-0000-0000-000092860000}"/>
    <cellStyle name="Normal 3 5 2 4 2 3 3" xfId="35427" xr:uid="{00000000-0005-0000-0000-000093860000}"/>
    <cellStyle name="Normal 3 5 2 4 2 3 3 2" xfId="35428" xr:uid="{00000000-0005-0000-0000-000094860000}"/>
    <cellStyle name="Normal 3 5 2 4 2 3 3 2 2" xfId="35429" xr:uid="{00000000-0005-0000-0000-000095860000}"/>
    <cellStyle name="Normal 3 5 2 4 2 3 3 3" xfId="35430" xr:uid="{00000000-0005-0000-0000-000096860000}"/>
    <cellStyle name="Normal 3 5 2 4 2 3 4" xfId="35431" xr:uid="{00000000-0005-0000-0000-000097860000}"/>
    <cellStyle name="Normal 3 5 2 4 2 3 4 2" xfId="35432" xr:uid="{00000000-0005-0000-0000-000098860000}"/>
    <cellStyle name="Normal 3 5 2 4 2 3 5" xfId="35433" xr:uid="{00000000-0005-0000-0000-000099860000}"/>
    <cellStyle name="Normal 3 5 2 4 2 4" xfId="35434" xr:uid="{00000000-0005-0000-0000-00009A860000}"/>
    <cellStyle name="Normal 3 5 2 4 2 4 2" xfId="35435" xr:uid="{00000000-0005-0000-0000-00009B860000}"/>
    <cellStyle name="Normal 3 5 2 4 2 4 2 2" xfId="35436" xr:uid="{00000000-0005-0000-0000-00009C860000}"/>
    <cellStyle name="Normal 3 5 2 4 2 4 2 2 2" xfId="35437" xr:uid="{00000000-0005-0000-0000-00009D860000}"/>
    <cellStyle name="Normal 3 5 2 4 2 4 2 3" xfId="35438" xr:uid="{00000000-0005-0000-0000-00009E860000}"/>
    <cellStyle name="Normal 3 5 2 4 2 4 3" xfId="35439" xr:uid="{00000000-0005-0000-0000-00009F860000}"/>
    <cellStyle name="Normal 3 5 2 4 2 4 3 2" xfId="35440" xr:uid="{00000000-0005-0000-0000-0000A0860000}"/>
    <cellStyle name="Normal 3 5 2 4 2 4 4" xfId="35441" xr:uid="{00000000-0005-0000-0000-0000A1860000}"/>
    <cellStyle name="Normal 3 5 2 4 2 5" xfId="35442" xr:uid="{00000000-0005-0000-0000-0000A2860000}"/>
    <cellStyle name="Normal 3 5 2 4 2 5 2" xfId="35443" xr:uid="{00000000-0005-0000-0000-0000A3860000}"/>
    <cellStyle name="Normal 3 5 2 4 2 5 2 2" xfId="35444" xr:uid="{00000000-0005-0000-0000-0000A4860000}"/>
    <cellStyle name="Normal 3 5 2 4 2 5 2 2 2" xfId="35445" xr:uid="{00000000-0005-0000-0000-0000A5860000}"/>
    <cellStyle name="Normal 3 5 2 4 2 5 2 3" xfId="35446" xr:uid="{00000000-0005-0000-0000-0000A6860000}"/>
    <cellStyle name="Normal 3 5 2 4 2 5 3" xfId="35447" xr:uid="{00000000-0005-0000-0000-0000A7860000}"/>
    <cellStyle name="Normal 3 5 2 4 2 5 3 2" xfId="35448" xr:uid="{00000000-0005-0000-0000-0000A8860000}"/>
    <cellStyle name="Normal 3 5 2 4 2 5 4" xfId="35449" xr:uid="{00000000-0005-0000-0000-0000A9860000}"/>
    <cellStyle name="Normal 3 5 2 4 2 6" xfId="35450" xr:uid="{00000000-0005-0000-0000-0000AA860000}"/>
    <cellStyle name="Normal 3 5 2 4 2 6 2" xfId="35451" xr:uid="{00000000-0005-0000-0000-0000AB860000}"/>
    <cellStyle name="Normal 3 5 2 4 2 6 2 2" xfId="35452" xr:uid="{00000000-0005-0000-0000-0000AC860000}"/>
    <cellStyle name="Normal 3 5 2 4 2 6 3" xfId="35453" xr:uid="{00000000-0005-0000-0000-0000AD860000}"/>
    <cellStyle name="Normal 3 5 2 4 2 7" xfId="35454" xr:uid="{00000000-0005-0000-0000-0000AE860000}"/>
    <cellStyle name="Normal 3 5 2 4 2 7 2" xfId="35455" xr:uid="{00000000-0005-0000-0000-0000AF860000}"/>
    <cellStyle name="Normal 3 5 2 4 2 8" xfId="35456" xr:uid="{00000000-0005-0000-0000-0000B0860000}"/>
    <cellStyle name="Normal 3 5 2 4 2 8 2" xfId="35457" xr:uid="{00000000-0005-0000-0000-0000B1860000}"/>
    <cellStyle name="Normal 3 5 2 4 2 9" xfId="35458" xr:uid="{00000000-0005-0000-0000-0000B2860000}"/>
    <cellStyle name="Normal 3 5 2 4 3" xfId="35459" xr:uid="{00000000-0005-0000-0000-0000B3860000}"/>
    <cellStyle name="Normal 3 5 2 4 3 2" xfId="35460" xr:uid="{00000000-0005-0000-0000-0000B4860000}"/>
    <cellStyle name="Normal 3 5 2 4 3 2 2" xfId="35461" xr:uid="{00000000-0005-0000-0000-0000B5860000}"/>
    <cellStyle name="Normal 3 5 2 4 3 2 2 2" xfId="35462" xr:uid="{00000000-0005-0000-0000-0000B6860000}"/>
    <cellStyle name="Normal 3 5 2 4 3 2 2 2 2" xfId="35463" xr:uid="{00000000-0005-0000-0000-0000B7860000}"/>
    <cellStyle name="Normal 3 5 2 4 3 2 2 2 2 2" xfId="35464" xr:uid="{00000000-0005-0000-0000-0000B8860000}"/>
    <cellStyle name="Normal 3 5 2 4 3 2 2 2 3" xfId="35465" xr:uid="{00000000-0005-0000-0000-0000B9860000}"/>
    <cellStyle name="Normal 3 5 2 4 3 2 2 3" xfId="35466" xr:uid="{00000000-0005-0000-0000-0000BA860000}"/>
    <cellStyle name="Normal 3 5 2 4 3 2 2 3 2" xfId="35467" xr:uid="{00000000-0005-0000-0000-0000BB860000}"/>
    <cellStyle name="Normal 3 5 2 4 3 2 2 4" xfId="35468" xr:uid="{00000000-0005-0000-0000-0000BC860000}"/>
    <cellStyle name="Normal 3 5 2 4 3 2 3" xfId="35469" xr:uid="{00000000-0005-0000-0000-0000BD860000}"/>
    <cellStyle name="Normal 3 5 2 4 3 2 3 2" xfId="35470" xr:uid="{00000000-0005-0000-0000-0000BE860000}"/>
    <cellStyle name="Normal 3 5 2 4 3 2 3 2 2" xfId="35471" xr:uid="{00000000-0005-0000-0000-0000BF860000}"/>
    <cellStyle name="Normal 3 5 2 4 3 2 3 3" xfId="35472" xr:uid="{00000000-0005-0000-0000-0000C0860000}"/>
    <cellStyle name="Normal 3 5 2 4 3 2 4" xfId="35473" xr:uid="{00000000-0005-0000-0000-0000C1860000}"/>
    <cellStyle name="Normal 3 5 2 4 3 2 4 2" xfId="35474" xr:uid="{00000000-0005-0000-0000-0000C2860000}"/>
    <cellStyle name="Normal 3 5 2 4 3 2 5" xfId="35475" xr:uid="{00000000-0005-0000-0000-0000C3860000}"/>
    <cellStyle name="Normal 3 5 2 4 3 3" xfId="35476" xr:uid="{00000000-0005-0000-0000-0000C4860000}"/>
    <cellStyle name="Normal 3 5 2 4 3 3 2" xfId="35477" xr:uid="{00000000-0005-0000-0000-0000C5860000}"/>
    <cellStyle name="Normal 3 5 2 4 3 3 2 2" xfId="35478" xr:uid="{00000000-0005-0000-0000-0000C6860000}"/>
    <cellStyle name="Normal 3 5 2 4 3 3 2 2 2" xfId="35479" xr:uid="{00000000-0005-0000-0000-0000C7860000}"/>
    <cellStyle name="Normal 3 5 2 4 3 3 2 3" xfId="35480" xr:uid="{00000000-0005-0000-0000-0000C8860000}"/>
    <cellStyle name="Normal 3 5 2 4 3 3 3" xfId="35481" xr:uid="{00000000-0005-0000-0000-0000C9860000}"/>
    <cellStyle name="Normal 3 5 2 4 3 3 3 2" xfId="35482" xr:uid="{00000000-0005-0000-0000-0000CA860000}"/>
    <cellStyle name="Normal 3 5 2 4 3 3 4" xfId="35483" xr:uid="{00000000-0005-0000-0000-0000CB860000}"/>
    <cellStyle name="Normal 3 5 2 4 3 4" xfId="35484" xr:uid="{00000000-0005-0000-0000-0000CC860000}"/>
    <cellStyle name="Normal 3 5 2 4 3 4 2" xfId="35485" xr:uid="{00000000-0005-0000-0000-0000CD860000}"/>
    <cellStyle name="Normal 3 5 2 4 3 4 2 2" xfId="35486" xr:uid="{00000000-0005-0000-0000-0000CE860000}"/>
    <cellStyle name="Normal 3 5 2 4 3 4 2 2 2" xfId="35487" xr:uid="{00000000-0005-0000-0000-0000CF860000}"/>
    <cellStyle name="Normal 3 5 2 4 3 4 2 3" xfId="35488" xr:uid="{00000000-0005-0000-0000-0000D0860000}"/>
    <cellStyle name="Normal 3 5 2 4 3 4 3" xfId="35489" xr:uid="{00000000-0005-0000-0000-0000D1860000}"/>
    <cellStyle name="Normal 3 5 2 4 3 4 3 2" xfId="35490" xr:uid="{00000000-0005-0000-0000-0000D2860000}"/>
    <cellStyle name="Normal 3 5 2 4 3 4 4" xfId="35491" xr:uid="{00000000-0005-0000-0000-0000D3860000}"/>
    <cellStyle name="Normal 3 5 2 4 3 5" xfId="35492" xr:uid="{00000000-0005-0000-0000-0000D4860000}"/>
    <cellStyle name="Normal 3 5 2 4 3 5 2" xfId="35493" xr:uid="{00000000-0005-0000-0000-0000D5860000}"/>
    <cellStyle name="Normal 3 5 2 4 3 5 2 2" xfId="35494" xr:uid="{00000000-0005-0000-0000-0000D6860000}"/>
    <cellStyle name="Normal 3 5 2 4 3 5 3" xfId="35495" xr:uid="{00000000-0005-0000-0000-0000D7860000}"/>
    <cellStyle name="Normal 3 5 2 4 3 6" xfId="35496" xr:uid="{00000000-0005-0000-0000-0000D8860000}"/>
    <cellStyle name="Normal 3 5 2 4 3 6 2" xfId="35497" xr:uid="{00000000-0005-0000-0000-0000D9860000}"/>
    <cellStyle name="Normal 3 5 2 4 3 7" xfId="35498" xr:uid="{00000000-0005-0000-0000-0000DA860000}"/>
    <cellStyle name="Normal 3 5 2 4 3 7 2" xfId="35499" xr:uid="{00000000-0005-0000-0000-0000DB860000}"/>
    <cellStyle name="Normal 3 5 2 4 3 8" xfId="35500" xr:uid="{00000000-0005-0000-0000-0000DC860000}"/>
    <cellStyle name="Normal 3 5 2 4 4" xfId="35501" xr:uid="{00000000-0005-0000-0000-0000DD860000}"/>
    <cellStyle name="Normal 3 5 2 4 4 2" xfId="35502" xr:uid="{00000000-0005-0000-0000-0000DE860000}"/>
    <cellStyle name="Normal 3 5 2 4 4 2 2" xfId="35503" xr:uid="{00000000-0005-0000-0000-0000DF860000}"/>
    <cellStyle name="Normal 3 5 2 4 4 2 2 2" xfId="35504" xr:uid="{00000000-0005-0000-0000-0000E0860000}"/>
    <cellStyle name="Normal 3 5 2 4 4 2 2 2 2" xfId="35505" xr:uid="{00000000-0005-0000-0000-0000E1860000}"/>
    <cellStyle name="Normal 3 5 2 4 4 2 2 3" xfId="35506" xr:uid="{00000000-0005-0000-0000-0000E2860000}"/>
    <cellStyle name="Normal 3 5 2 4 4 2 3" xfId="35507" xr:uid="{00000000-0005-0000-0000-0000E3860000}"/>
    <cellStyle name="Normal 3 5 2 4 4 2 3 2" xfId="35508" xr:uid="{00000000-0005-0000-0000-0000E4860000}"/>
    <cellStyle name="Normal 3 5 2 4 4 2 4" xfId="35509" xr:uid="{00000000-0005-0000-0000-0000E5860000}"/>
    <cellStyle name="Normal 3 5 2 4 4 3" xfId="35510" xr:uid="{00000000-0005-0000-0000-0000E6860000}"/>
    <cellStyle name="Normal 3 5 2 4 4 3 2" xfId="35511" xr:uid="{00000000-0005-0000-0000-0000E7860000}"/>
    <cellStyle name="Normal 3 5 2 4 4 3 2 2" xfId="35512" xr:uid="{00000000-0005-0000-0000-0000E8860000}"/>
    <cellStyle name="Normal 3 5 2 4 4 3 3" xfId="35513" xr:uid="{00000000-0005-0000-0000-0000E9860000}"/>
    <cellStyle name="Normal 3 5 2 4 4 4" xfId="35514" xr:uid="{00000000-0005-0000-0000-0000EA860000}"/>
    <cellStyle name="Normal 3 5 2 4 4 4 2" xfId="35515" xr:uid="{00000000-0005-0000-0000-0000EB860000}"/>
    <cellStyle name="Normal 3 5 2 4 4 5" xfId="35516" xr:uid="{00000000-0005-0000-0000-0000EC860000}"/>
    <cellStyle name="Normal 3 5 2 4 5" xfId="35517" xr:uid="{00000000-0005-0000-0000-0000ED860000}"/>
    <cellStyle name="Normal 3 5 2 4 5 2" xfId="35518" xr:uid="{00000000-0005-0000-0000-0000EE860000}"/>
    <cellStyle name="Normal 3 5 2 4 5 2 2" xfId="35519" xr:uid="{00000000-0005-0000-0000-0000EF860000}"/>
    <cellStyle name="Normal 3 5 2 4 5 2 2 2" xfId="35520" xr:uid="{00000000-0005-0000-0000-0000F0860000}"/>
    <cellStyle name="Normal 3 5 2 4 5 2 3" xfId="35521" xr:uid="{00000000-0005-0000-0000-0000F1860000}"/>
    <cellStyle name="Normal 3 5 2 4 5 3" xfId="35522" xr:uid="{00000000-0005-0000-0000-0000F2860000}"/>
    <cellStyle name="Normal 3 5 2 4 5 3 2" xfId="35523" xr:uid="{00000000-0005-0000-0000-0000F3860000}"/>
    <cellStyle name="Normal 3 5 2 4 5 4" xfId="35524" xr:uid="{00000000-0005-0000-0000-0000F4860000}"/>
    <cellStyle name="Normal 3 5 2 4 6" xfId="35525" xr:uid="{00000000-0005-0000-0000-0000F5860000}"/>
    <cellStyle name="Normal 3 5 2 4 6 2" xfId="35526" xr:uid="{00000000-0005-0000-0000-0000F6860000}"/>
    <cellStyle name="Normal 3 5 2 4 6 2 2" xfId="35527" xr:uid="{00000000-0005-0000-0000-0000F7860000}"/>
    <cellStyle name="Normal 3 5 2 4 6 2 2 2" xfId="35528" xr:uid="{00000000-0005-0000-0000-0000F8860000}"/>
    <cellStyle name="Normal 3 5 2 4 6 2 3" xfId="35529" xr:uid="{00000000-0005-0000-0000-0000F9860000}"/>
    <cellStyle name="Normal 3 5 2 4 6 3" xfId="35530" xr:uid="{00000000-0005-0000-0000-0000FA860000}"/>
    <cellStyle name="Normal 3 5 2 4 6 3 2" xfId="35531" xr:uid="{00000000-0005-0000-0000-0000FB860000}"/>
    <cellStyle name="Normal 3 5 2 4 6 4" xfId="35532" xr:uid="{00000000-0005-0000-0000-0000FC860000}"/>
    <cellStyle name="Normal 3 5 2 4 7" xfId="35533" xr:uid="{00000000-0005-0000-0000-0000FD860000}"/>
    <cellStyle name="Normal 3 5 2 4 7 2" xfId="35534" xr:uid="{00000000-0005-0000-0000-0000FE860000}"/>
    <cellStyle name="Normal 3 5 2 4 7 2 2" xfId="35535" xr:uid="{00000000-0005-0000-0000-0000FF860000}"/>
    <cellStyle name="Normal 3 5 2 4 7 3" xfId="35536" xr:uid="{00000000-0005-0000-0000-000000870000}"/>
    <cellStyle name="Normal 3 5 2 4 8" xfId="35537" xr:uid="{00000000-0005-0000-0000-000001870000}"/>
    <cellStyle name="Normal 3 5 2 4 8 2" xfId="35538" xr:uid="{00000000-0005-0000-0000-000002870000}"/>
    <cellStyle name="Normal 3 5 2 4 9" xfId="35539" xr:uid="{00000000-0005-0000-0000-000003870000}"/>
    <cellStyle name="Normal 3 5 2 4 9 2" xfId="35540" xr:uid="{00000000-0005-0000-0000-000004870000}"/>
    <cellStyle name="Normal 3 5 2 5" xfId="35541" xr:uid="{00000000-0005-0000-0000-000005870000}"/>
    <cellStyle name="Normal 3 5 2 5 10" xfId="35542" xr:uid="{00000000-0005-0000-0000-000006870000}"/>
    <cellStyle name="Normal 3 5 2 5 2" xfId="35543" xr:uid="{00000000-0005-0000-0000-000007870000}"/>
    <cellStyle name="Normal 3 5 2 5 2 2" xfId="35544" xr:uid="{00000000-0005-0000-0000-000008870000}"/>
    <cellStyle name="Normal 3 5 2 5 2 2 2" xfId="35545" xr:uid="{00000000-0005-0000-0000-000009870000}"/>
    <cellStyle name="Normal 3 5 2 5 2 2 2 2" xfId="35546" xr:uid="{00000000-0005-0000-0000-00000A870000}"/>
    <cellStyle name="Normal 3 5 2 5 2 2 2 2 2" xfId="35547" xr:uid="{00000000-0005-0000-0000-00000B870000}"/>
    <cellStyle name="Normal 3 5 2 5 2 2 2 2 2 2" xfId="35548" xr:uid="{00000000-0005-0000-0000-00000C870000}"/>
    <cellStyle name="Normal 3 5 2 5 2 2 2 2 3" xfId="35549" xr:uid="{00000000-0005-0000-0000-00000D870000}"/>
    <cellStyle name="Normal 3 5 2 5 2 2 2 3" xfId="35550" xr:uid="{00000000-0005-0000-0000-00000E870000}"/>
    <cellStyle name="Normal 3 5 2 5 2 2 2 3 2" xfId="35551" xr:uid="{00000000-0005-0000-0000-00000F870000}"/>
    <cellStyle name="Normal 3 5 2 5 2 2 2 4" xfId="35552" xr:uid="{00000000-0005-0000-0000-000010870000}"/>
    <cellStyle name="Normal 3 5 2 5 2 2 3" xfId="35553" xr:uid="{00000000-0005-0000-0000-000011870000}"/>
    <cellStyle name="Normal 3 5 2 5 2 2 3 2" xfId="35554" xr:uid="{00000000-0005-0000-0000-000012870000}"/>
    <cellStyle name="Normal 3 5 2 5 2 2 3 2 2" xfId="35555" xr:uid="{00000000-0005-0000-0000-000013870000}"/>
    <cellStyle name="Normal 3 5 2 5 2 2 3 3" xfId="35556" xr:uid="{00000000-0005-0000-0000-000014870000}"/>
    <cellStyle name="Normal 3 5 2 5 2 2 4" xfId="35557" xr:uid="{00000000-0005-0000-0000-000015870000}"/>
    <cellStyle name="Normal 3 5 2 5 2 2 4 2" xfId="35558" xr:uid="{00000000-0005-0000-0000-000016870000}"/>
    <cellStyle name="Normal 3 5 2 5 2 2 5" xfId="35559" xr:uid="{00000000-0005-0000-0000-000017870000}"/>
    <cellStyle name="Normal 3 5 2 5 2 3" xfId="35560" xr:uid="{00000000-0005-0000-0000-000018870000}"/>
    <cellStyle name="Normal 3 5 2 5 2 3 2" xfId="35561" xr:uid="{00000000-0005-0000-0000-000019870000}"/>
    <cellStyle name="Normal 3 5 2 5 2 3 2 2" xfId="35562" xr:uid="{00000000-0005-0000-0000-00001A870000}"/>
    <cellStyle name="Normal 3 5 2 5 2 3 2 2 2" xfId="35563" xr:uid="{00000000-0005-0000-0000-00001B870000}"/>
    <cellStyle name="Normal 3 5 2 5 2 3 2 3" xfId="35564" xr:uid="{00000000-0005-0000-0000-00001C870000}"/>
    <cellStyle name="Normal 3 5 2 5 2 3 3" xfId="35565" xr:uid="{00000000-0005-0000-0000-00001D870000}"/>
    <cellStyle name="Normal 3 5 2 5 2 3 3 2" xfId="35566" xr:uid="{00000000-0005-0000-0000-00001E870000}"/>
    <cellStyle name="Normal 3 5 2 5 2 3 4" xfId="35567" xr:uid="{00000000-0005-0000-0000-00001F870000}"/>
    <cellStyle name="Normal 3 5 2 5 2 4" xfId="35568" xr:uid="{00000000-0005-0000-0000-000020870000}"/>
    <cellStyle name="Normal 3 5 2 5 2 4 2" xfId="35569" xr:uid="{00000000-0005-0000-0000-000021870000}"/>
    <cellStyle name="Normal 3 5 2 5 2 4 2 2" xfId="35570" xr:uid="{00000000-0005-0000-0000-000022870000}"/>
    <cellStyle name="Normal 3 5 2 5 2 4 2 2 2" xfId="35571" xr:uid="{00000000-0005-0000-0000-000023870000}"/>
    <cellStyle name="Normal 3 5 2 5 2 4 2 3" xfId="35572" xr:uid="{00000000-0005-0000-0000-000024870000}"/>
    <cellStyle name="Normal 3 5 2 5 2 4 3" xfId="35573" xr:uid="{00000000-0005-0000-0000-000025870000}"/>
    <cellStyle name="Normal 3 5 2 5 2 4 3 2" xfId="35574" xr:uid="{00000000-0005-0000-0000-000026870000}"/>
    <cellStyle name="Normal 3 5 2 5 2 4 4" xfId="35575" xr:uid="{00000000-0005-0000-0000-000027870000}"/>
    <cellStyle name="Normal 3 5 2 5 2 5" xfId="35576" xr:uid="{00000000-0005-0000-0000-000028870000}"/>
    <cellStyle name="Normal 3 5 2 5 2 5 2" xfId="35577" xr:uid="{00000000-0005-0000-0000-000029870000}"/>
    <cellStyle name="Normal 3 5 2 5 2 5 2 2" xfId="35578" xr:uid="{00000000-0005-0000-0000-00002A870000}"/>
    <cellStyle name="Normal 3 5 2 5 2 5 3" xfId="35579" xr:uid="{00000000-0005-0000-0000-00002B870000}"/>
    <cellStyle name="Normal 3 5 2 5 2 6" xfId="35580" xr:uid="{00000000-0005-0000-0000-00002C870000}"/>
    <cellStyle name="Normal 3 5 2 5 2 6 2" xfId="35581" xr:uid="{00000000-0005-0000-0000-00002D870000}"/>
    <cellStyle name="Normal 3 5 2 5 2 7" xfId="35582" xr:uid="{00000000-0005-0000-0000-00002E870000}"/>
    <cellStyle name="Normal 3 5 2 5 2 7 2" xfId="35583" xr:uid="{00000000-0005-0000-0000-00002F870000}"/>
    <cellStyle name="Normal 3 5 2 5 2 8" xfId="35584" xr:uid="{00000000-0005-0000-0000-000030870000}"/>
    <cellStyle name="Normal 3 5 2 5 3" xfId="35585" xr:uid="{00000000-0005-0000-0000-000031870000}"/>
    <cellStyle name="Normal 3 5 2 5 3 2" xfId="35586" xr:uid="{00000000-0005-0000-0000-000032870000}"/>
    <cellStyle name="Normal 3 5 2 5 3 2 2" xfId="35587" xr:uid="{00000000-0005-0000-0000-000033870000}"/>
    <cellStyle name="Normal 3 5 2 5 3 2 2 2" xfId="35588" xr:uid="{00000000-0005-0000-0000-000034870000}"/>
    <cellStyle name="Normal 3 5 2 5 3 2 2 2 2" xfId="35589" xr:uid="{00000000-0005-0000-0000-000035870000}"/>
    <cellStyle name="Normal 3 5 2 5 3 2 2 3" xfId="35590" xr:uid="{00000000-0005-0000-0000-000036870000}"/>
    <cellStyle name="Normal 3 5 2 5 3 2 3" xfId="35591" xr:uid="{00000000-0005-0000-0000-000037870000}"/>
    <cellStyle name="Normal 3 5 2 5 3 2 3 2" xfId="35592" xr:uid="{00000000-0005-0000-0000-000038870000}"/>
    <cellStyle name="Normal 3 5 2 5 3 2 4" xfId="35593" xr:uid="{00000000-0005-0000-0000-000039870000}"/>
    <cellStyle name="Normal 3 5 2 5 3 3" xfId="35594" xr:uid="{00000000-0005-0000-0000-00003A870000}"/>
    <cellStyle name="Normal 3 5 2 5 3 3 2" xfId="35595" xr:uid="{00000000-0005-0000-0000-00003B870000}"/>
    <cellStyle name="Normal 3 5 2 5 3 3 2 2" xfId="35596" xr:uid="{00000000-0005-0000-0000-00003C870000}"/>
    <cellStyle name="Normal 3 5 2 5 3 3 3" xfId="35597" xr:uid="{00000000-0005-0000-0000-00003D870000}"/>
    <cellStyle name="Normal 3 5 2 5 3 4" xfId="35598" xr:uid="{00000000-0005-0000-0000-00003E870000}"/>
    <cellStyle name="Normal 3 5 2 5 3 4 2" xfId="35599" xr:uid="{00000000-0005-0000-0000-00003F870000}"/>
    <cellStyle name="Normal 3 5 2 5 3 5" xfId="35600" xr:uid="{00000000-0005-0000-0000-000040870000}"/>
    <cellStyle name="Normal 3 5 2 5 4" xfId="35601" xr:uid="{00000000-0005-0000-0000-000041870000}"/>
    <cellStyle name="Normal 3 5 2 5 4 2" xfId="35602" xr:uid="{00000000-0005-0000-0000-000042870000}"/>
    <cellStyle name="Normal 3 5 2 5 4 2 2" xfId="35603" xr:uid="{00000000-0005-0000-0000-000043870000}"/>
    <cellStyle name="Normal 3 5 2 5 4 2 2 2" xfId="35604" xr:uid="{00000000-0005-0000-0000-000044870000}"/>
    <cellStyle name="Normal 3 5 2 5 4 2 3" xfId="35605" xr:uid="{00000000-0005-0000-0000-000045870000}"/>
    <cellStyle name="Normal 3 5 2 5 4 3" xfId="35606" xr:uid="{00000000-0005-0000-0000-000046870000}"/>
    <cellStyle name="Normal 3 5 2 5 4 3 2" xfId="35607" xr:uid="{00000000-0005-0000-0000-000047870000}"/>
    <cellStyle name="Normal 3 5 2 5 4 4" xfId="35608" xr:uid="{00000000-0005-0000-0000-000048870000}"/>
    <cellStyle name="Normal 3 5 2 5 5" xfId="35609" xr:uid="{00000000-0005-0000-0000-000049870000}"/>
    <cellStyle name="Normal 3 5 2 5 5 2" xfId="35610" xr:uid="{00000000-0005-0000-0000-00004A870000}"/>
    <cellStyle name="Normal 3 5 2 5 5 2 2" xfId="35611" xr:uid="{00000000-0005-0000-0000-00004B870000}"/>
    <cellStyle name="Normal 3 5 2 5 5 2 2 2" xfId="35612" xr:uid="{00000000-0005-0000-0000-00004C870000}"/>
    <cellStyle name="Normal 3 5 2 5 5 2 3" xfId="35613" xr:uid="{00000000-0005-0000-0000-00004D870000}"/>
    <cellStyle name="Normal 3 5 2 5 5 3" xfId="35614" xr:uid="{00000000-0005-0000-0000-00004E870000}"/>
    <cellStyle name="Normal 3 5 2 5 5 3 2" xfId="35615" xr:uid="{00000000-0005-0000-0000-00004F870000}"/>
    <cellStyle name="Normal 3 5 2 5 5 4" xfId="35616" xr:uid="{00000000-0005-0000-0000-000050870000}"/>
    <cellStyle name="Normal 3 5 2 5 6" xfId="35617" xr:uid="{00000000-0005-0000-0000-000051870000}"/>
    <cellStyle name="Normal 3 5 2 5 6 2" xfId="35618" xr:uid="{00000000-0005-0000-0000-000052870000}"/>
    <cellStyle name="Normal 3 5 2 5 6 2 2" xfId="35619" xr:uid="{00000000-0005-0000-0000-000053870000}"/>
    <cellStyle name="Normal 3 5 2 5 6 3" xfId="35620" xr:uid="{00000000-0005-0000-0000-000054870000}"/>
    <cellStyle name="Normal 3 5 2 5 7" xfId="35621" xr:uid="{00000000-0005-0000-0000-000055870000}"/>
    <cellStyle name="Normal 3 5 2 5 7 2" xfId="35622" xr:uid="{00000000-0005-0000-0000-000056870000}"/>
    <cellStyle name="Normal 3 5 2 5 8" xfId="35623" xr:uid="{00000000-0005-0000-0000-000057870000}"/>
    <cellStyle name="Normal 3 5 2 5 8 2" xfId="35624" xr:uid="{00000000-0005-0000-0000-000058870000}"/>
    <cellStyle name="Normal 3 5 2 5 9" xfId="35625" xr:uid="{00000000-0005-0000-0000-000059870000}"/>
    <cellStyle name="Normal 3 5 2 6" xfId="35626" xr:uid="{00000000-0005-0000-0000-00005A870000}"/>
    <cellStyle name="Normal 3 5 2 6 2" xfId="35627" xr:uid="{00000000-0005-0000-0000-00005B870000}"/>
    <cellStyle name="Normal 3 5 2 6 2 2" xfId="35628" xr:uid="{00000000-0005-0000-0000-00005C870000}"/>
    <cellStyle name="Normal 3 5 2 6 2 2 2" xfId="35629" xr:uid="{00000000-0005-0000-0000-00005D870000}"/>
    <cellStyle name="Normal 3 5 2 6 2 2 2 2" xfId="35630" xr:uid="{00000000-0005-0000-0000-00005E870000}"/>
    <cellStyle name="Normal 3 5 2 6 2 2 2 2 2" xfId="35631" xr:uid="{00000000-0005-0000-0000-00005F870000}"/>
    <cellStyle name="Normal 3 5 2 6 2 2 2 3" xfId="35632" xr:uid="{00000000-0005-0000-0000-000060870000}"/>
    <cellStyle name="Normal 3 5 2 6 2 2 3" xfId="35633" xr:uid="{00000000-0005-0000-0000-000061870000}"/>
    <cellStyle name="Normal 3 5 2 6 2 2 3 2" xfId="35634" xr:uid="{00000000-0005-0000-0000-000062870000}"/>
    <cellStyle name="Normal 3 5 2 6 2 2 4" xfId="35635" xr:uid="{00000000-0005-0000-0000-000063870000}"/>
    <cellStyle name="Normal 3 5 2 6 2 3" xfId="35636" xr:uid="{00000000-0005-0000-0000-000064870000}"/>
    <cellStyle name="Normal 3 5 2 6 2 3 2" xfId="35637" xr:uid="{00000000-0005-0000-0000-000065870000}"/>
    <cellStyle name="Normal 3 5 2 6 2 3 2 2" xfId="35638" xr:uid="{00000000-0005-0000-0000-000066870000}"/>
    <cellStyle name="Normal 3 5 2 6 2 3 3" xfId="35639" xr:uid="{00000000-0005-0000-0000-000067870000}"/>
    <cellStyle name="Normal 3 5 2 6 2 4" xfId="35640" xr:uid="{00000000-0005-0000-0000-000068870000}"/>
    <cellStyle name="Normal 3 5 2 6 2 4 2" xfId="35641" xr:uid="{00000000-0005-0000-0000-000069870000}"/>
    <cellStyle name="Normal 3 5 2 6 2 5" xfId="35642" xr:uid="{00000000-0005-0000-0000-00006A870000}"/>
    <cellStyle name="Normal 3 5 2 6 3" xfId="35643" xr:uid="{00000000-0005-0000-0000-00006B870000}"/>
    <cellStyle name="Normal 3 5 2 6 3 2" xfId="35644" xr:uid="{00000000-0005-0000-0000-00006C870000}"/>
    <cellStyle name="Normal 3 5 2 6 3 2 2" xfId="35645" xr:uid="{00000000-0005-0000-0000-00006D870000}"/>
    <cellStyle name="Normal 3 5 2 6 3 2 2 2" xfId="35646" xr:uid="{00000000-0005-0000-0000-00006E870000}"/>
    <cellStyle name="Normal 3 5 2 6 3 2 3" xfId="35647" xr:uid="{00000000-0005-0000-0000-00006F870000}"/>
    <cellStyle name="Normal 3 5 2 6 3 3" xfId="35648" xr:uid="{00000000-0005-0000-0000-000070870000}"/>
    <cellStyle name="Normal 3 5 2 6 3 3 2" xfId="35649" xr:uid="{00000000-0005-0000-0000-000071870000}"/>
    <cellStyle name="Normal 3 5 2 6 3 4" xfId="35650" xr:uid="{00000000-0005-0000-0000-000072870000}"/>
    <cellStyle name="Normal 3 5 2 6 4" xfId="35651" xr:uid="{00000000-0005-0000-0000-000073870000}"/>
    <cellStyle name="Normal 3 5 2 6 4 2" xfId="35652" xr:uid="{00000000-0005-0000-0000-000074870000}"/>
    <cellStyle name="Normal 3 5 2 6 4 2 2" xfId="35653" xr:uid="{00000000-0005-0000-0000-000075870000}"/>
    <cellStyle name="Normal 3 5 2 6 4 2 2 2" xfId="35654" xr:uid="{00000000-0005-0000-0000-000076870000}"/>
    <cellStyle name="Normal 3 5 2 6 4 2 3" xfId="35655" xr:uid="{00000000-0005-0000-0000-000077870000}"/>
    <cellStyle name="Normal 3 5 2 6 4 3" xfId="35656" xr:uid="{00000000-0005-0000-0000-000078870000}"/>
    <cellStyle name="Normal 3 5 2 6 4 3 2" xfId="35657" xr:uid="{00000000-0005-0000-0000-000079870000}"/>
    <cellStyle name="Normal 3 5 2 6 4 4" xfId="35658" xr:uid="{00000000-0005-0000-0000-00007A870000}"/>
    <cellStyle name="Normal 3 5 2 6 5" xfId="35659" xr:uid="{00000000-0005-0000-0000-00007B870000}"/>
    <cellStyle name="Normal 3 5 2 6 5 2" xfId="35660" xr:uid="{00000000-0005-0000-0000-00007C870000}"/>
    <cellStyle name="Normal 3 5 2 6 5 2 2" xfId="35661" xr:uid="{00000000-0005-0000-0000-00007D870000}"/>
    <cellStyle name="Normal 3 5 2 6 5 3" xfId="35662" xr:uid="{00000000-0005-0000-0000-00007E870000}"/>
    <cellStyle name="Normal 3 5 2 6 6" xfId="35663" xr:uid="{00000000-0005-0000-0000-00007F870000}"/>
    <cellStyle name="Normal 3 5 2 6 6 2" xfId="35664" xr:uid="{00000000-0005-0000-0000-000080870000}"/>
    <cellStyle name="Normal 3 5 2 6 7" xfId="35665" xr:uid="{00000000-0005-0000-0000-000081870000}"/>
    <cellStyle name="Normal 3 5 2 6 7 2" xfId="35666" xr:uid="{00000000-0005-0000-0000-000082870000}"/>
    <cellStyle name="Normal 3 5 2 6 8" xfId="35667" xr:uid="{00000000-0005-0000-0000-000083870000}"/>
    <cellStyle name="Normal 3 5 2 7" xfId="35668" xr:uid="{00000000-0005-0000-0000-000084870000}"/>
    <cellStyle name="Normal 3 5 2 7 2" xfId="35669" xr:uid="{00000000-0005-0000-0000-000085870000}"/>
    <cellStyle name="Normal 3 5 2 7 2 2" xfId="35670" xr:uid="{00000000-0005-0000-0000-000086870000}"/>
    <cellStyle name="Normal 3 5 2 7 2 2 2" xfId="35671" xr:uid="{00000000-0005-0000-0000-000087870000}"/>
    <cellStyle name="Normal 3 5 2 7 2 2 2 2" xfId="35672" xr:uid="{00000000-0005-0000-0000-000088870000}"/>
    <cellStyle name="Normal 3 5 2 7 2 2 2 2 2" xfId="35673" xr:uid="{00000000-0005-0000-0000-000089870000}"/>
    <cellStyle name="Normal 3 5 2 7 2 2 2 3" xfId="35674" xr:uid="{00000000-0005-0000-0000-00008A870000}"/>
    <cellStyle name="Normal 3 5 2 7 2 2 3" xfId="35675" xr:uid="{00000000-0005-0000-0000-00008B870000}"/>
    <cellStyle name="Normal 3 5 2 7 2 2 3 2" xfId="35676" xr:uid="{00000000-0005-0000-0000-00008C870000}"/>
    <cellStyle name="Normal 3 5 2 7 2 2 4" xfId="35677" xr:uid="{00000000-0005-0000-0000-00008D870000}"/>
    <cellStyle name="Normal 3 5 2 7 2 3" xfId="35678" xr:uid="{00000000-0005-0000-0000-00008E870000}"/>
    <cellStyle name="Normal 3 5 2 7 2 3 2" xfId="35679" xr:uid="{00000000-0005-0000-0000-00008F870000}"/>
    <cellStyle name="Normal 3 5 2 7 2 3 2 2" xfId="35680" xr:uid="{00000000-0005-0000-0000-000090870000}"/>
    <cellStyle name="Normal 3 5 2 7 2 3 3" xfId="35681" xr:uid="{00000000-0005-0000-0000-000091870000}"/>
    <cellStyle name="Normal 3 5 2 7 2 4" xfId="35682" xr:uid="{00000000-0005-0000-0000-000092870000}"/>
    <cellStyle name="Normal 3 5 2 7 2 4 2" xfId="35683" xr:uid="{00000000-0005-0000-0000-000093870000}"/>
    <cellStyle name="Normal 3 5 2 7 2 5" xfId="35684" xr:uid="{00000000-0005-0000-0000-000094870000}"/>
    <cellStyle name="Normal 3 5 2 7 3" xfId="35685" xr:uid="{00000000-0005-0000-0000-000095870000}"/>
    <cellStyle name="Normal 3 5 2 7 3 2" xfId="35686" xr:uid="{00000000-0005-0000-0000-000096870000}"/>
    <cellStyle name="Normal 3 5 2 7 3 2 2" xfId="35687" xr:uid="{00000000-0005-0000-0000-000097870000}"/>
    <cellStyle name="Normal 3 5 2 7 3 2 2 2" xfId="35688" xr:uid="{00000000-0005-0000-0000-000098870000}"/>
    <cellStyle name="Normal 3 5 2 7 3 2 3" xfId="35689" xr:uid="{00000000-0005-0000-0000-000099870000}"/>
    <cellStyle name="Normal 3 5 2 7 3 3" xfId="35690" xr:uid="{00000000-0005-0000-0000-00009A870000}"/>
    <cellStyle name="Normal 3 5 2 7 3 3 2" xfId="35691" xr:uid="{00000000-0005-0000-0000-00009B870000}"/>
    <cellStyle name="Normal 3 5 2 7 3 4" xfId="35692" xr:uid="{00000000-0005-0000-0000-00009C870000}"/>
    <cellStyle name="Normal 3 5 2 7 4" xfId="35693" xr:uid="{00000000-0005-0000-0000-00009D870000}"/>
    <cellStyle name="Normal 3 5 2 7 4 2" xfId="35694" xr:uid="{00000000-0005-0000-0000-00009E870000}"/>
    <cellStyle name="Normal 3 5 2 7 4 2 2" xfId="35695" xr:uid="{00000000-0005-0000-0000-00009F870000}"/>
    <cellStyle name="Normal 3 5 2 7 4 3" xfId="35696" xr:uid="{00000000-0005-0000-0000-0000A0870000}"/>
    <cellStyle name="Normal 3 5 2 7 5" xfId="35697" xr:uid="{00000000-0005-0000-0000-0000A1870000}"/>
    <cellStyle name="Normal 3 5 2 7 5 2" xfId="35698" xr:uid="{00000000-0005-0000-0000-0000A2870000}"/>
    <cellStyle name="Normal 3 5 2 7 6" xfId="35699" xr:uid="{00000000-0005-0000-0000-0000A3870000}"/>
    <cellStyle name="Normal 3 5 2 8" xfId="35700" xr:uid="{00000000-0005-0000-0000-0000A4870000}"/>
    <cellStyle name="Normal 3 5 2 8 2" xfId="35701" xr:uid="{00000000-0005-0000-0000-0000A5870000}"/>
    <cellStyle name="Normal 3 5 2 8 2 2" xfId="35702" xr:uid="{00000000-0005-0000-0000-0000A6870000}"/>
    <cellStyle name="Normal 3 5 2 8 2 2 2" xfId="35703" xr:uid="{00000000-0005-0000-0000-0000A7870000}"/>
    <cellStyle name="Normal 3 5 2 8 2 2 2 2" xfId="35704" xr:uid="{00000000-0005-0000-0000-0000A8870000}"/>
    <cellStyle name="Normal 3 5 2 8 2 2 2 2 2" xfId="35705" xr:uid="{00000000-0005-0000-0000-0000A9870000}"/>
    <cellStyle name="Normal 3 5 2 8 2 2 2 3" xfId="35706" xr:uid="{00000000-0005-0000-0000-0000AA870000}"/>
    <cellStyle name="Normal 3 5 2 8 2 2 3" xfId="35707" xr:uid="{00000000-0005-0000-0000-0000AB870000}"/>
    <cellStyle name="Normal 3 5 2 8 2 2 3 2" xfId="35708" xr:uid="{00000000-0005-0000-0000-0000AC870000}"/>
    <cellStyle name="Normal 3 5 2 8 2 2 4" xfId="35709" xr:uid="{00000000-0005-0000-0000-0000AD870000}"/>
    <cellStyle name="Normal 3 5 2 8 2 3" xfId="35710" xr:uid="{00000000-0005-0000-0000-0000AE870000}"/>
    <cellStyle name="Normal 3 5 2 8 2 3 2" xfId="35711" xr:uid="{00000000-0005-0000-0000-0000AF870000}"/>
    <cellStyle name="Normal 3 5 2 8 2 3 2 2" xfId="35712" xr:uid="{00000000-0005-0000-0000-0000B0870000}"/>
    <cellStyle name="Normal 3 5 2 8 2 3 3" xfId="35713" xr:uid="{00000000-0005-0000-0000-0000B1870000}"/>
    <cellStyle name="Normal 3 5 2 8 2 4" xfId="35714" xr:uid="{00000000-0005-0000-0000-0000B2870000}"/>
    <cellStyle name="Normal 3 5 2 8 2 4 2" xfId="35715" xr:uid="{00000000-0005-0000-0000-0000B3870000}"/>
    <cellStyle name="Normal 3 5 2 8 2 5" xfId="35716" xr:uid="{00000000-0005-0000-0000-0000B4870000}"/>
    <cellStyle name="Normal 3 5 2 8 3" xfId="35717" xr:uid="{00000000-0005-0000-0000-0000B5870000}"/>
    <cellStyle name="Normal 3 5 2 8 3 2" xfId="35718" xr:uid="{00000000-0005-0000-0000-0000B6870000}"/>
    <cellStyle name="Normal 3 5 2 8 3 2 2" xfId="35719" xr:uid="{00000000-0005-0000-0000-0000B7870000}"/>
    <cellStyle name="Normal 3 5 2 8 3 2 2 2" xfId="35720" xr:uid="{00000000-0005-0000-0000-0000B8870000}"/>
    <cellStyle name="Normal 3 5 2 8 3 2 3" xfId="35721" xr:uid="{00000000-0005-0000-0000-0000B9870000}"/>
    <cellStyle name="Normal 3 5 2 8 3 3" xfId="35722" xr:uid="{00000000-0005-0000-0000-0000BA870000}"/>
    <cellStyle name="Normal 3 5 2 8 3 3 2" xfId="35723" xr:uid="{00000000-0005-0000-0000-0000BB870000}"/>
    <cellStyle name="Normal 3 5 2 8 3 4" xfId="35724" xr:uid="{00000000-0005-0000-0000-0000BC870000}"/>
    <cellStyle name="Normal 3 5 2 8 4" xfId="35725" xr:uid="{00000000-0005-0000-0000-0000BD870000}"/>
    <cellStyle name="Normal 3 5 2 8 4 2" xfId="35726" xr:uid="{00000000-0005-0000-0000-0000BE870000}"/>
    <cellStyle name="Normal 3 5 2 8 4 2 2" xfId="35727" xr:uid="{00000000-0005-0000-0000-0000BF870000}"/>
    <cellStyle name="Normal 3 5 2 8 4 3" xfId="35728" xr:uid="{00000000-0005-0000-0000-0000C0870000}"/>
    <cellStyle name="Normal 3 5 2 8 5" xfId="35729" xr:uid="{00000000-0005-0000-0000-0000C1870000}"/>
    <cellStyle name="Normal 3 5 2 8 5 2" xfId="35730" xr:uid="{00000000-0005-0000-0000-0000C2870000}"/>
    <cellStyle name="Normal 3 5 2 8 6" xfId="35731" xr:uid="{00000000-0005-0000-0000-0000C3870000}"/>
    <cellStyle name="Normal 3 5 2 9" xfId="35732" xr:uid="{00000000-0005-0000-0000-0000C4870000}"/>
    <cellStyle name="Normal 3 5 2 9 2" xfId="35733" xr:uid="{00000000-0005-0000-0000-0000C5870000}"/>
    <cellStyle name="Normal 3 5 2 9 2 2" xfId="35734" xr:uid="{00000000-0005-0000-0000-0000C6870000}"/>
    <cellStyle name="Normal 3 5 2 9 2 2 2" xfId="35735" xr:uid="{00000000-0005-0000-0000-0000C7870000}"/>
    <cellStyle name="Normal 3 5 2 9 2 2 2 2" xfId="35736" xr:uid="{00000000-0005-0000-0000-0000C8870000}"/>
    <cellStyle name="Normal 3 5 2 9 2 2 3" xfId="35737" xr:uid="{00000000-0005-0000-0000-0000C9870000}"/>
    <cellStyle name="Normal 3 5 2 9 2 3" xfId="35738" xr:uid="{00000000-0005-0000-0000-0000CA870000}"/>
    <cellStyle name="Normal 3 5 2 9 2 3 2" xfId="35739" xr:uid="{00000000-0005-0000-0000-0000CB870000}"/>
    <cellStyle name="Normal 3 5 2 9 2 4" xfId="35740" xr:uid="{00000000-0005-0000-0000-0000CC870000}"/>
    <cellStyle name="Normal 3 5 2 9 3" xfId="35741" xr:uid="{00000000-0005-0000-0000-0000CD870000}"/>
    <cellStyle name="Normal 3 5 2 9 3 2" xfId="35742" xr:uid="{00000000-0005-0000-0000-0000CE870000}"/>
    <cellStyle name="Normal 3 5 2 9 3 2 2" xfId="35743" xr:uid="{00000000-0005-0000-0000-0000CF870000}"/>
    <cellStyle name="Normal 3 5 2 9 3 3" xfId="35744" xr:uid="{00000000-0005-0000-0000-0000D0870000}"/>
    <cellStyle name="Normal 3 5 2 9 4" xfId="35745" xr:uid="{00000000-0005-0000-0000-0000D1870000}"/>
    <cellStyle name="Normal 3 5 2 9 4 2" xfId="35746" xr:uid="{00000000-0005-0000-0000-0000D2870000}"/>
    <cellStyle name="Normal 3 5 2 9 5" xfId="35747" xr:uid="{00000000-0005-0000-0000-0000D3870000}"/>
    <cellStyle name="Normal 3 5 2_T-straight with PEDs adjustor" xfId="35748" xr:uid="{00000000-0005-0000-0000-0000D4870000}"/>
    <cellStyle name="Normal 3 5 3" xfId="1301" xr:uid="{00000000-0005-0000-0000-0000D5870000}"/>
    <cellStyle name="Normal 3 5 3 10" xfId="35749" xr:uid="{00000000-0005-0000-0000-0000D6870000}"/>
    <cellStyle name="Normal 3 5 3 11" xfId="35750" xr:uid="{00000000-0005-0000-0000-0000D7870000}"/>
    <cellStyle name="Normal 3 5 3 2" xfId="1302" xr:uid="{00000000-0005-0000-0000-0000D8870000}"/>
    <cellStyle name="Normal 3 5 3 2 10" xfId="35751" xr:uid="{00000000-0005-0000-0000-0000D9870000}"/>
    <cellStyle name="Normal 3 5 3 2 2" xfId="35752" xr:uid="{00000000-0005-0000-0000-0000DA870000}"/>
    <cellStyle name="Normal 3 5 3 2 2 2" xfId="35753" xr:uid="{00000000-0005-0000-0000-0000DB870000}"/>
    <cellStyle name="Normal 3 5 3 2 2 2 2" xfId="35754" xr:uid="{00000000-0005-0000-0000-0000DC870000}"/>
    <cellStyle name="Normal 3 5 3 2 2 2 2 2" xfId="35755" xr:uid="{00000000-0005-0000-0000-0000DD870000}"/>
    <cellStyle name="Normal 3 5 3 2 2 2 2 2 2" xfId="35756" xr:uid="{00000000-0005-0000-0000-0000DE870000}"/>
    <cellStyle name="Normal 3 5 3 2 2 2 2 2 2 2" xfId="35757" xr:uid="{00000000-0005-0000-0000-0000DF870000}"/>
    <cellStyle name="Normal 3 5 3 2 2 2 2 2 3" xfId="35758" xr:uid="{00000000-0005-0000-0000-0000E0870000}"/>
    <cellStyle name="Normal 3 5 3 2 2 2 2 3" xfId="35759" xr:uid="{00000000-0005-0000-0000-0000E1870000}"/>
    <cellStyle name="Normal 3 5 3 2 2 2 2 3 2" xfId="35760" xr:uid="{00000000-0005-0000-0000-0000E2870000}"/>
    <cellStyle name="Normal 3 5 3 2 2 2 2 4" xfId="35761" xr:uid="{00000000-0005-0000-0000-0000E3870000}"/>
    <cellStyle name="Normal 3 5 3 2 2 2 3" xfId="35762" xr:uid="{00000000-0005-0000-0000-0000E4870000}"/>
    <cellStyle name="Normal 3 5 3 2 2 2 3 2" xfId="35763" xr:uid="{00000000-0005-0000-0000-0000E5870000}"/>
    <cellStyle name="Normal 3 5 3 2 2 2 3 2 2" xfId="35764" xr:uid="{00000000-0005-0000-0000-0000E6870000}"/>
    <cellStyle name="Normal 3 5 3 2 2 2 3 3" xfId="35765" xr:uid="{00000000-0005-0000-0000-0000E7870000}"/>
    <cellStyle name="Normal 3 5 3 2 2 2 4" xfId="35766" xr:uid="{00000000-0005-0000-0000-0000E8870000}"/>
    <cellStyle name="Normal 3 5 3 2 2 2 4 2" xfId="35767" xr:uid="{00000000-0005-0000-0000-0000E9870000}"/>
    <cellStyle name="Normal 3 5 3 2 2 2 5" xfId="35768" xr:uid="{00000000-0005-0000-0000-0000EA870000}"/>
    <cellStyle name="Normal 3 5 3 2 2 3" xfId="35769" xr:uid="{00000000-0005-0000-0000-0000EB870000}"/>
    <cellStyle name="Normal 3 5 3 2 2 3 2" xfId="35770" xr:uid="{00000000-0005-0000-0000-0000EC870000}"/>
    <cellStyle name="Normal 3 5 3 2 2 3 2 2" xfId="35771" xr:uid="{00000000-0005-0000-0000-0000ED870000}"/>
    <cellStyle name="Normal 3 5 3 2 2 3 2 2 2" xfId="35772" xr:uid="{00000000-0005-0000-0000-0000EE870000}"/>
    <cellStyle name="Normal 3 5 3 2 2 3 2 3" xfId="35773" xr:uid="{00000000-0005-0000-0000-0000EF870000}"/>
    <cellStyle name="Normal 3 5 3 2 2 3 3" xfId="35774" xr:uid="{00000000-0005-0000-0000-0000F0870000}"/>
    <cellStyle name="Normal 3 5 3 2 2 3 3 2" xfId="35775" xr:uid="{00000000-0005-0000-0000-0000F1870000}"/>
    <cellStyle name="Normal 3 5 3 2 2 3 4" xfId="35776" xr:uid="{00000000-0005-0000-0000-0000F2870000}"/>
    <cellStyle name="Normal 3 5 3 2 2 4" xfId="35777" xr:uid="{00000000-0005-0000-0000-0000F3870000}"/>
    <cellStyle name="Normal 3 5 3 2 2 4 2" xfId="35778" xr:uid="{00000000-0005-0000-0000-0000F4870000}"/>
    <cellStyle name="Normal 3 5 3 2 2 4 2 2" xfId="35779" xr:uid="{00000000-0005-0000-0000-0000F5870000}"/>
    <cellStyle name="Normal 3 5 3 2 2 4 2 2 2" xfId="35780" xr:uid="{00000000-0005-0000-0000-0000F6870000}"/>
    <cellStyle name="Normal 3 5 3 2 2 4 2 3" xfId="35781" xr:uid="{00000000-0005-0000-0000-0000F7870000}"/>
    <cellStyle name="Normal 3 5 3 2 2 4 3" xfId="35782" xr:uid="{00000000-0005-0000-0000-0000F8870000}"/>
    <cellStyle name="Normal 3 5 3 2 2 4 3 2" xfId="35783" xr:uid="{00000000-0005-0000-0000-0000F9870000}"/>
    <cellStyle name="Normal 3 5 3 2 2 4 4" xfId="35784" xr:uid="{00000000-0005-0000-0000-0000FA870000}"/>
    <cellStyle name="Normal 3 5 3 2 2 5" xfId="35785" xr:uid="{00000000-0005-0000-0000-0000FB870000}"/>
    <cellStyle name="Normal 3 5 3 2 2 5 2" xfId="35786" xr:uid="{00000000-0005-0000-0000-0000FC870000}"/>
    <cellStyle name="Normal 3 5 3 2 2 5 2 2" xfId="35787" xr:uid="{00000000-0005-0000-0000-0000FD870000}"/>
    <cellStyle name="Normal 3 5 3 2 2 5 3" xfId="35788" xr:uid="{00000000-0005-0000-0000-0000FE870000}"/>
    <cellStyle name="Normal 3 5 3 2 2 6" xfId="35789" xr:uid="{00000000-0005-0000-0000-0000FF870000}"/>
    <cellStyle name="Normal 3 5 3 2 2 6 2" xfId="35790" xr:uid="{00000000-0005-0000-0000-000000880000}"/>
    <cellStyle name="Normal 3 5 3 2 2 7" xfId="35791" xr:uid="{00000000-0005-0000-0000-000001880000}"/>
    <cellStyle name="Normal 3 5 3 2 2 7 2" xfId="35792" xr:uid="{00000000-0005-0000-0000-000002880000}"/>
    <cellStyle name="Normal 3 5 3 2 2 8" xfId="35793" xr:uid="{00000000-0005-0000-0000-000003880000}"/>
    <cellStyle name="Normal 3 5 3 2 2 9" xfId="35794" xr:uid="{00000000-0005-0000-0000-000004880000}"/>
    <cellStyle name="Normal 3 5 3 2 3" xfId="35795" xr:uid="{00000000-0005-0000-0000-000005880000}"/>
    <cellStyle name="Normal 3 5 3 2 3 2" xfId="35796" xr:uid="{00000000-0005-0000-0000-000006880000}"/>
    <cellStyle name="Normal 3 5 3 2 3 2 2" xfId="35797" xr:uid="{00000000-0005-0000-0000-000007880000}"/>
    <cellStyle name="Normal 3 5 3 2 3 2 2 2" xfId="35798" xr:uid="{00000000-0005-0000-0000-000008880000}"/>
    <cellStyle name="Normal 3 5 3 2 3 2 2 2 2" xfId="35799" xr:uid="{00000000-0005-0000-0000-000009880000}"/>
    <cellStyle name="Normal 3 5 3 2 3 2 2 3" xfId="35800" xr:uid="{00000000-0005-0000-0000-00000A880000}"/>
    <cellStyle name="Normal 3 5 3 2 3 2 3" xfId="35801" xr:uid="{00000000-0005-0000-0000-00000B880000}"/>
    <cellStyle name="Normal 3 5 3 2 3 2 3 2" xfId="35802" xr:uid="{00000000-0005-0000-0000-00000C880000}"/>
    <cellStyle name="Normal 3 5 3 2 3 2 4" xfId="35803" xr:uid="{00000000-0005-0000-0000-00000D880000}"/>
    <cellStyle name="Normal 3 5 3 2 3 3" xfId="35804" xr:uid="{00000000-0005-0000-0000-00000E880000}"/>
    <cellStyle name="Normal 3 5 3 2 3 3 2" xfId="35805" xr:uid="{00000000-0005-0000-0000-00000F880000}"/>
    <cellStyle name="Normal 3 5 3 2 3 3 2 2" xfId="35806" xr:uid="{00000000-0005-0000-0000-000010880000}"/>
    <cellStyle name="Normal 3 5 3 2 3 3 3" xfId="35807" xr:uid="{00000000-0005-0000-0000-000011880000}"/>
    <cellStyle name="Normal 3 5 3 2 3 4" xfId="35808" xr:uid="{00000000-0005-0000-0000-000012880000}"/>
    <cellStyle name="Normal 3 5 3 2 3 4 2" xfId="35809" xr:uid="{00000000-0005-0000-0000-000013880000}"/>
    <cellStyle name="Normal 3 5 3 2 3 5" xfId="35810" xr:uid="{00000000-0005-0000-0000-000014880000}"/>
    <cellStyle name="Normal 3 5 3 2 4" xfId="35811" xr:uid="{00000000-0005-0000-0000-000015880000}"/>
    <cellStyle name="Normal 3 5 3 2 4 2" xfId="35812" xr:uid="{00000000-0005-0000-0000-000016880000}"/>
    <cellStyle name="Normal 3 5 3 2 4 2 2" xfId="35813" xr:uid="{00000000-0005-0000-0000-000017880000}"/>
    <cellStyle name="Normal 3 5 3 2 4 2 2 2" xfId="35814" xr:uid="{00000000-0005-0000-0000-000018880000}"/>
    <cellStyle name="Normal 3 5 3 2 4 2 3" xfId="35815" xr:uid="{00000000-0005-0000-0000-000019880000}"/>
    <cellStyle name="Normal 3 5 3 2 4 3" xfId="35816" xr:uid="{00000000-0005-0000-0000-00001A880000}"/>
    <cellStyle name="Normal 3 5 3 2 4 3 2" xfId="35817" xr:uid="{00000000-0005-0000-0000-00001B880000}"/>
    <cellStyle name="Normal 3 5 3 2 4 4" xfId="35818" xr:uid="{00000000-0005-0000-0000-00001C880000}"/>
    <cellStyle name="Normal 3 5 3 2 5" xfId="35819" xr:uid="{00000000-0005-0000-0000-00001D880000}"/>
    <cellStyle name="Normal 3 5 3 2 5 2" xfId="35820" xr:uid="{00000000-0005-0000-0000-00001E880000}"/>
    <cellStyle name="Normal 3 5 3 2 5 2 2" xfId="35821" xr:uid="{00000000-0005-0000-0000-00001F880000}"/>
    <cellStyle name="Normal 3 5 3 2 5 2 2 2" xfId="35822" xr:uid="{00000000-0005-0000-0000-000020880000}"/>
    <cellStyle name="Normal 3 5 3 2 5 2 3" xfId="35823" xr:uid="{00000000-0005-0000-0000-000021880000}"/>
    <cellStyle name="Normal 3 5 3 2 5 3" xfId="35824" xr:uid="{00000000-0005-0000-0000-000022880000}"/>
    <cellStyle name="Normal 3 5 3 2 5 3 2" xfId="35825" xr:uid="{00000000-0005-0000-0000-000023880000}"/>
    <cellStyle name="Normal 3 5 3 2 5 4" xfId="35826" xr:uid="{00000000-0005-0000-0000-000024880000}"/>
    <cellStyle name="Normal 3 5 3 2 6" xfId="35827" xr:uid="{00000000-0005-0000-0000-000025880000}"/>
    <cellStyle name="Normal 3 5 3 2 6 2" xfId="35828" xr:uid="{00000000-0005-0000-0000-000026880000}"/>
    <cellStyle name="Normal 3 5 3 2 6 2 2" xfId="35829" xr:uid="{00000000-0005-0000-0000-000027880000}"/>
    <cellStyle name="Normal 3 5 3 2 6 3" xfId="35830" xr:uid="{00000000-0005-0000-0000-000028880000}"/>
    <cellStyle name="Normal 3 5 3 2 7" xfId="35831" xr:uid="{00000000-0005-0000-0000-000029880000}"/>
    <cellStyle name="Normal 3 5 3 2 7 2" xfId="35832" xr:uid="{00000000-0005-0000-0000-00002A880000}"/>
    <cellStyle name="Normal 3 5 3 2 8" xfId="35833" xr:uid="{00000000-0005-0000-0000-00002B880000}"/>
    <cellStyle name="Normal 3 5 3 2 8 2" xfId="35834" xr:uid="{00000000-0005-0000-0000-00002C880000}"/>
    <cellStyle name="Normal 3 5 3 2 9" xfId="35835" xr:uid="{00000000-0005-0000-0000-00002D880000}"/>
    <cellStyle name="Normal 3 5 3 3" xfId="35836" xr:uid="{00000000-0005-0000-0000-00002E880000}"/>
    <cellStyle name="Normal 3 5 3 3 2" xfId="35837" xr:uid="{00000000-0005-0000-0000-00002F880000}"/>
    <cellStyle name="Normal 3 5 3 3 2 2" xfId="35838" xr:uid="{00000000-0005-0000-0000-000030880000}"/>
    <cellStyle name="Normal 3 5 3 3 2 2 2" xfId="35839" xr:uid="{00000000-0005-0000-0000-000031880000}"/>
    <cellStyle name="Normal 3 5 3 3 2 2 2 2" xfId="35840" xr:uid="{00000000-0005-0000-0000-000032880000}"/>
    <cellStyle name="Normal 3 5 3 3 2 2 2 2 2" xfId="35841" xr:uid="{00000000-0005-0000-0000-000033880000}"/>
    <cellStyle name="Normal 3 5 3 3 2 2 2 3" xfId="35842" xr:uid="{00000000-0005-0000-0000-000034880000}"/>
    <cellStyle name="Normal 3 5 3 3 2 2 3" xfId="35843" xr:uid="{00000000-0005-0000-0000-000035880000}"/>
    <cellStyle name="Normal 3 5 3 3 2 2 3 2" xfId="35844" xr:uid="{00000000-0005-0000-0000-000036880000}"/>
    <cellStyle name="Normal 3 5 3 3 2 2 4" xfId="35845" xr:uid="{00000000-0005-0000-0000-000037880000}"/>
    <cellStyle name="Normal 3 5 3 3 2 3" xfId="35846" xr:uid="{00000000-0005-0000-0000-000038880000}"/>
    <cellStyle name="Normal 3 5 3 3 2 3 2" xfId="35847" xr:uid="{00000000-0005-0000-0000-000039880000}"/>
    <cellStyle name="Normal 3 5 3 3 2 3 2 2" xfId="35848" xr:uid="{00000000-0005-0000-0000-00003A880000}"/>
    <cellStyle name="Normal 3 5 3 3 2 3 3" xfId="35849" xr:uid="{00000000-0005-0000-0000-00003B880000}"/>
    <cellStyle name="Normal 3 5 3 3 2 4" xfId="35850" xr:uid="{00000000-0005-0000-0000-00003C880000}"/>
    <cellStyle name="Normal 3 5 3 3 2 4 2" xfId="35851" xr:uid="{00000000-0005-0000-0000-00003D880000}"/>
    <cellStyle name="Normal 3 5 3 3 2 5" xfId="35852" xr:uid="{00000000-0005-0000-0000-00003E880000}"/>
    <cellStyle name="Normal 3 5 3 3 2 6" xfId="35853" xr:uid="{00000000-0005-0000-0000-00003F880000}"/>
    <cellStyle name="Normal 3 5 3 3 3" xfId="35854" xr:uid="{00000000-0005-0000-0000-000040880000}"/>
    <cellStyle name="Normal 3 5 3 3 3 2" xfId="35855" xr:uid="{00000000-0005-0000-0000-000041880000}"/>
    <cellStyle name="Normal 3 5 3 3 3 2 2" xfId="35856" xr:uid="{00000000-0005-0000-0000-000042880000}"/>
    <cellStyle name="Normal 3 5 3 3 3 2 2 2" xfId="35857" xr:uid="{00000000-0005-0000-0000-000043880000}"/>
    <cellStyle name="Normal 3 5 3 3 3 2 3" xfId="35858" xr:uid="{00000000-0005-0000-0000-000044880000}"/>
    <cellStyle name="Normal 3 5 3 3 3 3" xfId="35859" xr:uid="{00000000-0005-0000-0000-000045880000}"/>
    <cellStyle name="Normal 3 5 3 3 3 3 2" xfId="35860" xr:uid="{00000000-0005-0000-0000-000046880000}"/>
    <cellStyle name="Normal 3 5 3 3 3 4" xfId="35861" xr:uid="{00000000-0005-0000-0000-000047880000}"/>
    <cellStyle name="Normal 3 5 3 3 4" xfId="35862" xr:uid="{00000000-0005-0000-0000-000048880000}"/>
    <cellStyle name="Normal 3 5 3 3 4 2" xfId="35863" xr:uid="{00000000-0005-0000-0000-000049880000}"/>
    <cellStyle name="Normal 3 5 3 3 4 2 2" xfId="35864" xr:uid="{00000000-0005-0000-0000-00004A880000}"/>
    <cellStyle name="Normal 3 5 3 3 4 2 2 2" xfId="35865" xr:uid="{00000000-0005-0000-0000-00004B880000}"/>
    <cellStyle name="Normal 3 5 3 3 4 2 3" xfId="35866" xr:uid="{00000000-0005-0000-0000-00004C880000}"/>
    <cellStyle name="Normal 3 5 3 3 4 3" xfId="35867" xr:uid="{00000000-0005-0000-0000-00004D880000}"/>
    <cellStyle name="Normal 3 5 3 3 4 3 2" xfId="35868" xr:uid="{00000000-0005-0000-0000-00004E880000}"/>
    <cellStyle name="Normal 3 5 3 3 4 4" xfId="35869" xr:uid="{00000000-0005-0000-0000-00004F880000}"/>
    <cellStyle name="Normal 3 5 3 3 5" xfId="35870" xr:uid="{00000000-0005-0000-0000-000050880000}"/>
    <cellStyle name="Normal 3 5 3 3 5 2" xfId="35871" xr:uid="{00000000-0005-0000-0000-000051880000}"/>
    <cellStyle name="Normal 3 5 3 3 5 2 2" xfId="35872" xr:uid="{00000000-0005-0000-0000-000052880000}"/>
    <cellStyle name="Normal 3 5 3 3 5 3" xfId="35873" xr:uid="{00000000-0005-0000-0000-000053880000}"/>
    <cellStyle name="Normal 3 5 3 3 6" xfId="35874" xr:uid="{00000000-0005-0000-0000-000054880000}"/>
    <cellStyle name="Normal 3 5 3 3 6 2" xfId="35875" xr:uid="{00000000-0005-0000-0000-000055880000}"/>
    <cellStyle name="Normal 3 5 3 3 7" xfId="35876" xr:uid="{00000000-0005-0000-0000-000056880000}"/>
    <cellStyle name="Normal 3 5 3 3 7 2" xfId="35877" xr:uid="{00000000-0005-0000-0000-000057880000}"/>
    <cellStyle name="Normal 3 5 3 3 8" xfId="35878" xr:uid="{00000000-0005-0000-0000-000058880000}"/>
    <cellStyle name="Normal 3 5 3 3 9" xfId="35879" xr:uid="{00000000-0005-0000-0000-000059880000}"/>
    <cellStyle name="Normal 3 5 3 4" xfId="35880" xr:uid="{00000000-0005-0000-0000-00005A880000}"/>
    <cellStyle name="Normal 3 5 3 4 2" xfId="35881" xr:uid="{00000000-0005-0000-0000-00005B880000}"/>
    <cellStyle name="Normal 3 5 3 4 2 2" xfId="35882" xr:uid="{00000000-0005-0000-0000-00005C880000}"/>
    <cellStyle name="Normal 3 5 3 4 2 2 2" xfId="35883" xr:uid="{00000000-0005-0000-0000-00005D880000}"/>
    <cellStyle name="Normal 3 5 3 4 2 2 2 2" xfId="35884" xr:uid="{00000000-0005-0000-0000-00005E880000}"/>
    <cellStyle name="Normal 3 5 3 4 2 2 3" xfId="35885" xr:uid="{00000000-0005-0000-0000-00005F880000}"/>
    <cellStyle name="Normal 3 5 3 4 2 3" xfId="35886" xr:uid="{00000000-0005-0000-0000-000060880000}"/>
    <cellStyle name="Normal 3 5 3 4 2 3 2" xfId="35887" xr:uid="{00000000-0005-0000-0000-000061880000}"/>
    <cellStyle name="Normal 3 5 3 4 2 4" xfId="35888" xr:uid="{00000000-0005-0000-0000-000062880000}"/>
    <cellStyle name="Normal 3 5 3 4 3" xfId="35889" xr:uid="{00000000-0005-0000-0000-000063880000}"/>
    <cellStyle name="Normal 3 5 3 4 3 2" xfId="35890" xr:uid="{00000000-0005-0000-0000-000064880000}"/>
    <cellStyle name="Normal 3 5 3 4 3 2 2" xfId="35891" xr:uid="{00000000-0005-0000-0000-000065880000}"/>
    <cellStyle name="Normal 3 5 3 4 3 3" xfId="35892" xr:uid="{00000000-0005-0000-0000-000066880000}"/>
    <cellStyle name="Normal 3 5 3 4 4" xfId="35893" xr:uid="{00000000-0005-0000-0000-000067880000}"/>
    <cellStyle name="Normal 3 5 3 4 4 2" xfId="35894" xr:uid="{00000000-0005-0000-0000-000068880000}"/>
    <cellStyle name="Normal 3 5 3 4 5" xfId="35895" xr:uid="{00000000-0005-0000-0000-000069880000}"/>
    <cellStyle name="Normal 3 5 3 4 6" xfId="35896" xr:uid="{00000000-0005-0000-0000-00006A880000}"/>
    <cellStyle name="Normal 3 5 3 5" xfId="35897" xr:uid="{00000000-0005-0000-0000-00006B880000}"/>
    <cellStyle name="Normal 3 5 3 5 2" xfId="35898" xr:uid="{00000000-0005-0000-0000-00006C880000}"/>
    <cellStyle name="Normal 3 5 3 5 2 2" xfId="35899" xr:uid="{00000000-0005-0000-0000-00006D880000}"/>
    <cellStyle name="Normal 3 5 3 5 2 2 2" xfId="35900" xr:uid="{00000000-0005-0000-0000-00006E880000}"/>
    <cellStyle name="Normal 3 5 3 5 2 3" xfId="35901" xr:uid="{00000000-0005-0000-0000-00006F880000}"/>
    <cellStyle name="Normal 3 5 3 5 3" xfId="35902" xr:uid="{00000000-0005-0000-0000-000070880000}"/>
    <cellStyle name="Normal 3 5 3 5 3 2" xfId="35903" xr:uid="{00000000-0005-0000-0000-000071880000}"/>
    <cellStyle name="Normal 3 5 3 5 4" xfId="35904" xr:uid="{00000000-0005-0000-0000-000072880000}"/>
    <cellStyle name="Normal 3 5 3 6" xfId="35905" xr:uid="{00000000-0005-0000-0000-000073880000}"/>
    <cellStyle name="Normal 3 5 3 6 2" xfId="35906" xr:uid="{00000000-0005-0000-0000-000074880000}"/>
    <cellStyle name="Normal 3 5 3 6 2 2" xfId="35907" xr:uid="{00000000-0005-0000-0000-000075880000}"/>
    <cellStyle name="Normal 3 5 3 6 2 2 2" xfId="35908" xr:uid="{00000000-0005-0000-0000-000076880000}"/>
    <cellStyle name="Normal 3 5 3 6 2 3" xfId="35909" xr:uid="{00000000-0005-0000-0000-000077880000}"/>
    <cellStyle name="Normal 3 5 3 6 3" xfId="35910" xr:uid="{00000000-0005-0000-0000-000078880000}"/>
    <cellStyle name="Normal 3 5 3 6 3 2" xfId="35911" xr:uid="{00000000-0005-0000-0000-000079880000}"/>
    <cellStyle name="Normal 3 5 3 6 4" xfId="35912" xr:uid="{00000000-0005-0000-0000-00007A880000}"/>
    <cellStyle name="Normal 3 5 3 7" xfId="35913" xr:uid="{00000000-0005-0000-0000-00007B880000}"/>
    <cellStyle name="Normal 3 5 3 7 2" xfId="35914" xr:uid="{00000000-0005-0000-0000-00007C880000}"/>
    <cellStyle name="Normal 3 5 3 7 2 2" xfId="35915" xr:uid="{00000000-0005-0000-0000-00007D880000}"/>
    <cellStyle name="Normal 3 5 3 7 3" xfId="35916" xr:uid="{00000000-0005-0000-0000-00007E880000}"/>
    <cellStyle name="Normal 3 5 3 8" xfId="35917" xr:uid="{00000000-0005-0000-0000-00007F880000}"/>
    <cellStyle name="Normal 3 5 3 8 2" xfId="35918" xr:uid="{00000000-0005-0000-0000-000080880000}"/>
    <cellStyle name="Normal 3 5 3 9" xfId="35919" xr:uid="{00000000-0005-0000-0000-000081880000}"/>
    <cellStyle name="Normal 3 5 3 9 2" xfId="35920" xr:uid="{00000000-0005-0000-0000-000082880000}"/>
    <cellStyle name="Normal 3 5 3_T-straight with PEDs adjustor" xfId="35921" xr:uid="{00000000-0005-0000-0000-000083880000}"/>
    <cellStyle name="Normal 3 5 4" xfId="1303" xr:uid="{00000000-0005-0000-0000-000084880000}"/>
    <cellStyle name="Normal 3 5 4 10" xfId="35922" xr:uid="{00000000-0005-0000-0000-000085880000}"/>
    <cellStyle name="Normal 3 5 4 11" xfId="35923" xr:uid="{00000000-0005-0000-0000-000086880000}"/>
    <cellStyle name="Normal 3 5 4 2" xfId="35924" xr:uid="{00000000-0005-0000-0000-000087880000}"/>
    <cellStyle name="Normal 3 5 4 2 10" xfId="35925" xr:uid="{00000000-0005-0000-0000-000088880000}"/>
    <cellStyle name="Normal 3 5 4 2 2" xfId="35926" xr:uid="{00000000-0005-0000-0000-000089880000}"/>
    <cellStyle name="Normal 3 5 4 2 2 2" xfId="35927" xr:uid="{00000000-0005-0000-0000-00008A880000}"/>
    <cellStyle name="Normal 3 5 4 2 2 2 2" xfId="35928" xr:uid="{00000000-0005-0000-0000-00008B880000}"/>
    <cellStyle name="Normal 3 5 4 2 2 2 2 2" xfId="35929" xr:uid="{00000000-0005-0000-0000-00008C880000}"/>
    <cellStyle name="Normal 3 5 4 2 2 2 2 2 2" xfId="35930" xr:uid="{00000000-0005-0000-0000-00008D880000}"/>
    <cellStyle name="Normal 3 5 4 2 2 2 2 2 2 2" xfId="35931" xr:uid="{00000000-0005-0000-0000-00008E880000}"/>
    <cellStyle name="Normal 3 5 4 2 2 2 2 2 3" xfId="35932" xr:uid="{00000000-0005-0000-0000-00008F880000}"/>
    <cellStyle name="Normal 3 5 4 2 2 2 2 3" xfId="35933" xr:uid="{00000000-0005-0000-0000-000090880000}"/>
    <cellStyle name="Normal 3 5 4 2 2 2 2 3 2" xfId="35934" xr:uid="{00000000-0005-0000-0000-000091880000}"/>
    <cellStyle name="Normal 3 5 4 2 2 2 2 4" xfId="35935" xr:uid="{00000000-0005-0000-0000-000092880000}"/>
    <cellStyle name="Normal 3 5 4 2 2 2 3" xfId="35936" xr:uid="{00000000-0005-0000-0000-000093880000}"/>
    <cellStyle name="Normal 3 5 4 2 2 2 3 2" xfId="35937" xr:uid="{00000000-0005-0000-0000-000094880000}"/>
    <cellStyle name="Normal 3 5 4 2 2 2 3 2 2" xfId="35938" xr:uid="{00000000-0005-0000-0000-000095880000}"/>
    <cellStyle name="Normal 3 5 4 2 2 2 3 3" xfId="35939" xr:uid="{00000000-0005-0000-0000-000096880000}"/>
    <cellStyle name="Normal 3 5 4 2 2 2 4" xfId="35940" xr:uid="{00000000-0005-0000-0000-000097880000}"/>
    <cellStyle name="Normal 3 5 4 2 2 2 4 2" xfId="35941" xr:uid="{00000000-0005-0000-0000-000098880000}"/>
    <cellStyle name="Normal 3 5 4 2 2 2 5" xfId="35942" xr:uid="{00000000-0005-0000-0000-000099880000}"/>
    <cellStyle name="Normal 3 5 4 2 2 3" xfId="35943" xr:uid="{00000000-0005-0000-0000-00009A880000}"/>
    <cellStyle name="Normal 3 5 4 2 2 3 2" xfId="35944" xr:uid="{00000000-0005-0000-0000-00009B880000}"/>
    <cellStyle name="Normal 3 5 4 2 2 3 2 2" xfId="35945" xr:uid="{00000000-0005-0000-0000-00009C880000}"/>
    <cellStyle name="Normal 3 5 4 2 2 3 2 2 2" xfId="35946" xr:uid="{00000000-0005-0000-0000-00009D880000}"/>
    <cellStyle name="Normal 3 5 4 2 2 3 2 3" xfId="35947" xr:uid="{00000000-0005-0000-0000-00009E880000}"/>
    <cellStyle name="Normal 3 5 4 2 2 3 3" xfId="35948" xr:uid="{00000000-0005-0000-0000-00009F880000}"/>
    <cellStyle name="Normal 3 5 4 2 2 3 3 2" xfId="35949" xr:uid="{00000000-0005-0000-0000-0000A0880000}"/>
    <cellStyle name="Normal 3 5 4 2 2 3 4" xfId="35950" xr:uid="{00000000-0005-0000-0000-0000A1880000}"/>
    <cellStyle name="Normal 3 5 4 2 2 4" xfId="35951" xr:uid="{00000000-0005-0000-0000-0000A2880000}"/>
    <cellStyle name="Normal 3 5 4 2 2 4 2" xfId="35952" xr:uid="{00000000-0005-0000-0000-0000A3880000}"/>
    <cellStyle name="Normal 3 5 4 2 2 4 2 2" xfId="35953" xr:uid="{00000000-0005-0000-0000-0000A4880000}"/>
    <cellStyle name="Normal 3 5 4 2 2 4 2 2 2" xfId="35954" xr:uid="{00000000-0005-0000-0000-0000A5880000}"/>
    <cellStyle name="Normal 3 5 4 2 2 4 2 3" xfId="35955" xr:uid="{00000000-0005-0000-0000-0000A6880000}"/>
    <cellStyle name="Normal 3 5 4 2 2 4 3" xfId="35956" xr:uid="{00000000-0005-0000-0000-0000A7880000}"/>
    <cellStyle name="Normal 3 5 4 2 2 4 3 2" xfId="35957" xr:uid="{00000000-0005-0000-0000-0000A8880000}"/>
    <cellStyle name="Normal 3 5 4 2 2 4 4" xfId="35958" xr:uid="{00000000-0005-0000-0000-0000A9880000}"/>
    <cellStyle name="Normal 3 5 4 2 2 5" xfId="35959" xr:uid="{00000000-0005-0000-0000-0000AA880000}"/>
    <cellStyle name="Normal 3 5 4 2 2 5 2" xfId="35960" xr:uid="{00000000-0005-0000-0000-0000AB880000}"/>
    <cellStyle name="Normal 3 5 4 2 2 5 2 2" xfId="35961" xr:uid="{00000000-0005-0000-0000-0000AC880000}"/>
    <cellStyle name="Normal 3 5 4 2 2 5 3" xfId="35962" xr:uid="{00000000-0005-0000-0000-0000AD880000}"/>
    <cellStyle name="Normal 3 5 4 2 2 6" xfId="35963" xr:uid="{00000000-0005-0000-0000-0000AE880000}"/>
    <cellStyle name="Normal 3 5 4 2 2 6 2" xfId="35964" xr:uid="{00000000-0005-0000-0000-0000AF880000}"/>
    <cellStyle name="Normal 3 5 4 2 2 7" xfId="35965" xr:uid="{00000000-0005-0000-0000-0000B0880000}"/>
    <cellStyle name="Normal 3 5 4 2 2 7 2" xfId="35966" xr:uid="{00000000-0005-0000-0000-0000B1880000}"/>
    <cellStyle name="Normal 3 5 4 2 2 8" xfId="35967" xr:uid="{00000000-0005-0000-0000-0000B2880000}"/>
    <cellStyle name="Normal 3 5 4 2 3" xfId="35968" xr:uid="{00000000-0005-0000-0000-0000B3880000}"/>
    <cellStyle name="Normal 3 5 4 2 3 2" xfId="35969" xr:uid="{00000000-0005-0000-0000-0000B4880000}"/>
    <cellStyle name="Normal 3 5 4 2 3 2 2" xfId="35970" xr:uid="{00000000-0005-0000-0000-0000B5880000}"/>
    <cellStyle name="Normal 3 5 4 2 3 2 2 2" xfId="35971" xr:uid="{00000000-0005-0000-0000-0000B6880000}"/>
    <cellStyle name="Normal 3 5 4 2 3 2 2 2 2" xfId="35972" xr:uid="{00000000-0005-0000-0000-0000B7880000}"/>
    <cellStyle name="Normal 3 5 4 2 3 2 2 3" xfId="35973" xr:uid="{00000000-0005-0000-0000-0000B8880000}"/>
    <cellStyle name="Normal 3 5 4 2 3 2 3" xfId="35974" xr:uid="{00000000-0005-0000-0000-0000B9880000}"/>
    <cellStyle name="Normal 3 5 4 2 3 2 3 2" xfId="35975" xr:uid="{00000000-0005-0000-0000-0000BA880000}"/>
    <cellStyle name="Normal 3 5 4 2 3 2 4" xfId="35976" xr:uid="{00000000-0005-0000-0000-0000BB880000}"/>
    <cellStyle name="Normal 3 5 4 2 3 3" xfId="35977" xr:uid="{00000000-0005-0000-0000-0000BC880000}"/>
    <cellStyle name="Normal 3 5 4 2 3 3 2" xfId="35978" xr:uid="{00000000-0005-0000-0000-0000BD880000}"/>
    <cellStyle name="Normal 3 5 4 2 3 3 2 2" xfId="35979" xr:uid="{00000000-0005-0000-0000-0000BE880000}"/>
    <cellStyle name="Normal 3 5 4 2 3 3 3" xfId="35980" xr:uid="{00000000-0005-0000-0000-0000BF880000}"/>
    <cellStyle name="Normal 3 5 4 2 3 4" xfId="35981" xr:uid="{00000000-0005-0000-0000-0000C0880000}"/>
    <cellStyle name="Normal 3 5 4 2 3 4 2" xfId="35982" xr:uid="{00000000-0005-0000-0000-0000C1880000}"/>
    <cellStyle name="Normal 3 5 4 2 3 5" xfId="35983" xr:uid="{00000000-0005-0000-0000-0000C2880000}"/>
    <cellStyle name="Normal 3 5 4 2 4" xfId="35984" xr:uid="{00000000-0005-0000-0000-0000C3880000}"/>
    <cellStyle name="Normal 3 5 4 2 4 2" xfId="35985" xr:uid="{00000000-0005-0000-0000-0000C4880000}"/>
    <cellStyle name="Normal 3 5 4 2 4 2 2" xfId="35986" xr:uid="{00000000-0005-0000-0000-0000C5880000}"/>
    <cellStyle name="Normal 3 5 4 2 4 2 2 2" xfId="35987" xr:uid="{00000000-0005-0000-0000-0000C6880000}"/>
    <cellStyle name="Normal 3 5 4 2 4 2 3" xfId="35988" xr:uid="{00000000-0005-0000-0000-0000C7880000}"/>
    <cellStyle name="Normal 3 5 4 2 4 3" xfId="35989" xr:uid="{00000000-0005-0000-0000-0000C8880000}"/>
    <cellStyle name="Normal 3 5 4 2 4 3 2" xfId="35990" xr:uid="{00000000-0005-0000-0000-0000C9880000}"/>
    <cellStyle name="Normal 3 5 4 2 4 4" xfId="35991" xr:uid="{00000000-0005-0000-0000-0000CA880000}"/>
    <cellStyle name="Normal 3 5 4 2 5" xfId="35992" xr:uid="{00000000-0005-0000-0000-0000CB880000}"/>
    <cellStyle name="Normal 3 5 4 2 5 2" xfId="35993" xr:uid="{00000000-0005-0000-0000-0000CC880000}"/>
    <cellStyle name="Normal 3 5 4 2 5 2 2" xfId="35994" xr:uid="{00000000-0005-0000-0000-0000CD880000}"/>
    <cellStyle name="Normal 3 5 4 2 5 2 2 2" xfId="35995" xr:uid="{00000000-0005-0000-0000-0000CE880000}"/>
    <cellStyle name="Normal 3 5 4 2 5 2 3" xfId="35996" xr:uid="{00000000-0005-0000-0000-0000CF880000}"/>
    <cellStyle name="Normal 3 5 4 2 5 3" xfId="35997" xr:uid="{00000000-0005-0000-0000-0000D0880000}"/>
    <cellStyle name="Normal 3 5 4 2 5 3 2" xfId="35998" xr:uid="{00000000-0005-0000-0000-0000D1880000}"/>
    <cellStyle name="Normal 3 5 4 2 5 4" xfId="35999" xr:uid="{00000000-0005-0000-0000-0000D2880000}"/>
    <cellStyle name="Normal 3 5 4 2 6" xfId="36000" xr:uid="{00000000-0005-0000-0000-0000D3880000}"/>
    <cellStyle name="Normal 3 5 4 2 6 2" xfId="36001" xr:uid="{00000000-0005-0000-0000-0000D4880000}"/>
    <cellStyle name="Normal 3 5 4 2 6 2 2" xfId="36002" xr:uid="{00000000-0005-0000-0000-0000D5880000}"/>
    <cellStyle name="Normal 3 5 4 2 6 3" xfId="36003" xr:uid="{00000000-0005-0000-0000-0000D6880000}"/>
    <cellStyle name="Normal 3 5 4 2 7" xfId="36004" xr:uid="{00000000-0005-0000-0000-0000D7880000}"/>
    <cellStyle name="Normal 3 5 4 2 7 2" xfId="36005" xr:uid="{00000000-0005-0000-0000-0000D8880000}"/>
    <cellStyle name="Normal 3 5 4 2 8" xfId="36006" xr:uid="{00000000-0005-0000-0000-0000D9880000}"/>
    <cellStyle name="Normal 3 5 4 2 8 2" xfId="36007" xr:uid="{00000000-0005-0000-0000-0000DA880000}"/>
    <cellStyle name="Normal 3 5 4 2 9" xfId="36008" xr:uid="{00000000-0005-0000-0000-0000DB880000}"/>
    <cellStyle name="Normal 3 5 4 3" xfId="36009" xr:uid="{00000000-0005-0000-0000-0000DC880000}"/>
    <cellStyle name="Normal 3 5 4 3 2" xfId="36010" xr:uid="{00000000-0005-0000-0000-0000DD880000}"/>
    <cellStyle name="Normal 3 5 4 3 2 2" xfId="36011" xr:uid="{00000000-0005-0000-0000-0000DE880000}"/>
    <cellStyle name="Normal 3 5 4 3 2 2 2" xfId="36012" xr:uid="{00000000-0005-0000-0000-0000DF880000}"/>
    <cellStyle name="Normal 3 5 4 3 2 2 2 2" xfId="36013" xr:uid="{00000000-0005-0000-0000-0000E0880000}"/>
    <cellStyle name="Normal 3 5 4 3 2 2 2 2 2" xfId="36014" xr:uid="{00000000-0005-0000-0000-0000E1880000}"/>
    <cellStyle name="Normal 3 5 4 3 2 2 2 3" xfId="36015" xr:uid="{00000000-0005-0000-0000-0000E2880000}"/>
    <cellStyle name="Normal 3 5 4 3 2 2 3" xfId="36016" xr:uid="{00000000-0005-0000-0000-0000E3880000}"/>
    <cellStyle name="Normal 3 5 4 3 2 2 3 2" xfId="36017" xr:uid="{00000000-0005-0000-0000-0000E4880000}"/>
    <cellStyle name="Normal 3 5 4 3 2 2 4" xfId="36018" xr:uid="{00000000-0005-0000-0000-0000E5880000}"/>
    <cellStyle name="Normal 3 5 4 3 2 3" xfId="36019" xr:uid="{00000000-0005-0000-0000-0000E6880000}"/>
    <cellStyle name="Normal 3 5 4 3 2 3 2" xfId="36020" xr:uid="{00000000-0005-0000-0000-0000E7880000}"/>
    <cellStyle name="Normal 3 5 4 3 2 3 2 2" xfId="36021" xr:uid="{00000000-0005-0000-0000-0000E8880000}"/>
    <cellStyle name="Normal 3 5 4 3 2 3 3" xfId="36022" xr:uid="{00000000-0005-0000-0000-0000E9880000}"/>
    <cellStyle name="Normal 3 5 4 3 2 4" xfId="36023" xr:uid="{00000000-0005-0000-0000-0000EA880000}"/>
    <cellStyle name="Normal 3 5 4 3 2 4 2" xfId="36024" xr:uid="{00000000-0005-0000-0000-0000EB880000}"/>
    <cellStyle name="Normal 3 5 4 3 2 5" xfId="36025" xr:uid="{00000000-0005-0000-0000-0000EC880000}"/>
    <cellStyle name="Normal 3 5 4 3 3" xfId="36026" xr:uid="{00000000-0005-0000-0000-0000ED880000}"/>
    <cellStyle name="Normal 3 5 4 3 3 2" xfId="36027" xr:uid="{00000000-0005-0000-0000-0000EE880000}"/>
    <cellStyle name="Normal 3 5 4 3 3 2 2" xfId="36028" xr:uid="{00000000-0005-0000-0000-0000EF880000}"/>
    <cellStyle name="Normal 3 5 4 3 3 2 2 2" xfId="36029" xr:uid="{00000000-0005-0000-0000-0000F0880000}"/>
    <cellStyle name="Normal 3 5 4 3 3 2 3" xfId="36030" xr:uid="{00000000-0005-0000-0000-0000F1880000}"/>
    <cellStyle name="Normal 3 5 4 3 3 3" xfId="36031" xr:uid="{00000000-0005-0000-0000-0000F2880000}"/>
    <cellStyle name="Normal 3 5 4 3 3 3 2" xfId="36032" xr:uid="{00000000-0005-0000-0000-0000F3880000}"/>
    <cellStyle name="Normal 3 5 4 3 3 4" xfId="36033" xr:uid="{00000000-0005-0000-0000-0000F4880000}"/>
    <cellStyle name="Normal 3 5 4 3 4" xfId="36034" xr:uid="{00000000-0005-0000-0000-0000F5880000}"/>
    <cellStyle name="Normal 3 5 4 3 4 2" xfId="36035" xr:uid="{00000000-0005-0000-0000-0000F6880000}"/>
    <cellStyle name="Normal 3 5 4 3 4 2 2" xfId="36036" xr:uid="{00000000-0005-0000-0000-0000F7880000}"/>
    <cellStyle name="Normal 3 5 4 3 4 2 2 2" xfId="36037" xr:uid="{00000000-0005-0000-0000-0000F8880000}"/>
    <cellStyle name="Normal 3 5 4 3 4 2 3" xfId="36038" xr:uid="{00000000-0005-0000-0000-0000F9880000}"/>
    <cellStyle name="Normal 3 5 4 3 4 3" xfId="36039" xr:uid="{00000000-0005-0000-0000-0000FA880000}"/>
    <cellStyle name="Normal 3 5 4 3 4 3 2" xfId="36040" xr:uid="{00000000-0005-0000-0000-0000FB880000}"/>
    <cellStyle name="Normal 3 5 4 3 4 4" xfId="36041" xr:uid="{00000000-0005-0000-0000-0000FC880000}"/>
    <cellStyle name="Normal 3 5 4 3 5" xfId="36042" xr:uid="{00000000-0005-0000-0000-0000FD880000}"/>
    <cellStyle name="Normal 3 5 4 3 5 2" xfId="36043" xr:uid="{00000000-0005-0000-0000-0000FE880000}"/>
    <cellStyle name="Normal 3 5 4 3 5 2 2" xfId="36044" xr:uid="{00000000-0005-0000-0000-0000FF880000}"/>
    <cellStyle name="Normal 3 5 4 3 5 3" xfId="36045" xr:uid="{00000000-0005-0000-0000-000000890000}"/>
    <cellStyle name="Normal 3 5 4 3 6" xfId="36046" xr:uid="{00000000-0005-0000-0000-000001890000}"/>
    <cellStyle name="Normal 3 5 4 3 6 2" xfId="36047" xr:uid="{00000000-0005-0000-0000-000002890000}"/>
    <cellStyle name="Normal 3 5 4 3 7" xfId="36048" xr:uid="{00000000-0005-0000-0000-000003890000}"/>
    <cellStyle name="Normal 3 5 4 3 7 2" xfId="36049" xr:uid="{00000000-0005-0000-0000-000004890000}"/>
    <cellStyle name="Normal 3 5 4 3 8" xfId="36050" xr:uid="{00000000-0005-0000-0000-000005890000}"/>
    <cellStyle name="Normal 3 5 4 4" xfId="36051" xr:uid="{00000000-0005-0000-0000-000006890000}"/>
    <cellStyle name="Normal 3 5 4 4 2" xfId="36052" xr:uid="{00000000-0005-0000-0000-000007890000}"/>
    <cellStyle name="Normal 3 5 4 4 2 2" xfId="36053" xr:uid="{00000000-0005-0000-0000-000008890000}"/>
    <cellStyle name="Normal 3 5 4 4 2 2 2" xfId="36054" xr:uid="{00000000-0005-0000-0000-000009890000}"/>
    <cellStyle name="Normal 3 5 4 4 2 2 2 2" xfId="36055" xr:uid="{00000000-0005-0000-0000-00000A890000}"/>
    <cellStyle name="Normal 3 5 4 4 2 2 3" xfId="36056" xr:uid="{00000000-0005-0000-0000-00000B890000}"/>
    <cellStyle name="Normal 3 5 4 4 2 3" xfId="36057" xr:uid="{00000000-0005-0000-0000-00000C890000}"/>
    <cellStyle name="Normal 3 5 4 4 2 3 2" xfId="36058" xr:uid="{00000000-0005-0000-0000-00000D890000}"/>
    <cellStyle name="Normal 3 5 4 4 2 4" xfId="36059" xr:uid="{00000000-0005-0000-0000-00000E890000}"/>
    <cellStyle name="Normal 3 5 4 4 3" xfId="36060" xr:uid="{00000000-0005-0000-0000-00000F890000}"/>
    <cellStyle name="Normal 3 5 4 4 3 2" xfId="36061" xr:uid="{00000000-0005-0000-0000-000010890000}"/>
    <cellStyle name="Normal 3 5 4 4 3 2 2" xfId="36062" xr:uid="{00000000-0005-0000-0000-000011890000}"/>
    <cellStyle name="Normal 3 5 4 4 3 3" xfId="36063" xr:uid="{00000000-0005-0000-0000-000012890000}"/>
    <cellStyle name="Normal 3 5 4 4 4" xfId="36064" xr:uid="{00000000-0005-0000-0000-000013890000}"/>
    <cellStyle name="Normal 3 5 4 4 4 2" xfId="36065" xr:uid="{00000000-0005-0000-0000-000014890000}"/>
    <cellStyle name="Normal 3 5 4 4 5" xfId="36066" xr:uid="{00000000-0005-0000-0000-000015890000}"/>
    <cellStyle name="Normal 3 5 4 5" xfId="36067" xr:uid="{00000000-0005-0000-0000-000016890000}"/>
    <cellStyle name="Normal 3 5 4 5 2" xfId="36068" xr:uid="{00000000-0005-0000-0000-000017890000}"/>
    <cellStyle name="Normal 3 5 4 5 2 2" xfId="36069" xr:uid="{00000000-0005-0000-0000-000018890000}"/>
    <cellStyle name="Normal 3 5 4 5 2 2 2" xfId="36070" xr:uid="{00000000-0005-0000-0000-000019890000}"/>
    <cellStyle name="Normal 3 5 4 5 2 3" xfId="36071" xr:uid="{00000000-0005-0000-0000-00001A890000}"/>
    <cellStyle name="Normal 3 5 4 5 3" xfId="36072" xr:uid="{00000000-0005-0000-0000-00001B890000}"/>
    <cellStyle name="Normal 3 5 4 5 3 2" xfId="36073" xr:uid="{00000000-0005-0000-0000-00001C890000}"/>
    <cellStyle name="Normal 3 5 4 5 4" xfId="36074" xr:uid="{00000000-0005-0000-0000-00001D890000}"/>
    <cellStyle name="Normal 3 5 4 6" xfId="36075" xr:uid="{00000000-0005-0000-0000-00001E890000}"/>
    <cellStyle name="Normal 3 5 4 6 2" xfId="36076" xr:uid="{00000000-0005-0000-0000-00001F890000}"/>
    <cellStyle name="Normal 3 5 4 6 2 2" xfId="36077" xr:uid="{00000000-0005-0000-0000-000020890000}"/>
    <cellStyle name="Normal 3 5 4 6 2 2 2" xfId="36078" xr:uid="{00000000-0005-0000-0000-000021890000}"/>
    <cellStyle name="Normal 3 5 4 6 2 3" xfId="36079" xr:uid="{00000000-0005-0000-0000-000022890000}"/>
    <cellStyle name="Normal 3 5 4 6 3" xfId="36080" xr:uid="{00000000-0005-0000-0000-000023890000}"/>
    <cellStyle name="Normal 3 5 4 6 3 2" xfId="36081" xr:uid="{00000000-0005-0000-0000-000024890000}"/>
    <cellStyle name="Normal 3 5 4 6 4" xfId="36082" xr:uid="{00000000-0005-0000-0000-000025890000}"/>
    <cellStyle name="Normal 3 5 4 7" xfId="36083" xr:uid="{00000000-0005-0000-0000-000026890000}"/>
    <cellStyle name="Normal 3 5 4 7 2" xfId="36084" xr:uid="{00000000-0005-0000-0000-000027890000}"/>
    <cellStyle name="Normal 3 5 4 7 2 2" xfId="36085" xr:uid="{00000000-0005-0000-0000-000028890000}"/>
    <cellStyle name="Normal 3 5 4 7 3" xfId="36086" xr:uid="{00000000-0005-0000-0000-000029890000}"/>
    <cellStyle name="Normal 3 5 4 8" xfId="36087" xr:uid="{00000000-0005-0000-0000-00002A890000}"/>
    <cellStyle name="Normal 3 5 4 8 2" xfId="36088" xr:uid="{00000000-0005-0000-0000-00002B890000}"/>
    <cellStyle name="Normal 3 5 4 9" xfId="36089" xr:uid="{00000000-0005-0000-0000-00002C890000}"/>
    <cellStyle name="Normal 3 5 4 9 2" xfId="36090" xr:uid="{00000000-0005-0000-0000-00002D890000}"/>
    <cellStyle name="Normal 3 5 5" xfId="36091" xr:uid="{00000000-0005-0000-0000-00002E890000}"/>
    <cellStyle name="Normal 3 5 5 10" xfId="36092" xr:uid="{00000000-0005-0000-0000-00002F890000}"/>
    <cellStyle name="Normal 3 5 5 11" xfId="36093" xr:uid="{00000000-0005-0000-0000-000030890000}"/>
    <cellStyle name="Normal 3 5 5 2" xfId="36094" xr:uid="{00000000-0005-0000-0000-000031890000}"/>
    <cellStyle name="Normal 3 5 5 2 10" xfId="36095" xr:uid="{00000000-0005-0000-0000-000032890000}"/>
    <cellStyle name="Normal 3 5 5 2 2" xfId="36096" xr:uid="{00000000-0005-0000-0000-000033890000}"/>
    <cellStyle name="Normal 3 5 5 2 2 2" xfId="36097" xr:uid="{00000000-0005-0000-0000-000034890000}"/>
    <cellStyle name="Normal 3 5 5 2 2 2 2" xfId="36098" xr:uid="{00000000-0005-0000-0000-000035890000}"/>
    <cellStyle name="Normal 3 5 5 2 2 2 2 2" xfId="36099" xr:uid="{00000000-0005-0000-0000-000036890000}"/>
    <cellStyle name="Normal 3 5 5 2 2 2 2 2 2" xfId="36100" xr:uid="{00000000-0005-0000-0000-000037890000}"/>
    <cellStyle name="Normal 3 5 5 2 2 2 2 2 2 2" xfId="36101" xr:uid="{00000000-0005-0000-0000-000038890000}"/>
    <cellStyle name="Normal 3 5 5 2 2 2 2 2 3" xfId="36102" xr:uid="{00000000-0005-0000-0000-000039890000}"/>
    <cellStyle name="Normal 3 5 5 2 2 2 2 3" xfId="36103" xr:uid="{00000000-0005-0000-0000-00003A890000}"/>
    <cellStyle name="Normal 3 5 5 2 2 2 2 3 2" xfId="36104" xr:uid="{00000000-0005-0000-0000-00003B890000}"/>
    <cellStyle name="Normal 3 5 5 2 2 2 2 4" xfId="36105" xr:uid="{00000000-0005-0000-0000-00003C890000}"/>
    <cellStyle name="Normal 3 5 5 2 2 2 3" xfId="36106" xr:uid="{00000000-0005-0000-0000-00003D890000}"/>
    <cellStyle name="Normal 3 5 5 2 2 2 3 2" xfId="36107" xr:uid="{00000000-0005-0000-0000-00003E890000}"/>
    <cellStyle name="Normal 3 5 5 2 2 2 3 2 2" xfId="36108" xr:uid="{00000000-0005-0000-0000-00003F890000}"/>
    <cellStyle name="Normal 3 5 5 2 2 2 3 3" xfId="36109" xr:uid="{00000000-0005-0000-0000-000040890000}"/>
    <cellStyle name="Normal 3 5 5 2 2 2 4" xfId="36110" xr:uid="{00000000-0005-0000-0000-000041890000}"/>
    <cellStyle name="Normal 3 5 5 2 2 2 4 2" xfId="36111" xr:uid="{00000000-0005-0000-0000-000042890000}"/>
    <cellStyle name="Normal 3 5 5 2 2 2 5" xfId="36112" xr:uid="{00000000-0005-0000-0000-000043890000}"/>
    <cellStyle name="Normal 3 5 5 2 2 3" xfId="36113" xr:uid="{00000000-0005-0000-0000-000044890000}"/>
    <cellStyle name="Normal 3 5 5 2 2 3 2" xfId="36114" xr:uid="{00000000-0005-0000-0000-000045890000}"/>
    <cellStyle name="Normal 3 5 5 2 2 3 2 2" xfId="36115" xr:uid="{00000000-0005-0000-0000-000046890000}"/>
    <cellStyle name="Normal 3 5 5 2 2 3 2 2 2" xfId="36116" xr:uid="{00000000-0005-0000-0000-000047890000}"/>
    <cellStyle name="Normal 3 5 5 2 2 3 2 3" xfId="36117" xr:uid="{00000000-0005-0000-0000-000048890000}"/>
    <cellStyle name="Normal 3 5 5 2 2 3 3" xfId="36118" xr:uid="{00000000-0005-0000-0000-000049890000}"/>
    <cellStyle name="Normal 3 5 5 2 2 3 3 2" xfId="36119" xr:uid="{00000000-0005-0000-0000-00004A890000}"/>
    <cellStyle name="Normal 3 5 5 2 2 3 4" xfId="36120" xr:uid="{00000000-0005-0000-0000-00004B890000}"/>
    <cellStyle name="Normal 3 5 5 2 2 4" xfId="36121" xr:uid="{00000000-0005-0000-0000-00004C890000}"/>
    <cellStyle name="Normal 3 5 5 2 2 4 2" xfId="36122" xr:uid="{00000000-0005-0000-0000-00004D890000}"/>
    <cellStyle name="Normal 3 5 5 2 2 4 2 2" xfId="36123" xr:uid="{00000000-0005-0000-0000-00004E890000}"/>
    <cellStyle name="Normal 3 5 5 2 2 4 2 2 2" xfId="36124" xr:uid="{00000000-0005-0000-0000-00004F890000}"/>
    <cellStyle name="Normal 3 5 5 2 2 4 2 3" xfId="36125" xr:uid="{00000000-0005-0000-0000-000050890000}"/>
    <cellStyle name="Normal 3 5 5 2 2 4 3" xfId="36126" xr:uid="{00000000-0005-0000-0000-000051890000}"/>
    <cellStyle name="Normal 3 5 5 2 2 4 3 2" xfId="36127" xr:uid="{00000000-0005-0000-0000-000052890000}"/>
    <cellStyle name="Normal 3 5 5 2 2 4 4" xfId="36128" xr:uid="{00000000-0005-0000-0000-000053890000}"/>
    <cellStyle name="Normal 3 5 5 2 2 5" xfId="36129" xr:uid="{00000000-0005-0000-0000-000054890000}"/>
    <cellStyle name="Normal 3 5 5 2 2 5 2" xfId="36130" xr:uid="{00000000-0005-0000-0000-000055890000}"/>
    <cellStyle name="Normal 3 5 5 2 2 5 2 2" xfId="36131" xr:uid="{00000000-0005-0000-0000-000056890000}"/>
    <cellStyle name="Normal 3 5 5 2 2 5 3" xfId="36132" xr:uid="{00000000-0005-0000-0000-000057890000}"/>
    <cellStyle name="Normal 3 5 5 2 2 6" xfId="36133" xr:uid="{00000000-0005-0000-0000-000058890000}"/>
    <cellStyle name="Normal 3 5 5 2 2 6 2" xfId="36134" xr:uid="{00000000-0005-0000-0000-000059890000}"/>
    <cellStyle name="Normal 3 5 5 2 2 7" xfId="36135" xr:uid="{00000000-0005-0000-0000-00005A890000}"/>
    <cellStyle name="Normal 3 5 5 2 2 7 2" xfId="36136" xr:uid="{00000000-0005-0000-0000-00005B890000}"/>
    <cellStyle name="Normal 3 5 5 2 2 8" xfId="36137" xr:uid="{00000000-0005-0000-0000-00005C890000}"/>
    <cellStyle name="Normal 3 5 5 2 3" xfId="36138" xr:uid="{00000000-0005-0000-0000-00005D890000}"/>
    <cellStyle name="Normal 3 5 5 2 3 2" xfId="36139" xr:uid="{00000000-0005-0000-0000-00005E890000}"/>
    <cellStyle name="Normal 3 5 5 2 3 2 2" xfId="36140" xr:uid="{00000000-0005-0000-0000-00005F890000}"/>
    <cellStyle name="Normal 3 5 5 2 3 2 2 2" xfId="36141" xr:uid="{00000000-0005-0000-0000-000060890000}"/>
    <cellStyle name="Normal 3 5 5 2 3 2 2 2 2" xfId="36142" xr:uid="{00000000-0005-0000-0000-000061890000}"/>
    <cellStyle name="Normal 3 5 5 2 3 2 2 3" xfId="36143" xr:uid="{00000000-0005-0000-0000-000062890000}"/>
    <cellStyle name="Normal 3 5 5 2 3 2 3" xfId="36144" xr:uid="{00000000-0005-0000-0000-000063890000}"/>
    <cellStyle name="Normal 3 5 5 2 3 2 3 2" xfId="36145" xr:uid="{00000000-0005-0000-0000-000064890000}"/>
    <cellStyle name="Normal 3 5 5 2 3 2 4" xfId="36146" xr:uid="{00000000-0005-0000-0000-000065890000}"/>
    <cellStyle name="Normal 3 5 5 2 3 3" xfId="36147" xr:uid="{00000000-0005-0000-0000-000066890000}"/>
    <cellStyle name="Normal 3 5 5 2 3 3 2" xfId="36148" xr:uid="{00000000-0005-0000-0000-000067890000}"/>
    <cellStyle name="Normal 3 5 5 2 3 3 2 2" xfId="36149" xr:uid="{00000000-0005-0000-0000-000068890000}"/>
    <cellStyle name="Normal 3 5 5 2 3 3 3" xfId="36150" xr:uid="{00000000-0005-0000-0000-000069890000}"/>
    <cellStyle name="Normal 3 5 5 2 3 4" xfId="36151" xr:uid="{00000000-0005-0000-0000-00006A890000}"/>
    <cellStyle name="Normal 3 5 5 2 3 4 2" xfId="36152" xr:uid="{00000000-0005-0000-0000-00006B890000}"/>
    <cellStyle name="Normal 3 5 5 2 3 5" xfId="36153" xr:uid="{00000000-0005-0000-0000-00006C890000}"/>
    <cellStyle name="Normal 3 5 5 2 4" xfId="36154" xr:uid="{00000000-0005-0000-0000-00006D890000}"/>
    <cellStyle name="Normal 3 5 5 2 4 2" xfId="36155" xr:uid="{00000000-0005-0000-0000-00006E890000}"/>
    <cellStyle name="Normal 3 5 5 2 4 2 2" xfId="36156" xr:uid="{00000000-0005-0000-0000-00006F890000}"/>
    <cellStyle name="Normal 3 5 5 2 4 2 2 2" xfId="36157" xr:uid="{00000000-0005-0000-0000-000070890000}"/>
    <cellStyle name="Normal 3 5 5 2 4 2 3" xfId="36158" xr:uid="{00000000-0005-0000-0000-000071890000}"/>
    <cellStyle name="Normal 3 5 5 2 4 3" xfId="36159" xr:uid="{00000000-0005-0000-0000-000072890000}"/>
    <cellStyle name="Normal 3 5 5 2 4 3 2" xfId="36160" xr:uid="{00000000-0005-0000-0000-000073890000}"/>
    <cellStyle name="Normal 3 5 5 2 4 4" xfId="36161" xr:uid="{00000000-0005-0000-0000-000074890000}"/>
    <cellStyle name="Normal 3 5 5 2 5" xfId="36162" xr:uid="{00000000-0005-0000-0000-000075890000}"/>
    <cellStyle name="Normal 3 5 5 2 5 2" xfId="36163" xr:uid="{00000000-0005-0000-0000-000076890000}"/>
    <cellStyle name="Normal 3 5 5 2 5 2 2" xfId="36164" xr:uid="{00000000-0005-0000-0000-000077890000}"/>
    <cellStyle name="Normal 3 5 5 2 5 2 2 2" xfId="36165" xr:uid="{00000000-0005-0000-0000-000078890000}"/>
    <cellStyle name="Normal 3 5 5 2 5 2 3" xfId="36166" xr:uid="{00000000-0005-0000-0000-000079890000}"/>
    <cellStyle name="Normal 3 5 5 2 5 3" xfId="36167" xr:uid="{00000000-0005-0000-0000-00007A890000}"/>
    <cellStyle name="Normal 3 5 5 2 5 3 2" xfId="36168" xr:uid="{00000000-0005-0000-0000-00007B890000}"/>
    <cellStyle name="Normal 3 5 5 2 5 4" xfId="36169" xr:uid="{00000000-0005-0000-0000-00007C890000}"/>
    <cellStyle name="Normal 3 5 5 2 6" xfId="36170" xr:uid="{00000000-0005-0000-0000-00007D890000}"/>
    <cellStyle name="Normal 3 5 5 2 6 2" xfId="36171" xr:uid="{00000000-0005-0000-0000-00007E890000}"/>
    <cellStyle name="Normal 3 5 5 2 6 2 2" xfId="36172" xr:uid="{00000000-0005-0000-0000-00007F890000}"/>
    <cellStyle name="Normal 3 5 5 2 6 3" xfId="36173" xr:uid="{00000000-0005-0000-0000-000080890000}"/>
    <cellStyle name="Normal 3 5 5 2 7" xfId="36174" xr:uid="{00000000-0005-0000-0000-000081890000}"/>
    <cellStyle name="Normal 3 5 5 2 7 2" xfId="36175" xr:uid="{00000000-0005-0000-0000-000082890000}"/>
    <cellStyle name="Normal 3 5 5 2 8" xfId="36176" xr:uid="{00000000-0005-0000-0000-000083890000}"/>
    <cellStyle name="Normal 3 5 5 2 8 2" xfId="36177" xr:uid="{00000000-0005-0000-0000-000084890000}"/>
    <cellStyle name="Normal 3 5 5 2 9" xfId="36178" xr:uid="{00000000-0005-0000-0000-000085890000}"/>
    <cellStyle name="Normal 3 5 5 3" xfId="36179" xr:uid="{00000000-0005-0000-0000-000086890000}"/>
    <cellStyle name="Normal 3 5 5 3 2" xfId="36180" xr:uid="{00000000-0005-0000-0000-000087890000}"/>
    <cellStyle name="Normal 3 5 5 3 2 2" xfId="36181" xr:uid="{00000000-0005-0000-0000-000088890000}"/>
    <cellStyle name="Normal 3 5 5 3 2 2 2" xfId="36182" xr:uid="{00000000-0005-0000-0000-000089890000}"/>
    <cellStyle name="Normal 3 5 5 3 2 2 2 2" xfId="36183" xr:uid="{00000000-0005-0000-0000-00008A890000}"/>
    <cellStyle name="Normal 3 5 5 3 2 2 2 2 2" xfId="36184" xr:uid="{00000000-0005-0000-0000-00008B890000}"/>
    <cellStyle name="Normal 3 5 5 3 2 2 2 3" xfId="36185" xr:uid="{00000000-0005-0000-0000-00008C890000}"/>
    <cellStyle name="Normal 3 5 5 3 2 2 3" xfId="36186" xr:uid="{00000000-0005-0000-0000-00008D890000}"/>
    <cellStyle name="Normal 3 5 5 3 2 2 3 2" xfId="36187" xr:uid="{00000000-0005-0000-0000-00008E890000}"/>
    <cellStyle name="Normal 3 5 5 3 2 2 4" xfId="36188" xr:uid="{00000000-0005-0000-0000-00008F890000}"/>
    <cellStyle name="Normal 3 5 5 3 2 3" xfId="36189" xr:uid="{00000000-0005-0000-0000-000090890000}"/>
    <cellStyle name="Normal 3 5 5 3 2 3 2" xfId="36190" xr:uid="{00000000-0005-0000-0000-000091890000}"/>
    <cellStyle name="Normal 3 5 5 3 2 3 2 2" xfId="36191" xr:uid="{00000000-0005-0000-0000-000092890000}"/>
    <cellStyle name="Normal 3 5 5 3 2 3 3" xfId="36192" xr:uid="{00000000-0005-0000-0000-000093890000}"/>
    <cellStyle name="Normal 3 5 5 3 2 4" xfId="36193" xr:uid="{00000000-0005-0000-0000-000094890000}"/>
    <cellStyle name="Normal 3 5 5 3 2 4 2" xfId="36194" xr:uid="{00000000-0005-0000-0000-000095890000}"/>
    <cellStyle name="Normal 3 5 5 3 2 5" xfId="36195" xr:uid="{00000000-0005-0000-0000-000096890000}"/>
    <cellStyle name="Normal 3 5 5 3 3" xfId="36196" xr:uid="{00000000-0005-0000-0000-000097890000}"/>
    <cellStyle name="Normal 3 5 5 3 3 2" xfId="36197" xr:uid="{00000000-0005-0000-0000-000098890000}"/>
    <cellStyle name="Normal 3 5 5 3 3 2 2" xfId="36198" xr:uid="{00000000-0005-0000-0000-000099890000}"/>
    <cellStyle name="Normal 3 5 5 3 3 2 2 2" xfId="36199" xr:uid="{00000000-0005-0000-0000-00009A890000}"/>
    <cellStyle name="Normal 3 5 5 3 3 2 3" xfId="36200" xr:uid="{00000000-0005-0000-0000-00009B890000}"/>
    <cellStyle name="Normal 3 5 5 3 3 3" xfId="36201" xr:uid="{00000000-0005-0000-0000-00009C890000}"/>
    <cellStyle name="Normal 3 5 5 3 3 3 2" xfId="36202" xr:uid="{00000000-0005-0000-0000-00009D890000}"/>
    <cellStyle name="Normal 3 5 5 3 3 4" xfId="36203" xr:uid="{00000000-0005-0000-0000-00009E890000}"/>
    <cellStyle name="Normal 3 5 5 3 4" xfId="36204" xr:uid="{00000000-0005-0000-0000-00009F890000}"/>
    <cellStyle name="Normal 3 5 5 3 4 2" xfId="36205" xr:uid="{00000000-0005-0000-0000-0000A0890000}"/>
    <cellStyle name="Normal 3 5 5 3 4 2 2" xfId="36206" xr:uid="{00000000-0005-0000-0000-0000A1890000}"/>
    <cellStyle name="Normal 3 5 5 3 4 2 2 2" xfId="36207" xr:uid="{00000000-0005-0000-0000-0000A2890000}"/>
    <cellStyle name="Normal 3 5 5 3 4 2 3" xfId="36208" xr:uid="{00000000-0005-0000-0000-0000A3890000}"/>
    <cellStyle name="Normal 3 5 5 3 4 3" xfId="36209" xr:uid="{00000000-0005-0000-0000-0000A4890000}"/>
    <cellStyle name="Normal 3 5 5 3 4 3 2" xfId="36210" xr:uid="{00000000-0005-0000-0000-0000A5890000}"/>
    <cellStyle name="Normal 3 5 5 3 4 4" xfId="36211" xr:uid="{00000000-0005-0000-0000-0000A6890000}"/>
    <cellStyle name="Normal 3 5 5 3 5" xfId="36212" xr:uid="{00000000-0005-0000-0000-0000A7890000}"/>
    <cellStyle name="Normal 3 5 5 3 5 2" xfId="36213" xr:uid="{00000000-0005-0000-0000-0000A8890000}"/>
    <cellStyle name="Normal 3 5 5 3 5 2 2" xfId="36214" xr:uid="{00000000-0005-0000-0000-0000A9890000}"/>
    <cellStyle name="Normal 3 5 5 3 5 3" xfId="36215" xr:uid="{00000000-0005-0000-0000-0000AA890000}"/>
    <cellStyle name="Normal 3 5 5 3 6" xfId="36216" xr:uid="{00000000-0005-0000-0000-0000AB890000}"/>
    <cellStyle name="Normal 3 5 5 3 6 2" xfId="36217" xr:uid="{00000000-0005-0000-0000-0000AC890000}"/>
    <cellStyle name="Normal 3 5 5 3 7" xfId="36218" xr:uid="{00000000-0005-0000-0000-0000AD890000}"/>
    <cellStyle name="Normal 3 5 5 3 7 2" xfId="36219" xr:uid="{00000000-0005-0000-0000-0000AE890000}"/>
    <cellStyle name="Normal 3 5 5 3 8" xfId="36220" xr:uid="{00000000-0005-0000-0000-0000AF890000}"/>
    <cellStyle name="Normal 3 5 5 4" xfId="36221" xr:uid="{00000000-0005-0000-0000-0000B0890000}"/>
    <cellStyle name="Normal 3 5 5 4 2" xfId="36222" xr:uid="{00000000-0005-0000-0000-0000B1890000}"/>
    <cellStyle name="Normal 3 5 5 4 2 2" xfId="36223" xr:uid="{00000000-0005-0000-0000-0000B2890000}"/>
    <cellStyle name="Normal 3 5 5 4 2 2 2" xfId="36224" xr:uid="{00000000-0005-0000-0000-0000B3890000}"/>
    <cellStyle name="Normal 3 5 5 4 2 2 2 2" xfId="36225" xr:uid="{00000000-0005-0000-0000-0000B4890000}"/>
    <cellStyle name="Normal 3 5 5 4 2 2 3" xfId="36226" xr:uid="{00000000-0005-0000-0000-0000B5890000}"/>
    <cellStyle name="Normal 3 5 5 4 2 3" xfId="36227" xr:uid="{00000000-0005-0000-0000-0000B6890000}"/>
    <cellStyle name="Normal 3 5 5 4 2 3 2" xfId="36228" xr:uid="{00000000-0005-0000-0000-0000B7890000}"/>
    <cellStyle name="Normal 3 5 5 4 2 4" xfId="36229" xr:uid="{00000000-0005-0000-0000-0000B8890000}"/>
    <cellStyle name="Normal 3 5 5 4 3" xfId="36230" xr:uid="{00000000-0005-0000-0000-0000B9890000}"/>
    <cellStyle name="Normal 3 5 5 4 3 2" xfId="36231" xr:uid="{00000000-0005-0000-0000-0000BA890000}"/>
    <cellStyle name="Normal 3 5 5 4 3 2 2" xfId="36232" xr:uid="{00000000-0005-0000-0000-0000BB890000}"/>
    <cellStyle name="Normal 3 5 5 4 3 3" xfId="36233" xr:uid="{00000000-0005-0000-0000-0000BC890000}"/>
    <cellStyle name="Normal 3 5 5 4 4" xfId="36234" xr:uid="{00000000-0005-0000-0000-0000BD890000}"/>
    <cellStyle name="Normal 3 5 5 4 4 2" xfId="36235" xr:uid="{00000000-0005-0000-0000-0000BE890000}"/>
    <cellStyle name="Normal 3 5 5 4 5" xfId="36236" xr:uid="{00000000-0005-0000-0000-0000BF890000}"/>
    <cellStyle name="Normal 3 5 5 5" xfId="36237" xr:uid="{00000000-0005-0000-0000-0000C0890000}"/>
    <cellStyle name="Normal 3 5 5 5 2" xfId="36238" xr:uid="{00000000-0005-0000-0000-0000C1890000}"/>
    <cellStyle name="Normal 3 5 5 5 2 2" xfId="36239" xr:uid="{00000000-0005-0000-0000-0000C2890000}"/>
    <cellStyle name="Normal 3 5 5 5 2 2 2" xfId="36240" xr:uid="{00000000-0005-0000-0000-0000C3890000}"/>
    <cellStyle name="Normal 3 5 5 5 2 3" xfId="36241" xr:uid="{00000000-0005-0000-0000-0000C4890000}"/>
    <cellStyle name="Normal 3 5 5 5 3" xfId="36242" xr:uid="{00000000-0005-0000-0000-0000C5890000}"/>
    <cellStyle name="Normal 3 5 5 5 3 2" xfId="36243" xr:uid="{00000000-0005-0000-0000-0000C6890000}"/>
    <cellStyle name="Normal 3 5 5 5 4" xfId="36244" xr:uid="{00000000-0005-0000-0000-0000C7890000}"/>
    <cellStyle name="Normal 3 5 5 6" xfId="36245" xr:uid="{00000000-0005-0000-0000-0000C8890000}"/>
    <cellStyle name="Normal 3 5 5 6 2" xfId="36246" xr:uid="{00000000-0005-0000-0000-0000C9890000}"/>
    <cellStyle name="Normal 3 5 5 6 2 2" xfId="36247" xr:uid="{00000000-0005-0000-0000-0000CA890000}"/>
    <cellStyle name="Normal 3 5 5 6 2 2 2" xfId="36248" xr:uid="{00000000-0005-0000-0000-0000CB890000}"/>
    <cellStyle name="Normal 3 5 5 6 2 3" xfId="36249" xr:uid="{00000000-0005-0000-0000-0000CC890000}"/>
    <cellStyle name="Normal 3 5 5 6 3" xfId="36250" xr:uid="{00000000-0005-0000-0000-0000CD890000}"/>
    <cellStyle name="Normal 3 5 5 6 3 2" xfId="36251" xr:uid="{00000000-0005-0000-0000-0000CE890000}"/>
    <cellStyle name="Normal 3 5 5 6 4" xfId="36252" xr:uid="{00000000-0005-0000-0000-0000CF890000}"/>
    <cellStyle name="Normal 3 5 5 7" xfId="36253" xr:uid="{00000000-0005-0000-0000-0000D0890000}"/>
    <cellStyle name="Normal 3 5 5 7 2" xfId="36254" xr:uid="{00000000-0005-0000-0000-0000D1890000}"/>
    <cellStyle name="Normal 3 5 5 7 2 2" xfId="36255" xr:uid="{00000000-0005-0000-0000-0000D2890000}"/>
    <cellStyle name="Normal 3 5 5 7 3" xfId="36256" xr:uid="{00000000-0005-0000-0000-0000D3890000}"/>
    <cellStyle name="Normal 3 5 5 8" xfId="36257" xr:uid="{00000000-0005-0000-0000-0000D4890000}"/>
    <cellStyle name="Normal 3 5 5 8 2" xfId="36258" xr:uid="{00000000-0005-0000-0000-0000D5890000}"/>
    <cellStyle name="Normal 3 5 5 9" xfId="36259" xr:uid="{00000000-0005-0000-0000-0000D6890000}"/>
    <cellStyle name="Normal 3 5 5 9 2" xfId="36260" xr:uid="{00000000-0005-0000-0000-0000D7890000}"/>
    <cellStyle name="Normal 3 5 6" xfId="36261" xr:uid="{00000000-0005-0000-0000-0000D8890000}"/>
    <cellStyle name="Normal 3 5 6 10" xfId="36262" xr:uid="{00000000-0005-0000-0000-0000D9890000}"/>
    <cellStyle name="Normal 3 5 6 2" xfId="36263" xr:uid="{00000000-0005-0000-0000-0000DA890000}"/>
    <cellStyle name="Normal 3 5 6 2 2" xfId="36264" xr:uid="{00000000-0005-0000-0000-0000DB890000}"/>
    <cellStyle name="Normal 3 5 6 2 2 2" xfId="36265" xr:uid="{00000000-0005-0000-0000-0000DC890000}"/>
    <cellStyle name="Normal 3 5 6 2 2 2 2" xfId="36266" xr:uid="{00000000-0005-0000-0000-0000DD890000}"/>
    <cellStyle name="Normal 3 5 6 2 2 2 2 2" xfId="36267" xr:uid="{00000000-0005-0000-0000-0000DE890000}"/>
    <cellStyle name="Normal 3 5 6 2 2 2 2 2 2" xfId="36268" xr:uid="{00000000-0005-0000-0000-0000DF890000}"/>
    <cellStyle name="Normal 3 5 6 2 2 2 2 3" xfId="36269" xr:uid="{00000000-0005-0000-0000-0000E0890000}"/>
    <cellStyle name="Normal 3 5 6 2 2 2 3" xfId="36270" xr:uid="{00000000-0005-0000-0000-0000E1890000}"/>
    <cellStyle name="Normal 3 5 6 2 2 2 3 2" xfId="36271" xr:uid="{00000000-0005-0000-0000-0000E2890000}"/>
    <cellStyle name="Normal 3 5 6 2 2 2 4" xfId="36272" xr:uid="{00000000-0005-0000-0000-0000E3890000}"/>
    <cellStyle name="Normal 3 5 6 2 2 3" xfId="36273" xr:uid="{00000000-0005-0000-0000-0000E4890000}"/>
    <cellStyle name="Normal 3 5 6 2 2 3 2" xfId="36274" xr:uid="{00000000-0005-0000-0000-0000E5890000}"/>
    <cellStyle name="Normal 3 5 6 2 2 3 2 2" xfId="36275" xr:uid="{00000000-0005-0000-0000-0000E6890000}"/>
    <cellStyle name="Normal 3 5 6 2 2 3 3" xfId="36276" xr:uid="{00000000-0005-0000-0000-0000E7890000}"/>
    <cellStyle name="Normal 3 5 6 2 2 4" xfId="36277" xr:uid="{00000000-0005-0000-0000-0000E8890000}"/>
    <cellStyle name="Normal 3 5 6 2 2 4 2" xfId="36278" xr:uid="{00000000-0005-0000-0000-0000E9890000}"/>
    <cellStyle name="Normal 3 5 6 2 2 5" xfId="36279" xr:uid="{00000000-0005-0000-0000-0000EA890000}"/>
    <cellStyle name="Normal 3 5 6 2 3" xfId="36280" xr:uid="{00000000-0005-0000-0000-0000EB890000}"/>
    <cellStyle name="Normal 3 5 6 2 3 2" xfId="36281" xr:uid="{00000000-0005-0000-0000-0000EC890000}"/>
    <cellStyle name="Normal 3 5 6 2 3 2 2" xfId="36282" xr:uid="{00000000-0005-0000-0000-0000ED890000}"/>
    <cellStyle name="Normal 3 5 6 2 3 2 2 2" xfId="36283" xr:uid="{00000000-0005-0000-0000-0000EE890000}"/>
    <cellStyle name="Normal 3 5 6 2 3 2 3" xfId="36284" xr:uid="{00000000-0005-0000-0000-0000EF890000}"/>
    <cellStyle name="Normal 3 5 6 2 3 3" xfId="36285" xr:uid="{00000000-0005-0000-0000-0000F0890000}"/>
    <cellStyle name="Normal 3 5 6 2 3 3 2" xfId="36286" xr:uid="{00000000-0005-0000-0000-0000F1890000}"/>
    <cellStyle name="Normal 3 5 6 2 3 4" xfId="36287" xr:uid="{00000000-0005-0000-0000-0000F2890000}"/>
    <cellStyle name="Normal 3 5 6 2 4" xfId="36288" xr:uid="{00000000-0005-0000-0000-0000F3890000}"/>
    <cellStyle name="Normal 3 5 6 2 4 2" xfId="36289" xr:uid="{00000000-0005-0000-0000-0000F4890000}"/>
    <cellStyle name="Normal 3 5 6 2 4 2 2" xfId="36290" xr:uid="{00000000-0005-0000-0000-0000F5890000}"/>
    <cellStyle name="Normal 3 5 6 2 4 2 2 2" xfId="36291" xr:uid="{00000000-0005-0000-0000-0000F6890000}"/>
    <cellStyle name="Normal 3 5 6 2 4 2 3" xfId="36292" xr:uid="{00000000-0005-0000-0000-0000F7890000}"/>
    <cellStyle name="Normal 3 5 6 2 4 3" xfId="36293" xr:uid="{00000000-0005-0000-0000-0000F8890000}"/>
    <cellStyle name="Normal 3 5 6 2 4 3 2" xfId="36294" xr:uid="{00000000-0005-0000-0000-0000F9890000}"/>
    <cellStyle name="Normal 3 5 6 2 4 4" xfId="36295" xr:uid="{00000000-0005-0000-0000-0000FA890000}"/>
    <cellStyle name="Normal 3 5 6 2 5" xfId="36296" xr:uid="{00000000-0005-0000-0000-0000FB890000}"/>
    <cellStyle name="Normal 3 5 6 2 5 2" xfId="36297" xr:uid="{00000000-0005-0000-0000-0000FC890000}"/>
    <cellStyle name="Normal 3 5 6 2 5 2 2" xfId="36298" xr:uid="{00000000-0005-0000-0000-0000FD890000}"/>
    <cellStyle name="Normal 3 5 6 2 5 3" xfId="36299" xr:uid="{00000000-0005-0000-0000-0000FE890000}"/>
    <cellStyle name="Normal 3 5 6 2 6" xfId="36300" xr:uid="{00000000-0005-0000-0000-0000FF890000}"/>
    <cellStyle name="Normal 3 5 6 2 6 2" xfId="36301" xr:uid="{00000000-0005-0000-0000-0000008A0000}"/>
    <cellStyle name="Normal 3 5 6 2 7" xfId="36302" xr:uid="{00000000-0005-0000-0000-0000018A0000}"/>
    <cellStyle name="Normal 3 5 6 2 7 2" xfId="36303" xr:uid="{00000000-0005-0000-0000-0000028A0000}"/>
    <cellStyle name="Normal 3 5 6 2 8" xfId="36304" xr:uid="{00000000-0005-0000-0000-0000038A0000}"/>
    <cellStyle name="Normal 3 5 6 3" xfId="36305" xr:uid="{00000000-0005-0000-0000-0000048A0000}"/>
    <cellStyle name="Normal 3 5 6 3 2" xfId="36306" xr:uid="{00000000-0005-0000-0000-0000058A0000}"/>
    <cellStyle name="Normal 3 5 6 3 2 2" xfId="36307" xr:uid="{00000000-0005-0000-0000-0000068A0000}"/>
    <cellStyle name="Normal 3 5 6 3 2 2 2" xfId="36308" xr:uid="{00000000-0005-0000-0000-0000078A0000}"/>
    <cellStyle name="Normal 3 5 6 3 2 2 2 2" xfId="36309" xr:uid="{00000000-0005-0000-0000-0000088A0000}"/>
    <cellStyle name="Normal 3 5 6 3 2 2 3" xfId="36310" xr:uid="{00000000-0005-0000-0000-0000098A0000}"/>
    <cellStyle name="Normal 3 5 6 3 2 3" xfId="36311" xr:uid="{00000000-0005-0000-0000-00000A8A0000}"/>
    <cellStyle name="Normal 3 5 6 3 2 3 2" xfId="36312" xr:uid="{00000000-0005-0000-0000-00000B8A0000}"/>
    <cellStyle name="Normal 3 5 6 3 2 4" xfId="36313" xr:uid="{00000000-0005-0000-0000-00000C8A0000}"/>
    <cellStyle name="Normal 3 5 6 3 3" xfId="36314" xr:uid="{00000000-0005-0000-0000-00000D8A0000}"/>
    <cellStyle name="Normal 3 5 6 3 3 2" xfId="36315" xr:uid="{00000000-0005-0000-0000-00000E8A0000}"/>
    <cellStyle name="Normal 3 5 6 3 3 2 2" xfId="36316" xr:uid="{00000000-0005-0000-0000-00000F8A0000}"/>
    <cellStyle name="Normal 3 5 6 3 3 3" xfId="36317" xr:uid="{00000000-0005-0000-0000-0000108A0000}"/>
    <cellStyle name="Normal 3 5 6 3 4" xfId="36318" xr:uid="{00000000-0005-0000-0000-0000118A0000}"/>
    <cellStyle name="Normal 3 5 6 3 4 2" xfId="36319" xr:uid="{00000000-0005-0000-0000-0000128A0000}"/>
    <cellStyle name="Normal 3 5 6 3 5" xfId="36320" xr:uid="{00000000-0005-0000-0000-0000138A0000}"/>
    <cellStyle name="Normal 3 5 6 4" xfId="36321" xr:uid="{00000000-0005-0000-0000-0000148A0000}"/>
    <cellStyle name="Normal 3 5 6 4 2" xfId="36322" xr:uid="{00000000-0005-0000-0000-0000158A0000}"/>
    <cellStyle name="Normal 3 5 6 4 2 2" xfId="36323" xr:uid="{00000000-0005-0000-0000-0000168A0000}"/>
    <cellStyle name="Normal 3 5 6 4 2 2 2" xfId="36324" xr:uid="{00000000-0005-0000-0000-0000178A0000}"/>
    <cellStyle name="Normal 3 5 6 4 2 3" xfId="36325" xr:uid="{00000000-0005-0000-0000-0000188A0000}"/>
    <cellStyle name="Normal 3 5 6 4 3" xfId="36326" xr:uid="{00000000-0005-0000-0000-0000198A0000}"/>
    <cellStyle name="Normal 3 5 6 4 3 2" xfId="36327" xr:uid="{00000000-0005-0000-0000-00001A8A0000}"/>
    <cellStyle name="Normal 3 5 6 4 4" xfId="36328" xr:uid="{00000000-0005-0000-0000-00001B8A0000}"/>
    <cellStyle name="Normal 3 5 6 5" xfId="36329" xr:uid="{00000000-0005-0000-0000-00001C8A0000}"/>
    <cellStyle name="Normal 3 5 6 5 2" xfId="36330" xr:uid="{00000000-0005-0000-0000-00001D8A0000}"/>
    <cellStyle name="Normal 3 5 6 5 2 2" xfId="36331" xr:uid="{00000000-0005-0000-0000-00001E8A0000}"/>
    <cellStyle name="Normal 3 5 6 5 2 2 2" xfId="36332" xr:uid="{00000000-0005-0000-0000-00001F8A0000}"/>
    <cellStyle name="Normal 3 5 6 5 2 3" xfId="36333" xr:uid="{00000000-0005-0000-0000-0000208A0000}"/>
    <cellStyle name="Normal 3 5 6 5 3" xfId="36334" xr:uid="{00000000-0005-0000-0000-0000218A0000}"/>
    <cellStyle name="Normal 3 5 6 5 3 2" xfId="36335" xr:uid="{00000000-0005-0000-0000-0000228A0000}"/>
    <cellStyle name="Normal 3 5 6 5 4" xfId="36336" xr:uid="{00000000-0005-0000-0000-0000238A0000}"/>
    <cellStyle name="Normal 3 5 6 6" xfId="36337" xr:uid="{00000000-0005-0000-0000-0000248A0000}"/>
    <cellStyle name="Normal 3 5 6 6 2" xfId="36338" xr:uid="{00000000-0005-0000-0000-0000258A0000}"/>
    <cellStyle name="Normal 3 5 6 6 2 2" xfId="36339" xr:uid="{00000000-0005-0000-0000-0000268A0000}"/>
    <cellStyle name="Normal 3 5 6 6 3" xfId="36340" xr:uid="{00000000-0005-0000-0000-0000278A0000}"/>
    <cellStyle name="Normal 3 5 6 7" xfId="36341" xr:uid="{00000000-0005-0000-0000-0000288A0000}"/>
    <cellStyle name="Normal 3 5 6 7 2" xfId="36342" xr:uid="{00000000-0005-0000-0000-0000298A0000}"/>
    <cellStyle name="Normal 3 5 6 8" xfId="36343" xr:uid="{00000000-0005-0000-0000-00002A8A0000}"/>
    <cellStyle name="Normal 3 5 6 8 2" xfId="36344" xr:uid="{00000000-0005-0000-0000-00002B8A0000}"/>
    <cellStyle name="Normal 3 5 6 9" xfId="36345" xr:uid="{00000000-0005-0000-0000-00002C8A0000}"/>
    <cellStyle name="Normal 3 5 7" xfId="36346" xr:uid="{00000000-0005-0000-0000-00002D8A0000}"/>
    <cellStyle name="Normal 3 5 7 2" xfId="36347" xr:uid="{00000000-0005-0000-0000-00002E8A0000}"/>
    <cellStyle name="Normal 3 5 7 2 2" xfId="36348" xr:uid="{00000000-0005-0000-0000-00002F8A0000}"/>
    <cellStyle name="Normal 3 5 7 2 2 2" xfId="36349" xr:uid="{00000000-0005-0000-0000-0000308A0000}"/>
    <cellStyle name="Normal 3 5 7 2 2 2 2" xfId="36350" xr:uid="{00000000-0005-0000-0000-0000318A0000}"/>
    <cellStyle name="Normal 3 5 7 2 2 2 2 2" xfId="36351" xr:uid="{00000000-0005-0000-0000-0000328A0000}"/>
    <cellStyle name="Normal 3 5 7 2 2 2 3" xfId="36352" xr:uid="{00000000-0005-0000-0000-0000338A0000}"/>
    <cellStyle name="Normal 3 5 7 2 2 3" xfId="36353" xr:uid="{00000000-0005-0000-0000-0000348A0000}"/>
    <cellStyle name="Normal 3 5 7 2 2 3 2" xfId="36354" xr:uid="{00000000-0005-0000-0000-0000358A0000}"/>
    <cellStyle name="Normal 3 5 7 2 2 4" xfId="36355" xr:uid="{00000000-0005-0000-0000-0000368A0000}"/>
    <cellStyle name="Normal 3 5 7 2 3" xfId="36356" xr:uid="{00000000-0005-0000-0000-0000378A0000}"/>
    <cellStyle name="Normal 3 5 7 2 3 2" xfId="36357" xr:uid="{00000000-0005-0000-0000-0000388A0000}"/>
    <cellStyle name="Normal 3 5 7 2 3 2 2" xfId="36358" xr:uid="{00000000-0005-0000-0000-0000398A0000}"/>
    <cellStyle name="Normal 3 5 7 2 3 3" xfId="36359" xr:uid="{00000000-0005-0000-0000-00003A8A0000}"/>
    <cellStyle name="Normal 3 5 7 2 4" xfId="36360" xr:uid="{00000000-0005-0000-0000-00003B8A0000}"/>
    <cellStyle name="Normal 3 5 7 2 4 2" xfId="36361" xr:uid="{00000000-0005-0000-0000-00003C8A0000}"/>
    <cellStyle name="Normal 3 5 7 2 5" xfId="36362" xr:uid="{00000000-0005-0000-0000-00003D8A0000}"/>
    <cellStyle name="Normal 3 5 7 3" xfId="36363" xr:uid="{00000000-0005-0000-0000-00003E8A0000}"/>
    <cellStyle name="Normal 3 5 7 3 2" xfId="36364" xr:uid="{00000000-0005-0000-0000-00003F8A0000}"/>
    <cellStyle name="Normal 3 5 7 3 2 2" xfId="36365" xr:uid="{00000000-0005-0000-0000-0000408A0000}"/>
    <cellStyle name="Normal 3 5 7 3 2 2 2" xfId="36366" xr:uid="{00000000-0005-0000-0000-0000418A0000}"/>
    <cellStyle name="Normal 3 5 7 3 2 3" xfId="36367" xr:uid="{00000000-0005-0000-0000-0000428A0000}"/>
    <cellStyle name="Normal 3 5 7 3 3" xfId="36368" xr:uid="{00000000-0005-0000-0000-0000438A0000}"/>
    <cellStyle name="Normal 3 5 7 3 3 2" xfId="36369" xr:uid="{00000000-0005-0000-0000-0000448A0000}"/>
    <cellStyle name="Normal 3 5 7 3 4" xfId="36370" xr:uid="{00000000-0005-0000-0000-0000458A0000}"/>
    <cellStyle name="Normal 3 5 7 4" xfId="36371" xr:uid="{00000000-0005-0000-0000-0000468A0000}"/>
    <cellStyle name="Normal 3 5 7 4 2" xfId="36372" xr:uid="{00000000-0005-0000-0000-0000478A0000}"/>
    <cellStyle name="Normal 3 5 7 4 2 2" xfId="36373" xr:uid="{00000000-0005-0000-0000-0000488A0000}"/>
    <cellStyle name="Normal 3 5 7 4 2 2 2" xfId="36374" xr:uid="{00000000-0005-0000-0000-0000498A0000}"/>
    <cellStyle name="Normal 3 5 7 4 2 3" xfId="36375" xr:uid="{00000000-0005-0000-0000-00004A8A0000}"/>
    <cellStyle name="Normal 3 5 7 4 3" xfId="36376" xr:uid="{00000000-0005-0000-0000-00004B8A0000}"/>
    <cellStyle name="Normal 3 5 7 4 3 2" xfId="36377" xr:uid="{00000000-0005-0000-0000-00004C8A0000}"/>
    <cellStyle name="Normal 3 5 7 4 4" xfId="36378" xr:uid="{00000000-0005-0000-0000-00004D8A0000}"/>
    <cellStyle name="Normal 3 5 7 5" xfId="36379" xr:uid="{00000000-0005-0000-0000-00004E8A0000}"/>
    <cellStyle name="Normal 3 5 7 5 2" xfId="36380" xr:uid="{00000000-0005-0000-0000-00004F8A0000}"/>
    <cellStyle name="Normal 3 5 7 5 2 2" xfId="36381" xr:uid="{00000000-0005-0000-0000-0000508A0000}"/>
    <cellStyle name="Normal 3 5 7 5 3" xfId="36382" xr:uid="{00000000-0005-0000-0000-0000518A0000}"/>
    <cellStyle name="Normal 3 5 7 6" xfId="36383" xr:uid="{00000000-0005-0000-0000-0000528A0000}"/>
    <cellStyle name="Normal 3 5 7 6 2" xfId="36384" xr:uid="{00000000-0005-0000-0000-0000538A0000}"/>
    <cellStyle name="Normal 3 5 7 7" xfId="36385" xr:uid="{00000000-0005-0000-0000-0000548A0000}"/>
    <cellStyle name="Normal 3 5 7 7 2" xfId="36386" xr:uid="{00000000-0005-0000-0000-0000558A0000}"/>
    <cellStyle name="Normal 3 5 7 8" xfId="36387" xr:uid="{00000000-0005-0000-0000-0000568A0000}"/>
    <cellStyle name="Normal 3 5 8" xfId="36388" xr:uid="{00000000-0005-0000-0000-0000578A0000}"/>
    <cellStyle name="Normal 3 5 8 2" xfId="36389" xr:uid="{00000000-0005-0000-0000-0000588A0000}"/>
    <cellStyle name="Normal 3 5 8 2 2" xfId="36390" xr:uid="{00000000-0005-0000-0000-0000598A0000}"/>
    <cellStyle name="Normal 3 5 8 2 2 2" xfId="36391" xr:uid="{00000000-0005-0000-0000-00005A8A0000}"/>
    <cellStyle name="Normal 3 5 8 2 2 2 2" xfId="36392" xr:uid="{00000000-0005-0000-0000-00005B8A0000}"/>
    <cellStyle name="Normal 3 5 8 2 2 2 2 2" xfId="36393" xr:uid="{00000000-0005-0000-0000-00005C8A0000}"/>
    <cellStyle name="Normal 3 5 8 2 2 2 3" xfId="36394" xr:uid="{00000000-0005-0000-0000-00005D8A0000}"/>
    <cellStyle name="Normal 3 5 8 2 2 3" xfId="36395" xr:uid="{00000000-0005-0000-0000-00005E8A0000}"/>
    <cellStyle name="Normal 3 5 8 2 2 3 2" xfId="36396" xr:uid="{00000000-0005-0000-0000-00005F8A0000}"/>
    <cellStyle name="Normal 3 5 8 2 2 4" xfId="36397" xr:uid="{00000000-0005-0000-0000-0000608A0000}"/>
    <cellStyle name="Normal 3 5 8 2 3" xfId="36398" xr:uid="{00000000-0005-0000-0000-0000618A0000}"/>
    <cellStyle name="Normal 3 5 8 2 3 2" xfId="36399" xr:uid="{00000000-0005-0000-0000-0000628A0000}"/>
    <cellStyle name="Normal 3 5 8 2 3 2 2" xfId="36400" xr:uid="{00000000-0005-0000-0000-0000638A0000}"/>
    <cellStyle name="Normal 3 5 8 2 3 3" xfId="36401" xr:uid="{00000000-0005-0000-0000-0000648A0000}"/>
    <cellStyle name="Normal 3 5 8 2 4" xfId="36402" xr:uid="{00000000-0005-0000-0000-0000658A0000}"/>
    <cellStyle name="Normal 3 5 8 2 4 2" xfId="36403" xr:uid="{00000000-0005-0000-0000-0000668A0000}"/>
    <cellStyle name="Normal 3 5 8 2 5" xfId="36404" xr:uid="{00000000-0005-0000-0000-0000678A0000}"/>
    <cellStyle name="Normal 3 5 8 3" xfId="36405" xr:uid="{00000000-0005-0000-0000-0000688A0000}"/>
    <cellStyle name="Normal 3 5 8 3 2" xfId="36406" xr:uid="{00000000-0005-0000-0000-0000698A0000}"/>
    <cellStyle name="Normal 3 5 8 3 2 2" xfId="36407" xr:uid="{00000000-0005-0000-0000-00006A8A0000}"/>
    <cellStyle name="Normal 3 5 8 3 2 2 2" xfId="36408" xr:uid="{00000000-0005-0000-0000-00006B8A0000}"/>
    <cellStyle name="Normal 3 5 8 3 2 3" xfId="36409" xr:uid="{00000000-0005-0000-0000-00006C8A0000}"/>
    <cellStyle name="Normal 3 5 8 3 3" xfId="36410" xr:uid="{00000000-0005-0000-0000-00006D8A0000}"/>
    <cellStyle name="Normal 3 5 8 3 3 2" xfId="36411" xr:uid="{00000000-0005-0000-0000-00006E8A0000}"/>
    <cellStyle name="Normal 3 5 8 3 4" xfId="36412" xr:uid="{00000000-0005-0000-0000-00006F8A0000}"/>
    <cellStyle name="Normal 3 5 8 4" xfId="36413" xr:uid="{00000000-0005-0000-0000-0000708A0000}"/>
    <cellStyle name="Normal 3 5 8 4 2" xfId="36414" xr:uid="{00000000-0005-0000-0000-0000718A0000}"/>
    <cellStyle name="Normal 3 5 8 4 2 2" xfId="36415" xr:uid="{00000000-0005-0000-0000-0000728A0000}"/>
    <cellStyle name="Normal 3 5 8 4 2 2 2" xfId="36416" xr:uid="{00000000-0005-0000-0000-0000738A0000}"/>
    <cellStyle name="Normal 3 5 8 4 2 3" xfId="36417" xr:uid="{00000000-0005-0000-0000-0000748A0000}"/>
    <cellStyle name="Normal 3 5 8 4 3" xfId="36418" xr:uid="{00000000-0005-0000-0000-0000758A0000}"/>
    <cellStyle name="Normal 3 5 8 4 3 2" xfId="36419" xr:uid="{00000000-0005-0000-0000-0000768A0000}"/>
    <cellStyle name="Normal 3 5 8 4 4" xfId="36420" xr:uid="{00000000-0005-0000-0000-0000778A0000}"/>
    <cellStyle name="Normal 3 5 8 5" xfId="36421" xr:uid="{00000000-0005-0000-0000-0000788A0000}"/>
    <cellStyle name="Normal 3 5 8 5 2" xfId="36422" xr:uid="{00000000-0005-0000-0000-0000798A0000}"/>
    <cellStyle name="Normal 3 5 8 5 2 2" xfId="36423" xr:uid="{00000000-0005-0000-0000-00007A8A0000}"/>
    <cellStyle name="Normal 3 5 8 5 3" xfId="36424" xr:uid="{00000000-0005-0000-0000-00007B8A0000}"/>
    <cellStyle name="Normal 3 5 8 6" xfId="36425" xr:uid="{00000000-0005-0000-0000-00007C8A0000}"/>
    <cellStyle name="Normal 3 5 8 6 2" xfId="36426" xr:uid="{00000000-0005-0000-0000-00007D8A0000}"/>
    <cellStyle name="Normal 3 5 8 7" xfId="36427" xr:uid="{00000000-0005-0000-0000-00007E8A0000}"/>
    <cellStyle name="Normal 3 5 8 7 2" xfId="36428" xr:uid="{00000000-0005-0000-0000-00007F8A0000}"/>
    <cellStyle name="Normal 3 5 8 8" xfId="36429" xr:uid="{00000000-0005-0000-0000-0000808A0000}"/>
    <cellStyle name="Normal 3 5 9" xfId="36430" xr:uid="{00000000-0005-0000-0000-0000818A0000}"/>
    <cellStyle name="Normal 3 5 9 2" xfId="36431" xr:uid="{00000000-0005-0000-0000-0000828A0000}"/>
    <cellStyle name="Normal 3 5 9 2 2" xfId="36432" xr:uid="{00000000-0005-0000-0000-0000838A0000}"/>
    <cellStyle name="Normal 3 5 9 2 2 2" xfId="36433" xr:uid="{00000000-0005-0000-0000-0000848A0000}"/>
    <cellStyle name="Normal 3 5 9 2 2 2 2" xfId="36434" xr:uid="{00000000-0005-0000-0000-0000858A0000}"/>
    <cellStyle name="Normal 3 5 9 2 2 2 2 2" xfId="36435" xr:uid="{00000000-0005-0000-0000-0000868A0000}"/>
    <cellStyle name="Normal 3 5 9 2 2 2 3" xfId="36436" xr:uid="{00000000-0005-0000-0000-0000878A0000}"/>
    <cellStyle name="Normal 3 5 9 2 2 3" xfId="36437" xr:uid="{00000000-0005-0000-0000-0000888A0000}"/>
    <cellStyle name="Normal 3 5 9 2 2 3 2" xfId="36438" xr:uid="{00000000-0005-0000-0000-0000898A0000}"/>
    <cellStyle name="Normal 3 5 9 2 2 4" xfId="36439" xr:uid="{00000000-0005-0000-0000-00008A8A0000}"/>
    <cellStyle name="Normal 3 5 9 2 3" xfId="36440" xr:uid="{00000000-0005-0000-0000-00008B8A0000}"/>
    <cellStyle name="Normal 3 5 9 2 3 2" xfId="36441" xr:uid="{00000000-0005-0000-0000-00008C8A0000}"/>
    <cellStyle name="Normal 3 5 9 2 3 2 2" xfId="36442" xr:uid="{00000000-0005-0000-0000-00008D8A0000}"/>
    <cellStyle name="Normal 3 5 9 2 3 3" xfId="36443" xr:uid="{00000000-0005-0000-0000-00008E8A0000}"/>
    <cellStyle name="Normal 3 5 9 2 4" xfId="36444" xr:uid="{00000000-0005-0000-0000-00008F8A0000}"/>
    <cellStyle name="Normal 3 5 9 2 4 2" xfId="36445" xr:uid="{00000000-0005-0000-0000-0000908A0000}"/>
    <cellStyle name="Normal 3 5 9 2 5" xfId="36446" xr:uid="{00000000-0005-0000-0000-0000918A0000}"/>
    <cellStyle name="Normal 3 5 9 3" xfId="36447" xr:uid="{00000000-0005-0000-0000-0000928A0000}"/>
    <cellStyle name="Normal 3 5 9 3 2" xfId="36448" xr:uid="{00000000-0005-0000-0000-0000938A0000}"/>
    <cellStyle name="Normal 3 5 9 3 2 2" xfId="36449" xr:uid="{00000000-0005-0000-0000-0000948A0000}"/>
    <cellStyle name="Normal 3 5 9 3 2 2 2" xfId="36450" xr:uid="{00000000-0005-0000-0000-0000958A0000}"/>
    <cellStyle name="Normal 3 5 9 3 2 3" xfId="36451" xr:uid="{00000000-0005-0000-0000-0000968A0000}"/>
    <cellStyle name="Normal 3 5 9 3 3" xfId="36452" xr:uid="{00000000-0005-0000-0000-0000978A0000}"/>
    <cellStyle name="Normal 3 5 9 3 3 2" xfId="36453" xr:uid="{00000000-0005-0000-0000-0000988A0000}"/>
    <cellStyle name="Normal 3 5 9 3 4" xfId="36454" xr:uid="{00000000-0005-0000-0000-0000998A0000}"/>
    <cellStyle name="Normal 3 5 9 4" xfId="36455" xr:uid="{00000000-0005-0000-0000-00009A8A0000}"/>
    <cellStyle name="Normal 3 5 9 4 2" xfId="36456" xr:uid="{00000000-0005-0000-0000-00009B8A0000}"/>
    <cellStyle name="Normal 3 5 9 4 2 2" xfId="36457" xr:uid="{00000000-0005-0000-0000-00009C8A0000}"/>
    <cellStyle name="Normal 3 5 9 4 3" xfId="36458" xr:uid="{00000000-0005-0000-0000-00009D8A0000}"/>
    <cellStyle name="Normal 3 5 9 5" xfId="36459" xr:uid="{00000000-0005-0000-0000-00009E8A0000}"/>
    <cellStyle name="Normal 3 5 9 5 2" xfId="36460" xr:uid="{00000000-0005-0000-0000-00009F8A0000}"/>
    <cellStyle name="Normal 3 5 9 6" xfId="36461" xr:uid="{00000000-0005-0000-0000-0000A08A0000}"/>
    <cellStyle name="Normal 3 5_T-straight with PEDs adjustor" xfId="36462" xr:uid="{00000000-0005-0000-0000-0000A18A0000}"/>
    <cellStyle name="Normal 3 6" xfId="1304" xr:uid="{00000000-0005-0000-0000-0000A28A0000}"/>
    <cellStyle name="Normal 3 6 10" xfId="36463" xr:uid="{00000000-0005-0000-0000-0000A38A0000}"/>
    <cellStyle name="Normal 3 6 10 2" xfId="36464" xr:uid="{00000000-0005-0000-0000-0000A48A0000}"/>
    <cellStyle name="Normal 3 6 10 2 2" xfId="36465" xr:uid="{00000000-0005-0000-0000-0000A58A0000}"/>
    <cellStyle name="Normal 3 6 10 2 2 2" xfId="36466" xr:uid="{00000000-0005-0000-0000-0000A68A0000}"/>
    <cellStyle name="Normal 3 6 10 2 3" xfId="36467" xr:uid="{00000000-0005-0000-0000-0000A78A0000}"/>
    <cellStyle name="Normal 3 6 10 3" xfId="36468" xr:uid="{00000000-0005-0000-0000-0000A88A0000}"/>
    <cellStyle name="Normal 3 6 10 3 2" xfId="36469" xr:uid="{00000000-0005-0000-0000-0000A98A0000}"/>
    <cellStyle name="Normal 3 6 10 4" xfId="36470" xr:uid="{00000000-0005-0000-0000-0000AA8A0000}"/>
    <cellStyle name="Normal 3 6 11" xfId="36471" xr:uid="{00000000-0005-0000-0000-0000AB8A0000}"/>
    <cellStyle name="Normal 3 6 11 2" xfId="36472" xr:uid="{00000000-0005-0000-0000-0000AC8A0000}"/>
    <cellStyle name="Normal 3 6 11 2 2" xfId="36473" xr:uid="{00000000-0005-0000-0000-0000AD8A0000}"/>
    <cellStyle name="Normal 3 6 11 2 2 2" xfId="36474" xr:uid="{00000000-0005-0000-0000-0000AE8A0000}"/>
    <cellStyle name="Normal 3 6 11 2 3" xfId="36475" xr:uid="{00000000-0005-0000-0000-0000AF8A0000}"/>
    <cellStyle name="Normal 3 6 11 3" xfId="36476" xr:uid="{00000000-0005-0000-0000-0000B08A0000}"/>
    <cellStyle name="Normal 3 6 11 3 2" xfId="36477" xr:uid="{00000000-0005-0000-0000-0000B18A0000}"/>
    <cellStyle name="Normal 3 6 11 4" xfId="36478" xr:uid="{00000000-0005-0000-0000-0000B28A0000}"/>
    <cellStyle name="Normal 3 6 12" xfId="36479" xr:uid="{00000000-0005-0000-0000-0000B38A0000}"/>
    <cellStyle name="Normal 3 6 12 2" xfId="36480" xr:uid="{00000000-0005-0000-0000-0000B48A0000}"/>
    <cellStyle name="Normal 3 6 12 2 2" xfId="36481" xr:uid="{00000000-0005-0000-0000-0000B58A0000}"/>
    <cellStyle name="Normal 3 6 12 2 2 2" xfId="36482" xr:uid="{00000000-0005-0000-0000-0000B68A0000}"/>
    <cellStyle name="Normal 3 6 12 2 3" xfId="36483" xr:uid="{00000000-0005-0000-0000-0000B78A0000}"/>
    <cellStyle name="Normal 3 6 12 3" xfId="36484" xr:uid="{00000000-0005-0000-0000-0000B88A0000}"/>
    <cellStyle name="Normal 3 6 12 3 2" xfId="36485" xr:uid="{00000000-0005-0000-0000-0000B98A0000}"/>
    <cellStyle name="Normal 3 6 12 4" xfId="36486" xr:uid="{00000000-0005-0000-0000-0000BA8A0000}"/>
    <cellStyle name="Normal 3 6 13" xfId="36487" xr:uid="{00000000-0005-0000-0000-0000BB8A0000}"/>
    <cellStyle name="Normal 3 6 13 2" xfId="36488" xr:uid="{00000000-0005-0000-0000-0000BC8A0000}"/>
    <cellStyle name="Normal 3 6 13 2 2" xfId="36489" xr:uid="{00000000-0005-0000-0000-0000BD8A0000}"/>
    <cellStyle name="Normal 3 6 13 3" xfId="36490" xr:uid="{00000000-0005-0000-0000-0000BE8A0000}"/>
    <cellStyle name="Normal 3 6 14" xfId="36491" xr:uid="{00000000-0005-0000-0000-0000BF8A0000}"/>
    <cellStyle name="Normal 3 6 14 2" xfId="36492" xr:uid="{00000000-0005-0000-0000-0000C08A0000}"/>
    <cellStyle name="Normal 3 6 15" xfId="36493" xr:uid="{00000000-0005-0000-0000-0000C18A0000}"/>
    <cellStyle name="Normal 3 6 15 2" xfId="36494" xr:uid="{00000000-0005-0000-0000-0000C28A0000}"/>
    <cellStyle name="Normal 3 6 16" xfId="36495" xr:uid="{00000000-0005-0000-0000-0000C38A0000}"/>
    <cellStyle name="Normal 3 6 17" xfId="36496" xr:uid="{00000000-0005-0000-0000-0000C48A0000}"/>
    <cellStyle name="Normal 3 6 2" xfId="1305" xr:uid="{00000000-0005-0000-0000-0000C58A0000}"/>
    <cellStyle name="Normal 3 6 2 10" xfId="36497" xr:uid="{00000000-0005-0000-0000-0000C68A0000}"/>
    <cellStyle name="Normal 3 6 2 11" xfId="36498" xr:uid="{00000000-0005-0000-0000-0000C78A0000}"/>
    <cellStyle name="Normal 3 6 2 2" xfId="1306" xr:uid="{00000000-0005-0000-0000-0000C88A0000}"/>
    <cellStyle name="Normal 3 6 2 2 10" xfId="36499" xr:uid="{00000000-0005-0000-0000-0000C98A0000}"/>
    <cellStyle name="Normal 3 6 2 2 2" xfId="1307" xr:uid="{00000000-0005-0000-0000-0000CA8A0000}"/>
    <cellStyle name="Normal 3 6 2 2 2 2" xfId="36500" xr:uid="{00000000-0005-0000-0000-0000CB8A0000}"/>
    <cellStyle name="Normal 3 6 2 2 2 2 2" xfId="36501" xr:uid="{00000000-0005-0000-0000-0000CC8A0000}"/>
    <cellStyle name="Normal 3 6 2 2 2 2 2 2" xfId="36502" xr:uid="{00000000-0005-0000-0000-0000CD8A0000}"/>
    <cellStyle name="Normal 3 6 2 2 2 2 2 2 2" xfId="36503" xr:uid="{00000000-0005-0000-0000-0000CE8A0000}"/>
    <cellStyle name="Normal 3 6 2 2 2 2 2 2 2 2" xfId="36504" xr:uid="{00000000-0005-0000-0000-0000CF8A0000}"/>
    <cellStyle name="Normal 3 6 2 2 2 2 2 2 3" xfId="36505" xr:uid="{00000000-0005-0000-0000-0000D08A0000}"/>
    <cellStyle name="Normal 3 6 2 2 2 2 2 3" xfId="36506" xr:uid="{00000000-0005-0000-0000-0000D18A0000}"/>
    <cellStyle name="Normal 3 6 2 2 2 2 2 3 2" xfId="36507" xr:uid="{00000000-0005-0000-0000-0000D28A0000}"/>
    <cellStyle name="Normal 3 6 2 2 2 2 2 4" xfId="36508" xr:uid="{00000000-0005-0000-0000-0000D38A0000}"/>
    <cellStyle name="Normal 3 6 2 2 2 2 3" xfId="36509" xr:uid="{00000000-0005-0000-0000-0000D48A0000}"/>
    <cellStyle name="Normal 3 6 2 2 2 2 3 2" xfId="36510" xr:uid="{00000000-0005-0000-0000-0000D58A0000}"/>
    <cellStyle name="Normal 3 6 2 2 2 2 3 2 2" xfId="36511" xr:uid="{00000000-0005-0000-0000-0000D68A0000}"/>
    <cellStyle name="Normal 3 6 2 2 2 2 3 3" xfId="36512" xr:uid="{00000000-0005-0000-0000-0000D78A0000}"/>
    <cellStyle name="Normal 3 6 2 2 2 2 4" xfId="36513" xr:uid="{00000000-0005-0000-0000-0000D88A0000}"/>
    <cellStyle name="Normal 3 6 2 2 2 2 4 2" xfId="36514" xr:uid="{00000000-0005-0000-0000-0000D98A0000}"/>
    <cellStyle name="Normal 3 6 2 2 2 2 5" xfId="36515" xr:uid="{00000000-0005-0000-0000-0000DA8A0000}"/>
    <cellStyle name="Normal 3 6 2 2 2 2 6" xfId="36516" xr:uid="{00000000-0005-0000-0000-0000DB8A0000}"/>
    <cellStyle name="Normal 3 6 2 2 2 3" xfId="36517" xr:uid="{00000000-0005-0000-0000-0000DC8A0000}"/>
    <cellStyle name="Normal 3 6 2 2 2 3 2" xfId="36518" xr:uid="{00000000-0005-0000-0000-0000DD8A0000}"/>
    <cellStyle name="Normal 3 6 2 2 2 3 2 2" xfId="36519" xr:uid="{00000000-0005-0000-0000-0000DE8A0000}"/>
    <cellStyle name="Normal 3 6 2 2 2 3 2 2 2" xfId="36520" xr:uid="{00000000-0005-0000-0000-0000DF8A0000}"/>
    <cellStyle name="Normal 3 6 2 2 2 3 2 3" xfId="36521" xr:uid="{00000000-0005-0000-0000-0000E08A0000}"/>
    <cellStyle name="Normal 3 6 2 2 2 3 3" xfId="36522" xr:uid="{00000000-0005-0000-0000-0000E18A0000}"/>
    <cellStyle name="Normal 3 6 2 2 2 3 3 2" xfId="36523" xr:uid="{00000000-0005-0000-0000-0000E28A0000}"/>
    <cellStyle name="Normal 3 6 2 2 2 3 4" xfId="36524" xr:uid="{00000000-0005-0000-0000-0000E38A0000}"/>
    <cellStyle name="Normal 3 6 2 2 2 4" xfId="36525" xr:uid="{00000000-0005-0000-0000-0000E48A0000}"/>
    <cellStyle name="Normal 3 6 2 2 2 4 2" xfId="36526" xr:uid="{00000000-0005-0000-0000-0000E58A0000}"/>
    <cellStyle name="Normal 3 6 2 2 2 4 2 2" xfId="36527" xr:uid="{00000000-0005-0000-0000-0000E68A0000}"/>
    <cellStyle name="Normal 3 6 2 2 2 4 2 2 2" xfId="36528" xr:uid="{00000000-0005-0000-0000-0000E78A0000}"/>
    <cellStyle name="Normal 3 6 2 2 2 4 2 3" xfId="36529" xr:uid="{00000000-0005-0000-0000-0000E88A0000}"/>
    <cellStyle name="Normal 3 6 2 2 2 4 3" xfId="36530" xr:uid="{00000000-0005-0000-0000-0000E98A0000}"/>
    <cellStyle name="Normal 3 6 2 2 2 4 3 2" xfId="36531" xr:uid="{00000000-0005-0000-0000-0000EA8A0000}"/>
    <cellStyle name="Normal 3 6 2 2 2 4 4" xfId="36532" xr:uid="{00000000-0005-0000-0000-0000EB8A0000}"/>
    <cellStyle name="Normal 3 6 2 2 2 5" xfId="36533" xr:uid="{00000000-0005-0000-0000-0000EC8A0000}"/>
    <cellStyle name="Normal 3 6 2 2 2 5 2" xfId="36534" xr:uid="{00000000-0005-0000-0000-0000ED8A0000}"/>
    <cellStyle name="Normal 3 6 2 2 2 5 2 2" xfId="36535" xr:uid="{00000000-0005-0000-0000-0000EE8A0000}"/>
    <cellStyle name="Normal 3 6 2 2 2 5 3" xfId="36536" xr:uid="{00000000-0005-0000-0000-0000EF8A0000}"/>
    <cellStyle name="Normal 3 6 2 2 2 6" xfId="36537" xr:uid="{00000000-0005-0000-0000-0000F08A0000}"/>
    <cellStyle name="Normal 3 6 2 2 2 6 2" xfId="36538" xr:uid="{00000000-0005-0000-0000-0000F18A0000}"/>
    <cellStyle name="Normal 3 6 2 2 2 7" xfId="36539" xr:uid="{00000000-0005-0000-0000-0000F28A0000}"/>
    <cellStyle name="Normal 3 6 2 2 2 7 2" xfId="36540" xr:uid="{00000000-0005-0000-0000-0000F38A0000}"/>
    <cellStyle name="Normal 3 6 2 2 2 8" xfId="36541" xr:uid="{00000000-0005-0000-0000-0000F48A0000}"/>
    <cellStyle name="Normal 3 6 2 2 2 9" xfId="36542" xr:uid="{00000000-0005-0000-0000-0000F58A0000}"/>
    <cellStyle name="Normal 3 6 2 2 3" xfId="36543" xr:uid="{00000000-0005-0000-0000-0000F68A0000}"/>
    <cellStyle name="Normal 3 6 2 2 3 2" xfId="36544" xr:uid="{00000000-0005-0000-0000-0000F78A0000}"/>
    <cellStyle name="Normal 3 6 2 2 3 2 2" xfId="36545" xr:uid="{00000000-0005-0000-0000-0000F88A0000}"/>
    <cellStyle name="Normal 3 6 2 2 3 2 2 2" xfId="36546" xr:uid="{00000000-0005-0000-0000-0000F98A0000}"/>
    <cellStyle name="Normal 3 6 2 2 3 2 2 2 2" xfId="36547" xr:uid="{00000000-0005-0000-0000-0000FA8A0000}"/>
    <cellStyle name="Normal 3 6 2 2 3 2 2 3" xfId="36548" xr:uid="{00000000-0005-0000-0000-0000FB8A0000}"/>
    <cellStyle name="Normal 3 6 2 2 3 2 3" xfId="36549" xr:uid="{00000000-0005-0000-0000-0000FC8A0000}"/>
    <cellStyle name="Normal 3 6 2 2 3 2 3 2" xfId="36550" xr:uid="{00000000-0005-0000-0000-0000FD8A0000}"/>
    <cellStyle name="Normal 3 6 2 2 3 2 4" xfId="36551" xr:uid="{00000000-0005-0000-0000-0000FE8A0000}"/>
    <cellStyle name="Normal 3 6 2 2 3 2 5" xfId="36552" xr:uid="{00000000-0005-0000-0000-0000FF8A0000}"/>
    <cellStyle name="Normal 3 6 2 2 3 3" xfId="36553" xr:uid="{00000000-0005-0000-0000-0000008B0000}"/>
    <cellStyle name="Normal 3 6 2 2 3 3 2" xfId="36554" xr:uid="{00000000-0005-0000-0000-0000018B0000}"/>
    <cellStyle name="Normal 3 6 2 2 3 3 2 2" xfId="36555" xr:uid="{00000000-0005-0000-0000-0000028B0000}"/>
    <cellStyle name="Normal 3 6 2 2 3 3 3" xfId="36556" xr:uid="{00000000-0005-0000-0000-0000038B0000}"/>
    <cellStyle name="Normal 3 6 2 2 3 4" xfId="36557" xr:uid="{00000000-0005-0000-0000-0000048B0000}"/>
    <cellStyle name="Normal 3 6 2 2 3 4 2" xfId="36558" xr:uid="{00000000-0005-0000-0000-0000058B0000}"/>
    <cellStyle name="Normal 3 6 2 2 3 5" xfId="36559" xr:uid="{00000000-0005-0000-0000-0000068B0000}"/>
    <cellStyle name="Normal 3 6 2 2 3 6" xfId="36560" xr:uid="{00000000-0005-0000-0000-0000078B0000}"/>
    <cellStyle name="Normal 3 6 2 2 4" xfId="36561" xr:uid="{00000000-0005-0000-0000-0000088B0000}"/>
    <cellStyle name="Normal 3 6 2 2 4 2" xfId="36562" xr:uid="{00000000-0005-0000-0000-0000098B0000}"/>
    <cellStyle name="Normal 3 6 2 2 4 2 2" xfId="36563" xr:uid="{00000000-0005-0000-0000-00000A8B0000}"/>
    <cellStyle name="Normal 3 6 2 2 4 2 2 2" xfId="36564" xr:uid="{00000000-0005-0000-0000-00000B8B0000}"/>
    <cellStyle name="Normal 3 6 2 2 4 2 3" xfId="36565" xr:uid="{00000000-0005-0000-0000-00000C8B0000}"/>
    <cellStyle name="Normal 3 6 2 2 4 3" xfId="36566" xr:uid="{00000000-0005-0000-0000-00000D8B0000}"/>
    <cellStyle name="Normal 3 6 2 2 4 3 2" xfId="36567" xr:uid="{00000000-0005-0000-0000-00000E8B0000}"/>
    <cellStyle name="Normal 3 6 2 2 4 4" xfId="36568" xr:uid="{00000000-0005-0000-0000-00000F8B0000}"/>
    <cellStyle name="Normal 3 6 2 2 4 5" xfId="36569" xr:uid="{00000000-0005-0000-0000-0000108B0000}"/>
    <cellStyle name="Normal 3 6 2 2 5" xfId="36570" xr:uid="{00000000-0005-0000-0000-0000118B0000}"/>
    <cellStyle name="Normal 3 6 2 2 5 2" xfId="36571" xr:uid="{00000000-0005-0000-0000-0000128B0000}"/>
    <cellStyle name="Normal 3 6 2 2 5 2 2" xfId="36572" xr:uid="{00000000-0005-0000-0000-0000138B0000}"/>
    <cellStyle name="Normal 3 6 2 2 5 2 2 2" xfId="36573" xr:uid="{00000000-0005-0000-0000-0000148B0000}"/>
    <cellStyle name="Normal 3 6 2 2 5 2 3" xfId="36574" xr:uid="{00000000-0005-0000-0000-0000158B0000}"/>
    <cellStyle name="Normal 3 6 2 2 5 3" xfId="36575" xr:uid="{00000000-0005-0000-0000-0000168B0000}"/>
    <cellStyle name="Normal 3 6 2 2 5 3 2" xfId="36576" xr:uid="{00000000-0005-0000-0000-0000178B0000}"/>
    <cellStyle name="Normal 3 6 2 2 5 4" xfId="36577" xr:uid="{00000000-0005-0000-0000-0000188B0000}"/>
    <cellStyle name="Normal 3 6 2 2 6" xfId="36578" xr:uid="{00000000-0005-0000-0000-0000198B0000}"/>
    <cellStyle name="Normal 3 6 2 2 6 2" xfId="36579" xr:uid="{00000000-0005-0000-0000-00001A8B0000}"/>
    <cellStyle name="Normal 3 6 2 2 6 2 2" xfId="36580" xr:uid="{00000000-0005-0000-0000-00001B8B0000}"/>
    <cellStyle name="Normal 3 6 2 2 6 3" xfId="36581" xr:uid="{00000000-0005-0000-0000-00001C8B0000}"/>
    <cellStyle name="Normal 3 6 2 2 7" xfId="36582" xr:uid="{00000000-0005-0000-0000-00001D8B0000}"/>
    <cellStyle name="Normal 3 6 2 2 7 2" xfId="36583" xr:uid="{00000000-0005-0000-0000-00001E8B0000}"/>
    <cellStyle name="Normal 3 6 2 2 8" xfId="36584" xr:uid="{00000000-0005-0000-0000-00001F8B0000}"/>
    <cellStyle name="Normal 3 6 2 2 8 2" xfId="36585" xr:uid="{00000000-0005-0000-0000-0000208B0000}"/>
    <cellStyle name="Normal 3 6 2 2 9" xfId="36586" xr:uid="{00000000-0005-0000-0000-0000218B0000}"/>
    <cellStyle name="Normal 3 6 2 2_T-straight with PEDs adjustor" xfId="36587" xr:uid="{00000000-0005-0000-0000-0000228B0000}"/>
    <cellStyle name="Normal 3 6 2 3" xfId="1308" xr:uid="{00000000-0005-0000-0000-0000238B0000}"/>
    <cellStyle name="Normal 3 6 2 3 2" xfId="36588" xr:uid="{00000000-0005-0000-0000-0000248B0000}"/>
    <cellStyle name="Normal 3 6 2 3 2 2" xfId="36589" xr:uid="{00000000-0005-0000-0000-0000258B0000}"/>
    <cellStyle name="Normal 3 6 2 3 2 2 2" xfId="36590" xr:uid="{00000000-0005-0000-0000-0000268B0000}"/>
    <cellStyle name="Normal 3 6 2 3 2 2 2 2" xfId="36591" xr:uid="{00000000-0005-0000-0000-0000278B0000}"/>
    <cellStyle name="Normal 3 6 2 3 2 2 2 2 2" xfId="36592" xr:uid="{00000000-0005-0000-0000-0000288B0000}"/>
    <cellStyle name="Normal 3 6 2 3 2 2 2 3" xfId="36593" xr:uid="{00000000-0005-0000-0000-0000298B0000}"/>
    <cellStyle name="Normal 3 6 2 3 2 2 3" xfId="36594" xr:uid="{00000000-0005-0000-0000-00002A8B0000}"/>
    <cellStyle name="Normal 3 6 2 3 2 2 3 2" xfId="36595" xr:uid="{00000000-0005-0000-0000-00002B8B0000}"/>
    <cellStyle name="Normal 3 6 2 3 2 2 4" xfId="36596" xr:uid="{00000000-0005-0000-0000-00002C8B0000}"/>
    <cellStyle name="Normal 3 6 2 3 2 3" xfId="36597" xr:uid="{00000000-0005-0000-0000-00002D8B0000}"/>
    <cellStyle name="Normal 3 6 2 3 2 3 2" xfId="36598" xr:uid="{00000000-0005-0000-0000-00002E8B0000}"/>
    <cellStyle name="Normal 3 6 2 3 2 3 2 2" xfId="36599" xr:uid="{00000000-0005-0000-0000-00002F8B0000}"/>
    <cellStyle name="Normal 3 6 2 3 2 3 3" xfId="36600" xr:uid="{00000000-0005-0000-0000-0000308B0000}"/>
    <cellStyle name="Normal 3 6 2 3 2 4" xfId="36601" xr:uid="{00000000-0005-0000-0000-0000318B0000}"/>
    <cellStyle name="Normal 3 6 2 3 2 4 2" xfId="36602" xr:uid="{00000000-0005-0000-0000-0000328B0000}"/>
    <cellStyle name="Normal 3 6 2 3 2 5" xfId="36603" xr:uid="{00000000-0005-0000-0000-0000338B0000}"/>
    <cellStyle name="Normal 3 6 2 3 2 6" xfId="36604" xr:uid="{00000000-0005-0000-0000-0000348B0000}"/>
    <cellStyle name="Normal 3 6 2 3 3" xfId="36605" xr:uid="{00000000-0005-0000-0000-0000358B0000}"/>
    <cellStyle name="Normal 3 6 2 3 3 2" xfId="36606" xr:uid="{00000000-0005-0000-0000-0000368B0000}"/>
    <cellStyle name="Normal 3 6 2 3 3 2 2" xfId="36607" xr:uid="{00000000-0005-0000-0000-0000378B0000}"/>
    <cellStyle name="Normal 3 6 2 3 3 2 2 2" xfId="36608" xr:uid="{00000000-0005-0000-0000-0000388B0000}"/>
    <cellStyle name="Normal 3 6 2 3 3 2 3" xfId="36609" xr:uid="{00000000-0005-0000-0000-0000398B0000}"/>
    <cellStyle name="Normal 3 6 2 3 3 3" xfId="36610" xr:uid="{00000000-0005-0000-0000-00003A8B0000}"/>
    <cellStyle name="Normal 3 6 2 3 3 3 2" xfId="36611" xr:uid="{00000000-0005-0000-0000-00003B8B0000}"/>
    <cellStyle name="Normal 3 6 2 3 3 4" xfId="36612" xr:uid="{00000000-0005-0000-0000-00003C8B0000}"/>
    <cellStyle name="Normal 3 6 2 3 4" xfId="36613" xr:uid="{00000000-0005-0000-0000-00003D8B0000}"/>
    <cellStyle name="Normal 3 6 2 3 4 2" xfId="36614" xr:uid="{00000000-0005-0000-0000-00003E8B0000}"/>
    <cellStyle name="Normal 3 6 2 3 4 2 2" xfId="36615" xr:uid="{00000000-0005-0000-0000-00003F8B0000}"/>
    <cellStyle name="Normal 3 6 2 3 4 2 2 2" xfId="36616" xr:uid="{00000000-0005-0000-0000-0000408B0000}"/>
    <cellStyle name="Normal 3 6 2 3 4 2 3" xfId="36617" xr:uid="{00000000-0005-0000-0000-0000418B0000}"/>
    <cellStyle name="Normal 3 6 2 3 4 3" xfId="36618" xr:uid="{00000000-0005-0000-0000-0000428B0000}"/>
    <cellStyle name="Normal 3 6 2 3 4 3 2" xfId="36619" xr:uid="{00000000-0005-0000-0000-0000438B0000}"/>
    <cellStyle name="Normal 3 6 2 3 4 4" xfId="36620" xr:uid="{00000000-0005-0000-0000-0000448B0000}"/>
    <cellStyle name="Normal 3 6 2 3 5" xfId="36621" xr:uid="{00000000-0005-0000-0000-0000458B0000}"/>
    <cellStyle name="Normal 3 6 2 3 5 2" xfId="36622" xr:uid="{00000000-0005-0000-0000-0000468B0000}"/>
    <cellStyle name="Normal 3 6 2 3 5 2 2" xfId="36623" xr:uid="{00000000-0005-0000-0000-0000478B0000}"/>
    <cellStyle name="Normal 3 6 2 3 5 3" xfId="36624" xr:uid="{00000000-0005-0000-0000-0000488B0000}"/>
    <cellStyle name="Normal 3 6 2 3 6" xfId="36625" xr:uid="{00000000-0005-0000-0000-0000498B0000}"/>
    <cellStyle name="Normal 3 6 2 3 6 2" xfId="36626" xr:uid="{00000000-0005-0000-0000-00004A8B0000}"/>
    <cellStyle name="Normal 3 6 2 3 7" xfId="36627" xr:uid="{00000000-0005-0000-0000-00004B8B0000}"/>
    <cellStyle name="Normal 3 6 2 3 7 2" xfId="36628" xr:uid="{00000000-0005-0000-0000-00004C8B0000}"/>
    <cellStyle name="Normal 3 6 2 3 8" xfId="36629" xr:uid="{00000000-0005-0000-0000-00004D8B0000}"/>
    <cellStyle name="Normal 3 6 2 3 9" xfId="36630" xr:uid="{00000000-0005-0000-0000-00004E8B0000}"/>
    <cellStyle name="Normal 3 6 2 4" xfId="36631" xr:uid="{00000000-0005-0000-0000-00004F8B0000}"/>
    <cellStyle name="Normal 3 6 2 4 2" xfId="36632" xr:uid="{00000000-0005-0000-0000-0000508B0000}"/>
    <cellStyle name="Normal 3 6 2 4 2 2" xfId="36633" xr:uid="{00000000-0005-0000-0000-0000518B0000}"/>
    <cellStyle name="Normal 3 6 2 4 2 2 2" xfId="36634" xr:uid="{00000000-0005-0000-0000-0000528B0000}"/>
    <cellStyle name="Normal 3 6 2 4 2 2 2 2" xfId="36635" xr:uid="{00000000-0005-0000-0000-0000538B0000}"/>
    <cellStyle name="Normal 3 6 2 4 2 2 3" xfId="36636" xr:uid="{00000000-0005-0000-0000-0000548B0000}"/>
    <cellStyle name="Normal 3 6 2 4 2 3" xfId="36637" xr:uid="{00000000-0005-0000-0000-0000558B0000}"/>
    <cellStyle name="Normal 3 6 2 4 2 3 2" xfId="36638" xr:uid="{00000000-0005-0000-0000-0000568B0000}"/>
    <cellStyle name="Normal 3 6 2 4 2 4" xfId="36639" xr:uid="{00000000-0005-0000-0000-0000578B0000}"/>
    <cellStyle name="Normal 3 6 2 4 2 5" xfId="36640" xr:uid="{00000000-0005-0000-0000-0000588B0000}"/>
    <cellStyle name="Normal 3 6 2 4 3" xfId="36641" xr:uid="{00000000-0005-0000-0000-0000598B0000}"/>
    <cellStyle name="Normal 3 6 2 4 3 2" xfId="36642" xr:uid="{00000000-0005-0000-0000-00005A8B0000}"/>
    <cellStyle name="Normal 3 6 2 4 3 2 2" xfId="36643" xr:uid="{00000000-0005-0000-0000-00005B8B0000}"/>
    <cellStyle name="Normal 3 6 2 4 3 3" xfId="36644" xr:uid="{00000000-0005-0000-0000-00005C8B0000}"/>
    <cellStyle name="Normal 3 6 2 4 4" xfId="36645" xr:uid="{00000000-0005-0000-0000-00005D8B0000}"/>
    <cellStyle name="Normal 3 6 2 4 4 2" xfId="36646" xr:uid="{00000000-0005-0000-0000-00005E8B0000}"/>
    <cellStyle name="Normal 3 6 2 4 5" xfId="36647" xr:uid="{00000000-0005-0000-0000-00005F8B0000}"/>
    <cellStyle name="Normal 3 6 2 4 6" xfId="36648" xr:uid="{00000000-0005-0000-0000-0000608B0000}"/>
    <cellStyle name="Normal 3 6 2 5" xfId="36649" xr:uid="{00000000-0005-0000-0000-0000618B0000}"/>
    <cellStyle name="Normal 3 6 2 5 2" xfId="36650" xr:uid="{00000000-0005-0000-0000-0000628B0000}"/>
    <cellStyle name="Normal 3 6 2 5 2 2" xfId="36651" xr:uid="{00000000-0005-0000-0000-0000638B0000}"/>
    <cellStyle name="Normal 3 6 2 5 2 2 2" xfId="36652" xr:uid="{00000000-0005-0000-0000-0000648B0000}"/>
    <cellStyle name="Normal 3 6 2 5 2 3" xfId="36653" xr:uid="{00000000-0005-0000-0000-0000658B0000}"/>
    <cellStyle name="Normal 3 6 2 5 3" xfId="36654" xr:uid="{00000000-0005-0000-0000-0000668B0000}"/>
    <cellStyle name="Normal 3 6 2 5 3 2" xfId="36655" xr:uid="{00000000-0005-0000-0000-0000678B0000}"/>
    <cellStyle name="Normal 3 6 2 5 4" xfId="36656" xr:uid="{00000000-0005-0000-0000-0000688B0000}"/>
    <cellStyle name="Normal 3 6 2 5 5" xfId="36657" xr:uid="{00000000-0005-0000-0000-0000698B0000}"/>
    <cellStyle name="Normal 3 6 2 6" xfId="36658" xr:uid="{00000000-0005-0000-0000-00006A8B0000}"/>
    <cellStyle name="Normal 3 6 2 6 2" xfId="36659" xr:uid="{00000000-0005-0000-0000-00006B8B0000}"/>
    <cellStyle name="Normal 3 6 2 6 2 2" xfId="36660" xr:uid="{00000000-0005-0000-0000-00006C8B0000}"/>
    <cellStyle name="Normal 3 6 2 6 2 2 2" xfId="36661" xr:uid="{00000000-0005-0000-0000-00006D8B0000}"/>
    <cellStyle name="Normal 3 6 2 6 2 3" xfId="36662" xr:uid="{00000000-0005-0000-0000-00006E8B0000}"/>
    <cellStyle name="Normal 3 6 2 6 3" xfId="36663" xr:uid="{00000000-0005-0000-0000-00006F8B0000}"/>
    <cellStyle name="Normal 3 6 2 6 3 2" xfId="36664" xr:uid="{00000000-0005-0000-0000-0000708B0000}"/>
    <cellStyle name="Normal 3 6 2 6 4" xfId="36665" xr:uid="{00000000-0005-0000-0000-0000718B0000}"/>
    <cellStyle name="Normal 3 6 2 7" xfId="36666" xr:uid="{00000000-0005-0000-0000-0000728B0000}"/>
    <cellStyle name="Normal 3 6 2 7 2" xfId="36667" xr:uid="{00000000-0005-0000-0000-0000738B0000}"/>
    <cellStyle name="Normal 3 6 2 7 2 2" xfId="36668" xr:uid="{00000000-0005-0000-0000-0000748B0000}"/>
    <cellStyle name="Normal 3 6 2 7 3" xfId="36669" xr:uid="{00000000-0005-0000-0000-0000758B0000}"/>
    <cellStyle name="Normal 3 6 2 8" xfId="36670" xr:uid="{00000000-0005-0000-0000-0000768B0000}"/>
    <cellStyle name="Normal 3 6 2 8 2" xfId="36671" xr:uid="{00000000-0005-0000-0000-0000778B0000}"/>
    <cellStyle name="Normal 3 6 2 9" xfId="36672" xr:uid="{00000000-0005-0000-0000-0000788B0000}"/>
    <cellStyle name="Normal 3 6 2 9 2" xfId="36673" xr:uid="{00000000-0005-0000-0000-0000798B0000}"/>
    <cellStyle name="Normal 3 6 2_T-straight with PEDs adjustor" xfId="36674" xr:uid="{00000000-0005-0000-0000-00007A8B0000}"/>
    <cellStyle name="Normal 3 6 3" xfId="1309" xr:uid="{00000000-0005-0000-0000-00007B8B0000}"/>
    <cellStyle name="Normal 3 6 3 10" xfId="36675" xr:uid="{00000000-0005-0000-0000-00007C8B0000}"/>
    <cellStyle name="Normal 3 6 3 11" xfId="36676" xr:uid="{00000000-0005-0000-0000-00007D8B0000}"/>
    <cellStyle name="Normal 3 6 3 2" xfId="1310" xr:uid="{00000000-0005-0000-0000-00007E8B0000}"/>
    <cellStyle name="Normal 3 6 3 2 10" xfId="36677" xr:uid="{00000000-0005-0000-0000-00007F8B0000}"/>
    <cellStyle name="Normal 3 6 3 2 2" xfId="36678" xr:uid="{00000000-0005-0000-0000-0000808B0000}"/>
    <cellStyle name="Normal 3 6 3 2 2 2" xfId="36679" xr:uid="{00000000-0005-0000-0000-0000818B0000}"/>
    <cellStyle name="Normal 3 6 3 2 2 2 2" xfId="36680" xr:uid="{00000000-0005-0000-0000-0000828B0000}"/>
    <cellStyle name="Normal 3 6 3 2 2 2 2 2" xfId="36681" xr:uid="{00000000-0005-0000-0000-0000838B0000}"/>
    <cellStyle name="Normal 3 6 3 2 2 2 2 2 2" xfId="36682" xr:uid="{00000000-0005-0000-0000-0000848B0000}"/>
    <cellStyle name="Normal 3 6 3 2 2 2 2 2 2 2" xfId="36683" xr:uid="{00000000-0005-0000-0000-0000858B0000}"/>
    <cellStyle name="Normal 3 6 3 2 2 2 2 2 3" xfId="36684" xr:uid="{00000000-0005-0000-0000-0000868B0000}"/>
    <cellStyle name="Normal 3 6 3 2 2 2 2 3" xfId="36685" xr:uid="{00000000-0005-0000-0000-0000878B0000}"/>
    <cellStyle name="Normal 3 6 3 2 2 2 2 3 2" xfId="36686" xr:uid="{00000000-0005-0000-0000-0000888B0000}"/>
    <cellStyle name="Normal 3 6 3 2 2 2 2 4" xfId="36687" xr:uid="{00000000-0005-0000-0000-0000898B0000}"/>
    <cellStyle name="Normal 3 6 3 2 2 2 3" xfId="36688" xr:uid="{00000000-0005-0000-0000-00008A8B0000}"/>
    <cellStyle name="Normal 3 6 3 2 2 2 3 2" xfId="36689" xr:uid="{00000000-0005-0000-0000-00008B8B0000}"/>
    <cellStyle name="Normal 3 6 3 2 2 2 3 2 2" xfId="36690" xr:uid="{00000000-0005-0000-0000-00008C8B0000}"/>
    <cellStyle name="Normal 3 6 3 2 2 2 3 3" xfId="36691" xr:uid="{00000000-0005-0000-0000-00008D8B0000}"/>
    <cellStyle name="Normal 3 6 3 2 2 2 4" xfId="36692" xr:uid="{00000000-0005-0000-0000-00008E8B0000}"/>
    <cellStyle name="Normal 3 6 3 2 2 2 4 2" xfId="36693" xr:uid="{00000000-0005-0000-0000-00008F8B0000}"/>
    <cellStyle name="Normal 3 6 3 2 2 2 5" xfId="36694" xr:uid="{00000000-0005-0000-0000-0000908B0000}"/>
    <cellStyle name="Normal 3 6 3 2 2 3" xfId="36695" xr:uid="{00000000-0005-0000-0000-0000918B0000}"/>
    <cellStyle name="Normal 3 6 3 2 2 3 2" xfId="36696" xr:uid="{00000000-0005-0000-0000-0000928B0000}"/>
    <cellStyle name="Normal 3 6 3 2 2 3 2 2" xfId="36697" xr:uid="{00000000-0005-0000-0000-0000938B0000}"/>
    <cellStyle name="Normal 3 6 3 2 2 3 2 2 2" xfId="36698" xr:uid="{00000000-0005-0000-0000-0000948B0000}"/>
    <cellStyle name="Normal 3 6 3 2 2 3 2 3" xfId="36699" xr:uid="{00000000-0005-0000-0000-0000958B0000}"/>
    <cellStyle name="Normal 3 6 3 2 2 3 3" xfId="36700" xr:uid="{00000000-0005-0000-0000-0000968B0000}"/>
    <cellStyle name="Normal 3 6 3 2 2 3 3 2" xfId="36701" xr:uid="{00000000-0005-0000-0000-0000978B0000}"/>
    <cellStyle name="Normal 3 6 3 2 2 3 4" xfId="36702" xr:uid="{00000000-0005-0000-0000-0000988B0000}"/>
    <cellStyle name="Normal 3 6 3 2 2 4" xfId="36703" xr:uid="{00000000-0005-0000-0000-0000998B0000}"/>
    <cellStyle name="Normal 3 6 3 2 2 4 2" xfId="36704" xr:uid="{00000000-0005-0000-0000-00009A8B0000}"/>
    <cellStyle name="Normal 3 6 3 2 2 4 2 2" xfId="36705" xr:uid="{00000000-0005-0000-0000-00009B8B0000}"/>
    <cellStyle name="Normal 3 6 3 2 2 4 2 2 2" xfId="36706" xr:uid="{00000000-0005-0000-0000-00009C8B0000}"/>
    <cellStyle name="Normal 3 6 3 2 2 4 2 3" xfId="36707" xr:uid="{00000000-0005-0000-0000-00009D8B0000}"/>
    <cellStyle name="Normal 3 6 3 2 2 4 3" xfId="36708" xr:uid="{00000000-0005-0000-0000-00009E8B0000}"/>
    <cellStyle name="Normal 3 6 3 2 2 4 3 2" xfId="36709" xr:uid="{00000000-0005-0000-0000-00009F8B0000}"/>
    <cellStyle name="Normal 3 6 3 2 2 4 4" xfId="36710" xr:uid="{00000000-0005-0000-0000-0000A08B0000}"/>
    <cellStyle name="Normal 3 6 3 2 2 5" xfId="36711" xr:uid="{00000000-0005-0000-0000-0000A18B0000}"/>
    <cellStyle name="Normal 3 6 3 2 2 5 2" xfId="36712" xr:uid="{00000000-0005-0000-0000-0000A28B0000}"/>
    <cellStyle name="Normal 3 6 3 2 2 5 2 2" xfId="36713" xr:uid="{00000000-0005-0000-0000-0000A38B0000}"/>
    <cellStyle name="Normal 3 6 3 2 2 5 3" xfId="36714" xr:uid="{00000000-0005-0000-0000-0000A48B0000}"/>
    <cellStyle name="Normal 3 6 3 2 2 6" xfId="36715" xr:uid="{00000000-0005-0000-0000-0000A58B0000}"/>
    <cellStyle name="Normal 3 6 3 2 2 6 2" xfId="36716" xr:uid="{00000000-0005-0000-0000-0000A68B0000}"/>
    <cellStyle name="Normal 3 6 3 2 2 7" xfId="36717" xr:uid="{00000000-0005-0000-0000-0000A78B0000}"/>
    <cellStyle name="Normal 3 6 3 2 2 7 2" xfId="36718" xr:uid="{00000000-0005-0000-0000-0000A88B0000}"/>
    <cellStyle name="Normal 3 6 3 2 2 8" xfId="36719" xr:uid="{00000000-0005-0000-0000-0000A98B0000}"/>
    <cellStyle name="Normal 3 6 3 2 2 9" xfId="36720" xr:uid="{00000000-0005-0000-0000-0000AA8B0000}"/>
    <cellStyle name="Normal 3 6 3 2 3" xfId="36721" xr:uid="{00000000-0005-0000-0000-0000AB8B0000}"/>
    <cellStyle name="Normal 3 6 3 2 3 2" xfId="36722" xr:uid="{00000000-0005-0000-0000-0000AC8B0000}"/>
    <cellStyle name="Normal 3 6 3 2 3 2 2" xfId="36723" xr:uid="{00000000-0005-0000-0000-0000AD8B0000}"/>
    <cellStyle name="Normal 3 6 3 2 3 2 2 2" xfId="36724" xr:uid="{00000000-0005-0000-0000-0000AE8B0000}"/>
    <cellStyle name="Normal 3 6 3 2 3 2 2 2 2" xfId="36725" xr:uid="{00000000-0005-0000-0000-0000AF8B0000}"/>
    <cellStyle name="Normal 3 6 3 2 3 2 2 3" xfId="36726" xr:uid="{00000000-0005-0000-0000-0000B08B0000}"/>
    <cellStyle name="Normal 3 6 3 2 3 2 3" xfId="36727" xr:uid="{00000000-0005-0000-0000-0000B18B0000}"/>
    <cellStyle name="Normal 3 6 3 2 3 2 3 2" xfId="36728" xr:uid="{00000000-0005-0000-0000-0000B28B0000}"/>
    <cellStyle name="Normal 3 6 3 2 3 2 4" xfId="36729" xr:uid="{00000000-0005-0000-0000-0000B38B0000}"/>
    <cellStyle name="Normal 3 6 3 2 3 3" xfId="36730" xr:uid="{00000000-0005-0000-0000-0000B48B0000}"/>
    <cellStyle name="Normal 3 6 3 2 3 3 2" xfId="36731" xr:uid="{00000000-0005-0000-0000-0000B58B0000}"/>
    <cellStyle name="Normal 3 6 3 2 3 3 2 2" xfId="36732" xr:uid="{00000000-0005-0000-0000-0000B68B0000}"/>
    <cellStyle name="Normal 3 6 3 2 3 3 3" xfId="36733" xr:uid="{00000000-0005-0000-0000-0000B78B0000}"/>
    <cellStyle name="Normal 3 6 3 2 3 4" xfId="36734" xr:uid="{00000000-0005-0000-0000-0000B88B0000}"/>
    <cellStyle name="Normal 3 6 3 2 3 4 2" xfId="36735" xr:uid="{00000000-0005-0000-0000-0000B98B0000}"/>
    <cellStyle name="Normal 3 6 3 2 3 5" xfId="36736" xr:uid="{00000000-0005-0000-0000-0000BA8B0000}"/>
    <cellStyle name="Normal 3 6 3 2 4" xfId="36737" xr:uid="{00000000-0005-0000-0000-0000BB8B0000}"/>
    <cellStyle name="Normal 3 6 3 2 4 2" xfId="36738" xr:uid="{00000000-0005-0000-0000-0000BC8B0000}"/>
    <cellStyle name="Normal 3 6 3 2 4 2 2" xfId="36739" xr:uid="{00000000-0005-0000-0000-0000BD8B0000}"/>
    <cellStyle name="Normal 3 6 3 2 4 2 2 2" xfId="36740" xr:uid="{00000000-0005-0000-0000-0000BE8B0000}"/>
    <cellStyle name="Normal 3 6 3 2 4 2 3" xfId="36741" xr:uid="{00000000-0005-0000-0000-0000BF8B0000}"/>
    <cellStyle name="Normal 3 6 3 2 4 3" xfId="36742" xr:uid="{00000000-0005-0000-0000-0000C08B0000}"/>
    <cellStyle name="Normal 3 6 3 2 4 3 2" xfId="36743" xr:uid="{00000000-0005-0000-0000-0000C18B0000}"/>
    <cellStyle name="Normal 3 6 3 2 4 4" xfId="36744" xr:uid="{00000000-0005-0000-0000-0000C28B0000}"/>
    <cellStyle name="Normal 3 6 3 2 5" xfId="36745" xr:uid="{00000000-0005-0000-0000-0000C38B0000}"/>
    <cellStyle name="Normal 3 6 3 2 5 2" xfId="36746" xr:uid="{00000000-0005-0000-0000-0000C48B0000}"/>
    <cellStyle name="Normal 3 6 3 2 5 2 2" xfId="36747" xr:uid="{00000000-0005-0000-0000-0000C58B0000}"/>
    <cellStyle name="Normal 3 6 3 2 5 2 2 2" xfId="36748" xr:uid="{00000000-0005-0000-0000-0000C68B0000}"/>
    <cellStyle name="Normal 3 6 3 2 5 2 3" xfId="36749" xr:uid="{00000000-0005-0000-0000-0000C78B0000}"/>
    <cellStyle name="Normal 3 6 3 2 5 3" xfId="36750" xr:uid="{00000000-0005-0000-0000-0000C88B0000}"/>
    <cellStyle name="Normal 3 6 3 2 5 3 2" xfId="36751" xr:uid="{00000000-0005-0000-0000-0000C98B0000}"/>
    <cellStyle name="Normal 3 6 3 2 5 4" xfId="36752" xr:uid="{00000000-0005-0000-0000-0000CA8B0000}"/>
    <cellStyle name="Normal 3 6 3 2 6" xfId="36753" xr:uid="{00000000-0005-0000-0000-0000CB8B0000}"/>
    <cellStyle name="Normal 3 6 3 2 6 2" xfId="36754" xr:uid="{00000000-0005-0000-0000-0000CC8B0000}"/>
    <cellStyle name="Normal 3 6 3 2 6 2 2" xfId="36755" xr:uid="{00000000-0005-0000-0000-0000CD8B0000}"/>
    <cellStyle name="Normal 3 6 3 2 6 3" xfId="36756" xr:uid="{00000000-0005-0000-0000-0000CE8B0000}"/>
    <cellStyle name="Normal 3 6 3 2 7" xfId="36757" xr:uid="{00000000-0005-0000-0000-0000CF8B0000}"/>
    <cellStyle name="Normal 3 6 3 2 7 2" xfId="36758" xr:uid="{00000000-0005-0000-0000-0000D08B0000}"/>
    <cellStyle name="Normal 3 6 3 2 8" xfId="36759" xr:uid="{00000000-0005-0000-0000-0000D18B0000}"/>
    <cellStyle name="Normal 3 6 3 2 8 2" xfId="36760" xr:uid="{00000000-0005-0000-0000-0000D28B0000}"/>
    <cellStyle name="Normal 3 6 3 2 9" xfId="36761" xr:uid="{00000000-0005-0000-0000-0000D38B0000}"/>
    <cellStyle name="Normal 3 6 3 3" xfId="36762" xr:uid="{00000000-0005-0000-0000-0000D48B0000}"/>
    <cellStyle name="Normal 3 6 3 3 2" xfId="36763" xr:uid="{00000000-0005-0000-0000-0000D58B0000}"/>
    <cellStyle name="Normal 3 6 3 3 2 2" xfId="36764" xr:uid="{00000000-0005-0000-0000-0000D68B0000}"/>
    <cellStyle name="Normal 3 6 3 3 2 2 2" xfId="36765" xr:uid="{00000000-0005-0000-0000-0000D78B0000}"/>
    <cellStyle name="Normal 3 6 3 3 2 2 2 2" xfId="36766" xr:uid="{00000000-0005-0000-0000-0000D88B0000}"/>
    <cellStyle name="Normal 3 6 3 3 2 2 2 2 2" xfId="36767" xr:uid="{00000000-0005-0000-0000-0000D98B0000}"/>
    <cellStyle name="Normal 3 6 3 3 2 2 2 3" xfId="36768" xr:uid="{00000000-0005-0000-0000-0000DA8B0000}"/>
    <cellStyle name="Normal 3 6 3 3 2 2 3" xfId="36769" xr:uid="{00000000-0005-0000-0000-0000DB8B0000}"/>
    <cellStyle name="Normal 3 6 3 3 2 2 3 2" xfId="36770" xr:uid="{00000000-0005-0000-0000-0000DC8B0000}"/>
    <cellStyle name="Normal 3 6 3 3 2 2 4" xfId="36771" xr:uid="{00000000-0005-0000-0000-0000DD8B0000}"/>
    <cellStyle name="Normal 3 6 3 3 2 3" xfId="36772" xr:uid="{00000000-0005-0000-0000-0000DE8B0000}"/>
    <cellStyle name="Normal 3 6 3 3 2 3 2" xfId="36773" xr:uid="{00000000-0005-0000-0000-0000DF8B0000}"/>
    <cellStyle name="Normal 3 6 3 3 2 3 2 2" xfId="36774" xr:uid="{00000000-0005-0000-0000-0000E08B0000}"/>
    <cellStyle name="Normal 3 6 3 3 2 3 3" xfId="36775" xr:uid="{00000000-0005-0000-0000-0000E18B0000}"/>
    <cellStyle name="Normal 3 6 3 3 2 4" xfId="36776" xr:uid="{00000000-0005-0000-0000-0000E28B0000}"/>
    <cellStyle name="Normal 3 6 3 3 2 4 2" xfId="36777" xr:uid="{00000000-0005-0000-0000-0000E38B0000}"/>
    <cellStyle name="Normal 3 6 3 3 2 5" xfId="36778" xr:uid="{00000000-0005-0000-0000-0000E48B0000}"/>
    <cellStyle name="Normal 3 6 3 3 2 6" xfId="36779" xr:uid="{00000000-0005-0000-0000-0000E58B0000}"/>
    <cellStyle name="Normal 3 6 3 3 3" xfId="36780" xr:uid="{00000000-0005-0000-0000-0000E68B0000}"/>
    <cellStyle name="Normal 3 6 3 3 3 2" xfId="36781" xr:uid="{00000000-0005-0000-0000-0000E78B0000}"/>
    <cellStyle name="Normal 3 6 3 3 3 2 2" xfId="36782" xr:uid="{00000000-0005-0000-0000-0000E88B0000}"/>
    <cellStyle name="Normal 3 6 3 3 3 2 2 2" xfId="36783" xr:uid="{00000000-0005-0000-0000-0000E98B0000}"/>
    <cellStyle name="Normal 3 6 3 3 3 2 3" xfId="36784" xr:uid="{00000000-0005-0000-0000-0000EA8B0000}"/>
    <cellStyle name="Normal 3 6 3 3 3 3" xfId="36785" xr:uid="{00000000-0005-0000-0000-0000EB8B0000}"/>
    <cellStyle name="Normal 3 6 3 3 3 3 2" xfId="36786" xr:uid="{00000000-0005-0000-0000-0000EC8B0000}"/>
    <cellStyle name="Normal 3 6 3 3 3 4" xfId="36787" xr:uid="{00000000-0005-0000-0000-0000ED8B0000}"/>
    <cellStyle name="Normal 3 6 3 3 4" xfId="36788" xr:uid="{00000000-0005-0000-0000-0000EE8B0000}"/>
    <cellStyle name="Normal 3 6 3 3 4 2" xfId="36789" xr:uid="{00000000-0005-0000-0000-0000EF8B0000}"/>
    <cellStyle name="Normal 3 6 3 3 4 2 2" xfId="36790" xr:uid="{00000000-0005-0000-0000-0000F08B0000}"/>
    <cellStyle name="Normal 3 6 3 3 4 2 2 2" xfId="36791" xr:uid="{00000000-0005-0000-0000-0000F18B0000}"/>
    <cellStyle name="Normal 3 6 3 3 4 2 3" xfId="36792" xr:uid="{00000000-0005-0000-0000-0000F28B0000}"/>
    <cellStyle name="Normal 3 6 3 3 4 3" xfId="36793" xr:uid="{00000000-0005-0000-0000-0000F38B0000}"/>
    <cellStyle name="Normal 3 6 3 3 4 3 2" xfId="36794" xr:uid="{00000000-0005-0000-0000-0000F48B0000}"/>
    <cellStyle name="Normal 3 6 3 3 4 4" xfId="36795" xr:uid="{00000000-0005-0000-0000-0000F58B0000}"/>
    <cellStyle name="Normal 3 6 3 3 5" xfId="36796" xr:uid="{00000000-0005-0000-0000-0000F68B0000}"/>
    <cellStyle name="Normal 3 6 3 3 5 2" xfId="36797" xr:uid="{00000000-0005-0000-0000-0000F78B0000}"/>
    <cellStyle name="Normal 3 6 3 3 5 2 2" xfId="36798" xr:uid="{00000000-0005-0000-0000-0000F88B0000}"/>
    <cellStyle name="Normal 3 6 3 3 5 3" xfId="36799" xr:uid="{00000000-0005-0000-0000-0000F98B0000}"/>
    <cellStyle name="Normal 3 6 3 3 6" xfId="36800" xr:uid="{00000000-0005-0000-0000-0000FA8B0000}"/>
    <cellStyle name="Normal 3 6 3 3 6 2" xfId="36801" xr:uid="{00000000-0005-0000-0000-0000FB8B0000}"/>
    <cellStyle name="Normal 3 6 3 3 7" xfId="36802" xr:uid="{00000000-0005-0000-0000-0000FC8B0000}"/>
    <cellStyle name="Normal 3 6 3 3 7 2" xfId="36803" xr:uid="{00000000-0005-0000-0000-0000FD8B0000}"/>
    <cellStyle name="Normal 3 6 3 3 8" xfId="36804" xr:uid="{00000000-0005-0000-0000-0000FE8B0000}"/>
    <cellStyle name="Normal 3 6 3 3 9" xfId="36805" xr:uid="{00000000-0005-0000-0000-0000FF8B0000}"/>
    <cellStyle name="Normal 3 6 3 4" xfId="36806" xr:uid="{00000000-0005-0000-0000-0000008C0000}"/>
    <cellStyle name="Normal 3 6 3 4 2" xfId="36807" xr:uid="{00000000-0005-0000-0000-0000018C0000}"/>
    <cellStyle name="Normal 3 6 3 4 2 2" xfId="36808" xr:uid="{00000000-0005-0000-0000-0000028C0000}"/>
    <cellStyle name="Normal 3 6 3 4 2 2 2" xfId="36809" xr:uid="{00000000-0005-0000-0000-0000038C0000}"/>
    <cellStyle name="Normal 3 6 3 4 2 2 2 2" xfId="36810" xr:uid="{00000000-0005-0000-0000-0000048C0000}"/>
    <cellStyle name="Normal 3 6 3 4 2 2 3" xfId="36811" xr:uid="{00000000-0005-0000-0000-0000058C0000}"/>
    <cellStyle name="Normal 3 6 3 4 2 3" xfId="36812" xr:uid="{00000000-0005-0000-0000-0000068C0000}"/>
    <cellStyle name="Normal 3 6 3 4 2 3 2" xfId="36813" xr:uid="{00000000-0005-0000-0000-0000078C0000}"/>
    <cellStyle name="Normal 3 6 3 4 2 4" xfId="36814" xr:uid="{00000000-0005-0000-0000-0000088C0000}"/>
    <cellStyle name="Normal 3 6 3 4 3" xfId="36815" xr:uid="{00000000-0005-0000-0000-0000098C0000}"/>
    <cellStyle name="Normal 3 6 3 4 3 2" xfId="36816" xr:uid="{00000000-0005-0000-0000-00000A8C0000}"/>
    <cellStyle name="Normal 3 6 3 4 3 2 2" xfId="36817" xr:uid="{00000000-0005-0000-0000-00000B8C0000}"/>
    <cellStyle name="Normal 3 6 3 4 3 3" xfId="36818" xr:uid="{00000000-0005-0000-0000-00000C8C0000}"/>
    <cellStyle name="Normal 3 6 3 4 4" xfId="36819" xr:uid="{00000000-0005-0000-0000-00000D8C0000}"/>
    <cellStyle name="Normal 3 6 3 4 4 2" xfId="36820" xr:uid="{00000000-0005-0000-0000-00000E8C0000}"/>
    <cellStyle name="Normal 3 6 3 4 5" xfId="36821" xr:uid="{00000000-0005-0000-0000-00000F8C0000}"/>
    <cellStyle name="Normal 3 6 3 4 6" xfId="36822" xr:uid="{00000000-0005-0000-0000-0000108C0000}"/>
    <cellStyle name="Normal 3 6 3 5" xfId="36823" xr:uid="{00000000-0005-0000-0000-0000118C0000}"/>
    <cellStyle name="Normal 3 6 3 5 2" xfId="36824" xr:uid="{00000000-0005-0000-0000-0000128C0000}"/>
    <cellStyle name="Normal 3 6 3 5 2 2" xfId="36825" xr:uid="{00000000-0005-0000-0000-0000138C0000}"/>
    <cellStyle name="Normal 3 6 3 5 2 2 2" xfId="36826" xr:uid="{00000000-0005-0000-0000-0000148C0000}"/>
    <cellStyle name="Normal 3 6 3 5 2 3" xfId="36827" xr:uid="{00000000-0005-0000-0000-0000158C0000}"/>
    <cellStyle name="Normal 3 6 3 5 3" xfId="36828" xr:uid="{00000000-0005-0000-0000-0000168C0000}"/>
    <cellStyle name="Normal 3 6 3 5 3 2" xfId="36829" xr:uid="{00000000-0005-0000-0000-0000178C0000}"/>
    <cellStyle name="Normal 3 6 3 5 4" xfId="36830" xr:uid="{00000000-0005-0000-0000-0000188C0000}"/>
    <cellStyle name="Normal 3 6 3 6" xfId="36831" xr:uid="{00000000-0005-0000-0000-0000198C0000}"/>
    <cellStyle name="Normal 3 6 3 6 2" xfId="36832" xr:uid="{00000000-0005-0000-0000-00001A8C0000}"/>
    <cellStyle name="Normal 3 6 3 6 2 2" xfId="36833" xr:uid="{00000000-0005-0000-0000-00001B8C0000}"/>
    <cellStyle name="Normal 3 6 3 6 2 2 2" xfId="36834" xr:uid="{00000000-0005-0000-0000-00001C8C0000}"/>
    <cellStyle name="Normal 3 6 3 6 2 3" xfId="36835" xr:uid="{00000000-0005-0000-0000-00001D8C0000}"/>
    <cellStyle name="Normal 3 6 3 6 3" xfId="36836" xr:uid="{00000000-0005-0000-0000-00001E8C0000}"/>
    <cellStyle name="Normal 3 6 3 6 3 2" xfId="36837" xr:uid="{00000000-0005-0000-0000-00001F8C0000}"/>
    <cellStyle name="Normal 3 6 3 6 4" xfId="36838" xr:uid="{00000000-0005-0000-0000-0000208C0000}"/>
    <cellStyle name="Normal 3 6 3 7" xfId="36839" xr:uid="{00000000-0005-0000-0000-0000218C0000}"/>
    <cellStyle name="Normal 3 6 3 7 2" xfId="36840" xr:uid="{00000000-0005-0000-0000-0000228C0000}"/>
    <cellStyle name="Normal 3 6 3 7 2 2" xfId="36841" xr:uid="{00000000-0005-0000-0000-0000238C0000}"/>
    <cellStyle name="Normal 3 6 3 7 3" xfId="36842" xr:uid="{00000000-0005-0000-0000-0000248C0000}"/>
    <cellStyle name="Normal 3 6 3 8" xfId="36843" xr:uid="{00000000-0005-0000-0000-0000258C0000}"/>
    <cellStyle name="Normal 3 6 3 8 2" xfId="36844" xr:uid="{00000000-0005-0000-0000-0000268C0000}"/>
    <cellStyle name="Normal 3 6 3 9" xfId="36845" xr:uid="{00000000-0005-0000-0000-0000278C0000}"/>
    <cellStyle name="Normal 3 6 3 9 2" xfId="36846" xr:uid="{00000000-0005-0000-0000-0000288C0000}"/>
    <cellStyle name="Normal 3 6 3_T-straight with PEDs adjustor" xfId="36847" xr:uid="{00000000-0005-0000-0000-0000298C0000}"/>
    <cellStyle name="Normal 3 6 4" xfId="1311" xr:uid="{00000000-0005-0000-0000-00002A8C0000}"/>
    <cellStyle name="Normal 3 6 4 10" xfId="36848" xr:uid="{00000000-0005-0000-0000-00002B8C0000}"/>
    <cellStyle name="Normal 3 6 4 11" xfId="36849" xr:uid="{00000000-0005-0000-0000-00002C8C0000}"/>
    <cellStyle name="Normal 3 6 4 2" xfId="36850" xr:uid="{00000000-0005-0000-0000-00002D8C0000}"/>
    <cellStyle name="Normal 3 6 4 2 10" xfId="36851" xr:uid="{00000000-0005-0000-0000-00002E8C0000}"/>
    <cellStyle name="Normal 3 6 4 2 2" xfId="36852" xr:uid="{00000000-0005-0000-0000-00002F8C0000}"/>
    <cellStyle name="Normal 3 6 4 2 2 2" xfId="36853" xr:uid="{00000000-0005-0000-0000-0000308C0000}"/>
    <cellStyle name="Normal 3 6 4 2 2 2 2" xfId="36854" xr:uid="{00000000-0005-0000-0000-0000318C0000}"/>
    <cellStyle name="Normal 3 6 4 2 2 2 2 2" xfId="36855" xr:uid="{00000000-0005-0000-0000-0000328C0000}"/>
    <cellStyle name="Normal 3 6 4 2 2 2 2 2 2" xfId="36856" xr:uid="{00000000-0005-0000-0000-0000338C0000}"/>
    <cellStyle name="Normal 3 6 4 2 2 2 2 2 2 2" xfId="36857" xr:uid="{00000000-0005-0000-0000-0000348C0000}"/>
    <cellStyle name="Normal 3 6 4 2 2 2 2 2 3" xfId="36858" xr:uid="{00000000-0005-0000-0000-0000358C0000}"/>
    <cellStyle name="Normal 3 6 4 2 2 2 2 3" xfId="36859" xr:uid="{00000000-0005-0000-0000-0000368C0000}"/>
    <cellStyle name="Normal 3 6 4 2 2 2 2 3 2" xfId="36860" xr:uid="{00000000-0005-0000-0000-0000378C0000}"/>
    <cellStyle name="Normal 3 6 4 2 2 2 2 4" xfId="36861" xr:uid="{00000000-0005-0000-0000-0000388C0000}"/>
    <cellStyle name="Normal 3 6 4 2 2 2 3" xfId="36862" xr:uid="{00000000-0005-0000-0000-0000398C0000}"/>
    <cellStyle name="Normal 3 6 4 2 2 2 3 2" xfId="36863" xr:uid="{00000000-0005-0000-0000-00003A8C0000}"/>
    <cellStyle name="Normal 3 6 4 2 2 2 3 2 2" xfId="36864" xr:uid="{00000000-0005-0000-0000-00003B8C0000}"/>
    <cellStyle name="Normal 3 6 4 2 2 2 3 3" xfId="36865" xr:uid="{00000000-0005-0000-0000-00003C8C0000}"/>
    <cellStyle name="Normal 3 6 4 2 2 2 4" xfId="36866" xr:uid="{00000000-0005-0000-0000-00003D8C0000}"/>
    <cellStyle name="Normal 3 6 4 2 2 2 4 2" xfId="36867" xr:uid="{00000000-0005-0000-0000-00003E8C0000}"/>
    <cellStyle name="Normal 3 6 4 2 2 2 5" xfId="36868" xr:uid="{00000000-0005-0000-0000-00003F8C0000}"/>
    <cellStyle name="Normal 3 6 4 2 2 3" xfId="36869" xr:uid="{00000000-0005-0000-0000-0000408C0000}"/>
    <cellStyle name="Normal 3 6 4 2 2 3 2" xfId="36870" xr:uid="{00000000-0005-0000-0000-0000418C0000}"/>
    <cellStyle name="Normal 3 6 4 2 2 3 2 2" xfId="36871" xr:uid="{00000000-0005-0000-0000-0000428C0000}"/>
    <cellStyle name="Normal 3 6 4 2 2 3 2 2 2" xfId="36872" xr:uid="{00000000-0005-0000-0000-0000438C0000}"/>
    <cellStyle name="Normal 3 6 4 2 2 3 2 3" xfId="36873" xr:uid="{00000000-0005-0000-0000-0000448C0000}"/>
    <cellStyle name="Normal 3 6 4 2 2 3 3" xfId="36874" xr:uid="{00000000-0005-0000-0000-0000458C0000}"/>
    <cellStyle name="Normal 3 6 4 2 2 3 3 2" xfId="36875" xr:uid="{00000000-0005-0000-0000-0000468C0000}"/>
    <cellStyle name="Normal 3 6 4 2 2 3 4" xfId="36876" xr:uid="{00000000-0005-0000-0000-0000478C0000}"/>
    <cellStyle name="Normal 3 6 4 2 2 4" xfId="36877" xr:uid="{00000000-0005-0000-0000-0000488C0000}"/>
    <cellStyle name="Normal 3 6 4 2 2 4 2" xfId="36878" xr:uid="{00000000-0005-0000-0000-0000498C0000}"/>
    <cellStyle name="Normal 3 6 4 2 2 4 2 2" xfId="36879" xr:uid="{00000000-0005-0000-0000-00004A8C0000}"/>
    <cellStyle name="Normal 3 6 4 2 2 4 2 2 2" xfId="36880" xr:uid="{00000000-0005-0000-0000-00004B8C0000}"/>
    <cellStyle name="Normal 3 6 4 2 2 4 2 3" xfId="36881" xr:uid="{00000000-0005-0000-0000-00004C8C0000}"/>
    <cellStyle name="Normal 3 6 4 2 2 4 3" xfId="36882" xr:uid="{00000000-0005-0000-0000-00004D8C0000}"/>
    <cellStyle name="Normal 3 6 4 2 2 4 3 2" xfId="36883" xr:uid="{00000000-0005-0000-0000-00004E8C0000}"/>
    <cellStyle name="Normal 3 6 4 2 2 4 4" xfId="36884" xr:uid="{00000000-0005-0000-0000-00004F8C0000}"/>
    <cellStyle name="Normal 3 6 4 2 2 5" xfId="36885" xr:uid="{00000000-0005-0000-0000-0000508C0000}"/>
    <cellStyle name="Normal 3 6 4 2 2 5 2" xfId="36886" xr:uid="{00000000-0005-0000-0000-0000518C0000}"/>
    <cellStyle name="Normal 3 6 4 2 2 5 2 2" xfId="36887" xr:uid="{00000000-0005-0000-0000-0000528C0000}"/>
    <cellStyle name="Normal 3 6 4 2 2 5 3" xfId="36888" xr:uid="{00000000-0005-0000-0000-0000538C0000}"/>
    <cellStyle name="Normal 3 6 4 2 2 6" xfId="36889" xr:uid="{00000000-0005-0000-0000-0000548C0000}"/>
    <cellStyle name="Normal 3 6 4 2 2 6 2" xfId="36890" xr:uid="{00000000-0005-0000-0000-0000558C0000}"/>
    <cellStyle name="Normal 3 6 4 2 2 7" xfId="36891" xr:uid="{00000000-0005-0000-0000-0000568C0000}"/>
    <cellStyle name="Normal 3 6 4 2 2 7 2" xfId="36892" xr:uid="{00000000-0005-0000-0000-0000578C0000}"/>
    <cellStyle name="Normal 3 6 4 2 2 8" xfId="36893" xr:uid="{00000000-0005-0000-0000-0000588C0000}"/>
    <cellStyle name="Normal 3 6 4 2 3" xfId="36894" xr:uid="{00000000-0005-0000-0000-0000598C0000}"/>
    <cellStyle name="Normal 3 6 4 2 3 2" xfId="36895" xr:uid="{00000000-0005-0000-0000-00005A8C0000}"/>
    <cellStyle name="Normal 3 6 4 2 3 2 2" xfId="36896" xr:uid="{00000000-0005-0000-0000-00005B8C0000}"/>
    <cellStyle name="Normal 3 6 4 2 3 2 2 2" xfId="36897" xr:uid="{00000000-0005-0000-0000-00005C8C0000}"/>
    <cellStyle name="Normal 3 6 4 2 3 2 2 2 2" xfId="36898" xr:uid="{00000000-0005-0000-0000-00005D8C0000}"/>
    <cellStyle name="Normal 3 6 4 2 3 2 2 3" xfId="36899" xr:uid="{00000000-0005-0000-0000-00005E8C0000}"/>
    <cellStyle name="Normal 3 6 4 2 3 2 3" xfId="36900" xr:uid="{00000000-0005-0000-0000-00005F8C0000}"/>
    <cellStyle name="Normal 3 6 4 2 3 2 3 2" xfId="36901" xr:uid="{00000000-0005-0000-0000-0000608C0000}"/>
    <cellStyle name="Normal 3 6 4 2 3 2 4" xfId="36902" xr:uid="{00000000-0005-0000-0000-0000618C0000}"/>
    <cellStyle name="Normal 3 6 4 2 3 3" xfId="36903" xr:uid="{00000000-0005-0000-0000-0000628C0000}"/>
    <cellStyle name="Normal 3 6 4 2 3 3 2" xfId="36904" xr:uid="{00000000-0005-0000-0000-0000638C0000}"/>
    <cellStyle name="Normal 3 6 4 2 3 3 2 2" xfId="36905" xr:uid="{00000000-0005-0000-0000-0000648C0000}"/>
    <cellStyle name="Normal 3 6 4 2 3 3 3" xfId="36906" xr:uid="{00000000-0005-0000-0000-0000658C0000}"/>
    <cellStyle name="Normal 3 6 4 2 3 4" xfId="36907" xr:uid="{00000000-0005-0000-0000-0000668C0000}"/>
    <cellStyle name="Normal 3 6 4 2 3 4 2" xfId="36908" xr:uid="{00000000-0005-0000-0000-0000678C0000}"/>
    <cellStyle name="Normal 3 6 4 2 3 5" xfId="36909" xr:uid="{00000000-0005-0000-0000-0000688C0000}"/>
    <cellStyle name="Normal 3 6 4 2 4" xfId="36910" xr:uid="{00000000-0005-0000-0000-0000698C0000}"/>
    <cellStyle name="Normal 3 6 4 2 4 2" xfId="36911" xr:uid="{00000000-0005-0000-0000-00006A8C0000}"/>
    <cellStyle name="Normal 3 6 4 2 4 2 2" xfId="36912" xr:uid="{00000000-0005-0000-0000-00006B8C0000}"/>
    <cellStyle name="Normal 3 6 4 2 4 2 2 2" xfId="36913" xr:uid="{00000000-0005-0000-0000-00006C8C0000}"/>
    <cellStyle name="Normal 3 6 4 2 4 2 3" xfId="36914" xr:uid="{00000000-0005-0000-0000-00006D8C0000}"/>
    <cellStyle name="Normal 3 6 4 2 4 3" xfId="36915" xr:uid="{00000000-0005-0000-0000-00006E8C0000}"/>
    <cellStyle name="Normal 3 6 4 2 4 3 2" xfId="36916" xr:uid="{00000000-0005-0000-0000-00006F8C0000}"/>
    <cellStyle name="Normal 3 6 4 2 4 4" xfId="36917" xr:uid="{00000000-0005-0000-0000-0000708C0000}"/>
    <cellStyle name="Normal 3 6 4 2 5" xfId="36918" xr:uid="{00000000-0005-0000-0000-0000718C0000}"/>
    <cellStyle name="Normal 3 6 4 2 5 2" xfId="36919" xr:uid="{00000000-0005-0000-0000-0000728C0000}"/>
    <cellStyle name="Normal 3 6 4 2 5 2 2" xfId="36920" xr:uid="{00000000-0005-0000-0000-0000738C0000}"/>
    <cellStyle name="Normal 3 6 4 2 5 2 2 2" xfId="36921" xr:uid="{00000000-0005-0000-0000-0000748C0000}"/>
    <cellStyle name="Normal 3 6 4 2 5 2 3" xfId="36922" xr:uid="{00000000-0005-0000-0000-0000758C0000}"/>
    <cellStyle name="Normal 3 6 4 2 5 3" xfId="36923" xr:uid="{00000000-0005-0000-0000-0000768C0000}"/>
    <cellStyle name="Normal 3 6 4 2 5 3 2" xfId="36924" xr:uid="{00000000-0005-0000-0000-0000778C0000}"/>
    <cellStyle name="Normal 3 6 4 2 5 4" xfId="36925" xr:uid="{00000000-0005-0000-0000-0000788C0000}"/>
    <cellStyle name="Normal 3 6 4 2 6" xfId="36926" xr:uid="{00000000-0005-0000-0000-0000798C0000}"/>
    <cellStyle name="Normal 3 6 4 2 6 2" xfId="36927" xr:uid="{00000000-0005-0000-0000-00007A8C0000}"/>
    <cellStyle name="Normal 3 6 4 2 6 2 2" xfId="36928" xr:uid="{00000000-0005-0000-0000-00007B8C0000}"/>
    <cellStyle name="Normal 3 6 4 2 6 3" xfId="36929" xr:uid="{00000000-0005-0000-0000-00007C8C0000}"/>
    <cellStyle name="Normal 3 6 4 2 7" xfId="36930" xr:uid="{00000000-0005-0000-0000-00007D8C0000}"/>
    <cellStyle name="Normal 3 6 4 2 7 2" xfId="36931" xr:uid="{00000000-0005-0000-0000-00007E8C0000}"/>
    <cellStyle name="Normal 3 6 4 2 8" xfId="36932" xr:uid="{00000000-0005-0000-0000-00007F8C0000}"/>
    <cellStyle name="Normal 3 6 4 2 8 2" xfId="36933" xr:uid="{00000000-0005-0000-0000-0000808C0000}"/>
    <cellStyle name="Normal 3 6 4 2 9" xfId="36934" xr:uid="{00000000-0005-0000-0000-0000818C0000}"/>
    <cellStyle name="Normal 3 6 4 3" xfId="36935" xr:uid="{00000000-0005-0000-0000-0000828C0000}"/>
    <cellStyle name="Normal 3 6 4 3 2" xfId="36936" xr:uid="{00000000-0005-0000-0000-0000838C0000}"/>
    <cellStyle name="Normal 3 6 4 3 2 2" xfId="36937" xr:uid="{00000000-0005-0000-0000-0000848C0000}"/>
    <cellStyle name="Normal 3 6 4 3 2 2 2" xfId="36938" xr:uid="{00000000-0005-0000-0000-0000858C0000}"/>
    <cellStyle name="Normal 3 6 4 3 2 2 2 2" xfId="36939" xr:uid="{00000000-0005-0000-0000-0000868C0000}"/>
    <cellStyle name="Normal 3 6 4 3 2 2 2 2 2" xfId="36940" xr:uid="{00000000-0005-0000-0000-0000878C0000}"/>
    <cellStyle name="Normal 3 6 4 3 2 2 2 3" xfId="36941" xr:uid="{00000000-0005-0000-0000-0000888C0000}"/>
    <cellStyle name="Normal 3 6 4 3 2 2 3" xfId="36942" xr:uid="{00000000-0005-0000-0000-0000898C0000}"/>
    <cellStyle name="Normal 3 6 4 3 2 2 3 2" xfId="36943" xr:uid="{00000000-0005-0000-0000-00008A8C0000}"/>
    <cellStyle name="Normal 3 6 4 3 2 2 4" xfId="36944" xr:uid="{00000000-0005-0000-0000-00008B8C0000}"/>
    <cellStyle name="Normal 3 6 4 3 2 3" xfId="36945" xr:uid="{00000000-0005-0000-0000-00008C8C0000}"/>
    <cellStyle name="Normal 3 6 4 3 2 3 2" xfId="36946" xr:uid="{00000000-0005-0000-0000-00008D8C0000}"/>
    <cellStyle name="Normal 3 6 4 3 2 3 2 2" xfId="36947" xr:uid="{00000000-0005-0000-0000-00008E8C0000}"/>
    <cellStyle name="Normal 3 6 4 3 2 3 3" xfId="36948" xr:uid="{00000000-0005-0000-0000-00008F8C0000}"/>
    <cellStyle name="Normal 3 6 4 3 2 4" xfId="36949" xr:uid="{00000000-0005-0000-0000-0000908C0000}"/>
    <cellStyle name="Normal 3 6 4 3 2 4 2" xfId="36950" xr:uid="{00000000-0005-0000-0000-0000918C0000}"/>
    <cellStyle name="Normal 3 6 4 3 2 5" xfId="36951" xr:uid="{00000000-0005-0000-0000-0000928C0000}"/>
    <cellStyle name="Normal 3 6 4 3 3" xfId="36952" xr:uid="{00000000-0005-0000-0000-0000938C0000}"/>
    <cellStyle name="Normal 3 6 4 3 3 2" xfId="36953" xr:uid="{00000000-0005-0000-0000-0000948C0000}"/>
    <cellStyle name="Normal 3 6 4 3 3 2 2" xfId="36954" xr:uid="{00000000-0005-0000-0000-0000958C0000}"/>
    <cellStyle name="Normal 3 6 4 3 3 2 2 2" xfId="36955" xr:uid="{00000000-0005-0000-0000-0000968C0000}"/>
    <cellStyle name="Normal 3 6 4 3 3 2 3" xfId="36956" xr:uid="{00000000-0005-0000-0000-0000978C0000}"/>
    <cellStyle name="Normal 3 6 4 3 3 3" xfId="36957" xr:uid="{00000000-0005-0000-0000-0000988C0000}"/>
    <cellStyle name="Normal 3 6 4 3 3 3 2" xfId="36958" xr:uid="{00000000-0005-0000-0000-0000998C0000}"/>
    <cellStyle name="Normal 3 6 4 3 3 4" xfId="36959" xr:uid="{00000000-0005-0000-0000-00009A8C0000}"/>
    <cellStyle name="Normal 3 6 4 3 4" xfId="36960" xr:uid="{00000000-0005-0000-0000-00009B8C0000}"/>
    <cellStyle name="Normal 3 6 4 3 4 2" xfId="36961" xr:uid="{00000000-0005-0000-0000-00009C8C0000}"/>
    <cellStyle name="Normal 3 6 4 3 4 2 2" xfId="36962" xr:uid="{00000000-0005-0000-0000-00009D8C0000}"/>
    <cellStyle name="Normal 3 6 4 3 4 2 2 2" xfId="36963" xr:uid="{00000000-0005-0000-0000-00009E8C0000}"/>
    <cellStyle name="Normal 3 6 4 3 4 2 3" xfId="36964" xr:uid="{00000000-0005-0000-0000-00009F8C0000}"/>
    <cellStyle name="Normal 3 6 4 3 4 3" xfId="36965" xr:uid="{00000000-0005-0000-0000-0000A08C0000}"/>
    <cellStyle name="Normal 3 6 4 3 4 3 2" xfId="36966" xr:uid="{00000000-0005-0000-0000-0000A18C0000}"/>
    <cellStyle name="Normal 3 6 4 3 4 4" xfId="36967" xr:uid="{00000000-0005-0000-0000-0000A28C0000}"/>
    <cellStyle name="Normal 3 6 4 3 5" xfId="36968" xr:uid="{00000000-0005-0000-0000-0000A38C0000}"/>
    <cellStyle name="Normal 3 6 4 3 5 2" xfId="36969" xr:uid="{00000000-0005-0000-0000-0000A48C0000}"/>
    <cellStyle name="Normal 3 6 4 3 5 2 2" xfId="36970" xr:uid="{00000000-0005-0000-0000-0000A58C0000}"/>
    <cellStyle name="Normal 3 6 4 3 5 3" xfId="36971" xr:uid="{00000000-0005-0000-0000-0000A68C0000}"/>
    <cellStyle name="Normal 3 6 4 3 6" xfId="36972" xr:uid="{00000000-0005-0000-0000-0000A78C0000}"/>
    <cellStyle name="Normal 3 6 4 3 6 2" xfId="36973" xr:uid="{00000000-0005-0000-0000-0000A88C0000}"/>
    <cellStyle name="Normal 3 6 4 3 7" xfId="36974" xr:uid="{00000000-0005-0000-0000-0000A98C0000}"/>
    <cellStyle name="Normal 3 6 4 3 7 2" xfId="36975" xr:uid="{00000000-0005-0000-0000-0000AA8C0000}"/>
    <cellStyle name="Normal 3 6 4 3 8" xfId="36976" xr:uid="{00000000-0005-0000-0000-0000AB8C0000}"/>
    <cellStyle name="Normal 3 6 4 4" xfId="36977" xr:uid="{00000000-0005-0000-0000-0000AC8C0000}"/>
    <cellStyle name="Normal 3 6 4 4 2" xfId="36978" xr:uid="{00000000-0005-0000-0000-0000AD8C0000}"/>
    <cellStyle name="Normal 3 6 4 4 2 2" xfId="36979" xr:uid="{00000000-0005-0000-0000-0000AE8C0000}"/>
    <cellStyle name="Normal 3 6 4 4 2 2 2" xfId="36980" xr:uid="{00000000-0005-0000-0000-0000AF8C0000}"/>
    <cellStyle name="Normal 3 6 4 4 2 2 2 2" xfId="36981" xr:uid="{00000000-0005-0000-0000-0000B08C0000}"/>
    <cellStyle name="Normal 3 6 4 4 2 2 3" xfId="36982" xr:uid="{00000000-0005-0000-0000-0000B18C0000}"/>
    <cellStyle name="Normal 3 6 4 4 2 3" xfId="36983" xr:uid="{00000000-0005-0000-0000-0000B28C0000}"/>
    <cellStyle name="Normal 3 6 4 4 2 3 2" xfId="36984" xr:uid="{00000000-0005-0000-0000-0000B38C0000}"/>
    <cellStyle name="Normal 3 6 4 4 2 4" xfId="36985" xr:uid="{00000000-0005-0000-0000-0000B48C0000}"/>
    <cellStyle name="Normal 3 6 4 4 3" xfId="36986" xr:uid="{00000000-0005-0000-0000-0000B58C0000}"/>
    <cellStyle name="Normal 3 6 4 4 3 2" xfId="36987" xr:uid="{00000000-0005-0000-0000-0000B68C0000}"/>
    <cellStyle name="Normal 3 6 4 4 3 2 2" xfId="36988" xr:uid="{00000000-0005-0000-0000-0000B78C0000}"/>
    <cellStyle name="Normal 3 6 4 4 3 3" xfId="36989" xr:uid="{00000000-0005-0000-0000-0000B88C0000}"/>
    <cellStyle name="Normal 3 6 4 4 4" xfId="36990" xr:uid="{00000000-0005-0000-0000-0000B98C0000}"/>
    <cellStyle name="Normal 3 6 4 4 4 2" xfId="36991" xr:uid="{00000000-0005-0000-0000-0000BA8C0000}"/>
    <cellStyle name="Normal 3 6 4 4 5" xfId="36992" xr:uid="{00000000-0005-0000-0000-0000BB8C0000}"/>
    <cellStyle name="Normal 3 6 4 5" xfId="36993" xr:uid="{00000000-0005-0000-0000-0000BC8C0000}"/>
    <cellStyle name="Normal 3 6 4 5 2" xfId="36994" xr:uid="{00000000-0005-0000-0000-0000BD8C0000}"/>
    <cellStyle name="Normal 3 6 4 5 2 2" xfId="36995" xr:uid="{00000000-0005-0000-0000-0000BE8C0000}"/>
    <cellStyle name="Normal 3 6 4 5 2 2 2" xfId="36996" xr:uid="{00000000-0005-0000-0000-0000BF8C0000}"/>
    <cellStyle name="Normal 3 6 4 5 2 3" xfId="36997" xr:uid="{00000000-0005-0000-0000-0000C08C0000}"/>
    <cellStyle name="Normal 3 6 4 5 3" xfId="36998" xr:uid="{00000000-0005-0000-0000-0000C18C0000}"/>
    <cellStyle name="Normal 3 6 4 5 3 2" xfId="36999" xr:uid="{00000000-0005-0000-0000-0000C28C0000}"/>
    <cellStyle name="Normal 3 6 4 5 4" xfId="37000" xr:uid="{00000000-0005-0000-0000-0000C38C0000}"/>
    <cellStyle name="Normal 3 6 4 6" xfId="37001" xr:uid="{00000000-0005-0000-0000-0000C48C0000}"/>
    <cellStyle name="Normal 3 6 4 6 2" xfId="37002" xr:uid="{00000000-0005-0000-0000-0000C58C0000}"/>
    <cellStyle name="Normal 3 6 4 6 2 2" xfId="37003" xr:uid="{00000000-0005-0000-0000-0000C68C0000}"/>
    <cellStyle name="Normal 3 6 4 6 2 2 2" xfId="37004" xr:uid="{00000000-0005-0000-0000-0000C78C0000}"/>
    <cellStyle name="Normal 3 6 4 6 2 3" xfId="37005" xr:uid="{00000000-0005-0000-0000-0000C88C0000}"/>
    <cellStyle name="Normal 3 6 4 6 3" xfId="37006" xr:uid="{00000000-0005-0000-0000-0000C98C0000}"/>
    <cellStyle name="Normal 3 6 4 6 3 2" xfId="37007" xr:uid="{00000000-0005-0000-0000-0000CA8C0000}"/>
    <cellStyle name="Normal 3 6 4 6 4" xfId="37008" xr:uid="{00000000-0005-0000-0000-0000CB8C0000}"/>
    <cellStyle name="Normal 3 6 4 7" xfId="37009" xr:uid="{00000000-0005-0000-0000-0000CC8C0000}"/>
    <cellStyle name="Normal 3 6 4 7 2" xfId="37010" xr:uid="{00000000-0005-0000-0000-0000CD8C0000}"/>
    <cellStyle name="Normal 3 6 4 7 2 2" xfId="37011" xr:uid="{00000000-0005-0000-0000-0000CE8C0000}"/>
    <cellStyle name="Normal 3 6 4 7 3" xfId="37012" xr:uid="{00000000-0005-0000-0000-0000CF8C0000}"/>
    <cellStyle name="Normal 3 6 4 8" xfId="37013" xr:uid="{00000000-0005-0000-0000-0000D08C0000}"/>
    <cellStyle name="Normal 3 6 4 8 2" xfId="37014" xr:uid="{00000000-0005-0000-0000-0000D18C0000}"/>
    <cellStyle name="Normal 3 6 4 9" xfId="37015" xr:uid="{00000000-0005-0000-0000-0000D28C0000}"/>
    <cellStyle name="Normal 3 6 4 9 2" xfId="37016" xr:uid="{00000000-0005-0000-0000-0000D38C0000}"/>
    <cellStyle name="Normal 3 6 5" xfId="37017" xr:uid="{00000000-0005-0000-0000-0000D48C0000}"/>
    <cellStyle name="Normal 3 6 5 10" xfId="37018" xr:uid="{00000000-0005-0000-0000-0000D58C0000}"/>
    <cellStyle name="Normal 3 6 5 2" xfId="37019" xr:uid="{00000000-0005-0000-0000-0000D68C0000}"/>
    <cellStyle name="Normal 3 6 5 2 2" xfId="37020" xr:uid="{00000000-0005-0000-0000-0000D78C0000}"/>
    <cellStyle name="Normal 3 6 5 2 2 2" xfId="37021" xr:uid="{00000000-0005-0000-0000-0000D88C0000}"/>
    <cellStyle name="Normal 3 6 5 2 2 2 2" xfId="37022" xr:uid="{00000000-0005-0000-0000-0000D98C0000}"/>
    <cellStyle name="Normal 3 6 5 2 2 2 2 2" xfId="37023" xr:uid="{00000000-0005-0000-0000-0000DA8C0000}"/>
    <cellStyle name="Normal 3 6 5 2 2 2 2 2 2" xfId="37024" xr:uid="{00000000-0005-0000-0000-0000DB8C0000}"/>
    <cellStyle name="Normal 3 6 5 2 2 2 2 3" xfId="37025" xr:uid="{00000000-0005-0000-0000-0000DC8C0000}"/>
    <cellStyle name="Normal 3 6 5 2 2 2 3" xfId="37026" xr:uid="{00000000-0005-0000-0000-0000DD8C0000}"/>
    <cellStyle name="Normal 3 6 5 2 2 2 3 2" xfId="37027" xr:uid="{00000000-0005-0000-0000-0000DE8C0000}"/>
    <cellStyle name="Normal 3 6 5 2 2 2 4" xfId="37028" xr:uid="{00000000-0005-0000-0000-0000DF8C0000}"/>
    <cellStyle name="Normal 3 6 5 2 2 3" xfId="37029" xr:uid="{00000000-0005-0000-0000-0000E08C0000}"/>
    <cellStyle name="Normal 3 6 5 2 2 3 2" xfId="37030" xr:uid="{00000000-0005-0000-0000-0000E18C0000}"/>
    <cellStyle name="Normal 3 6 5 2 2 3 2 2" xfId="37031" xr:uid="{00000000-0005-0000-0000-0000E28C0000}"/>
    <cellStyle name="Normal 3 6 5 2 2 3 3" xfId="37032" xr:uid="{00000000-0005-0000-0000-0000E38C0000}"/>
    <cellStyle name="Normal 3 6 5 2 2 4" xfId="37033" xr:uid="{00000000-0005-0000-0000-0000E48C0000}"/>
    <cellStyle name="Normal 3 6 5 2 2 4 2" xfId="37034" xr:uid="{00000000-0005-0000-0000-0000E58C0000}"/>
    <cellStyle name="Normal 3 6 5 2 2 5" xfId="37035" xr:uid="{00000000-0005-0000-0000-0000E68C0000}"/>
    <cellStyle name="Normal 3 6 5 2 3" xfId="37036" xr:uid="{00000000-0005-0000-0000-0000E78C0000}"/>
    <cellStyle name="Normal 3 6 5 2 3 2" xfId="37037" xr:uid="{00000000-0005-0000-0000-0000E88C0000}"/>
    <cellStyle name="Normal 3 6 5 2 3 2 2" xfId="37038" xr:uid="{00000000-0005-0000-0000-0000E98C0000}"/>
    <cellStyle name="Normal 3 6 5 2 3 2 2 2" xfId="37039" xr:uid="{00000000-0005-0000-0000-0000EA8C0000}"/>
    <cellStyle name="Normal 3 6 5 2 3 2 3" xfId="37040" xr:uid="{00000000-0005-0000-0000-0000EB8C0000}"/>
    <cellStyle name="Normal 3 6 5 2 3 3" xfId="37041" xr:uid="{00000000-0005-0000-0000-0000EC8C0000}"/>
    <cellStyle name="Normal 3 6 5 2 3 3 2" xfId="37042" xr:uid="{00000000-0005-0000-0000-0000ED8C0000}"/>
    <cellStyle name="Normal 3 6 5 2 3 4" xfId="37043" xr:uid="{00000000-0005-0000-0000-0000EE8C0000}"/>
    <cellStyle name="Normal 3 6 5 2 4" xfId="37044" xr:uid="{00000000-0005-0000-0000-0000EF8C0000}"/>
    <cellStyle name="Normal 3 6 5 2 4 2" xfId="37045" xr:uid="{00000000-0005-0000-0000-0000F08C0000}"/>
    <cellStyle name="Normal 3 6 5 2 4 2 2" xfId="37046" xr:uid="{00000000-0005-0000-0000-0000F18C0000}"/>
    <cellStyle name="Normal 3 6 5 2 4 2 2 2" xfId="37047" xr:uid="{00000000-0005-0000-0000-0000F28C0000}"/>
    <cellStyle name="Normal 3 6 5 2 4 2 3" xfId="37048" xr:uid="{00000000-0005-0000-0000-0000F38C0000}"/>
    <cellStyle name="Normal 3 6 5 2 4 3" xfId="37049" xr:uid="{00000000-0005-0000-0000-0000F48C0000}"/>
    <cellStyle name="Normal 3 6 5 2 4 3 2" xfId="37050" xr:uid="{00000000-0005-0000-0000-0000F58C0000}"/>
    <cellStyle name="Normal 3 6 5 2 4 4" xfId="37051" xr:uid="{00000000-0005-0000-0000-0000F68C0000}"/>
    <cellStyle name="Normal 3 6 5 2 5" xfId="37052" xr:uid="{00000000-0005-0000-0000-0000F78C0000}"/>
    <cellStyle name="Normal 3 6 5 2 5 2" xfId="37053" xr:uid="{00000000-0005-0000-0000-0000F88C0000}"/>
    <cellStyle name="Normal 3 6 5 2 5 2 2" xfId="37054" xr:uid="{00000000-0005-0000-0000-0000F98C0000}"/>
    <cellStyle name="Normal 3 6 5 2 5 3" xfId="37055" xr:uid="{00000000-0005-0000-0000-0000FA8C0000}"/>
    <cellStyle name="Normal 3 6 5 2 6" xfId="37056" xr:uid="{00000000-0005-0000-0000-0000FB8C0000}"/>
    <cellStyle name="Normal 3 6 5 2 6 2" xfId="37057" xr:uid="{00000000-0005-0000-0000-0000FC8C0000}"/>
    <cellStyle name="Normal 3 6 5 2 7" xfId="37058" xr:uid="{00000000-0005-0000-0000-0000FD8C0000}"/>
    <cellStyle name="Normal 3 6 5 2 7 2" xfId="37059" xr:uid="{00000000-0005-0000-0000-0000FE8C0000}"/>
    <cellStyle name="Normal 3 6 5 2 8" xfId="37060" xr:uid="{00000000-0005-0000-0000-0000FF8C0000}"/>
    <cellStyle name="Normal 3 6 5 2 9" xfId="37061" xr:uid="{00000000-0005-0000-0000-0000008D0000}"/>
    <cellStyle name="Normal 3 6 5 3" xfId="37062" xr:uid="{00000000-0005-0000-0000-0000018D0000}"/>
    <cellStyle name="Normal 3 6 5 3 2" xfId="37063" xr:uid="{00000000-0005-0000-0000-0000028D0000}"/>
    <cellStyle name="Normal 3 6 5 3 2 2" xfId="37064" xr:uid="{00000000-0005-0000-0000-0000038D0000}"/>
    <cellStyle name="Normal 3 6 5 3 2 2 2" xfId="37065" xr:uid="{00000000-0005-0000-0000-0000048D0000}"/>
    <cellStyle name="Normal 3 6 5 3 2 2 2 2" xfId="37066" xr:uid="{00000000-0005-0000-0000-0000058D0000}"/>
    <cellStyle name="Normal 3 6 5 3 2 2 3" xfId="37067" xr:uid="{00000000-0005-0000-0000-0000068D0000}"/>
    <cellStyle name="Normal 3 6 5 3 2 3" xfId="37068" xr:uid="{00000000-0005-0000-0000-0000078D0000}"/>
    <cellStyle name="Normal 3 6 5 3 2 3 2" xfId="37069" xr:uid="{00000000-0005-0000-0000-0000088D0000}"/>
    <cellStyle name="Normal 3 6 5 3 2 4" xfId="37070" xr:uid="{00000000-0005-0000-0000-0000098D0000}"/>
    <cellStyle name="Normal 3 6 5 3 3" xfId="37071" xr:uid="{00000000-0005-0000-0000-00000A8D0000}"/>
    <cellStyle name="Normal 3 6 5 3 3 2" xfId="37072" xr:uid="{00000000-0005-0000-0000-00000B8D0000}"/>
    <cellStyle name="Normal 3 6 5 3 3 2 2" xfId="37073" xr:uid="{00000000-0005-0000-0000-00000C8D0000}"/>
    <cellStyle name="Normal 3 6 5 3 3 3" xfId="37074" xr:uid="{00000000-0005-0000-0000-00000D8D0000}"/>
    <cellStyle name="Normal 3 6 5 3 4" xfId="37075" xr:uid="{00000000-0005-0000-0000-00000E8D0000}"/>
    <cellStyle name="Normal 3 6 5 3 4 2" xfId="37076" xr:uid="{00000000-0005-0000-0000-00000F8D0000}"/>
    <cellStyle name="Normal 3 6 5 3 5" xfId="37077" xr:uid="{00000000-0005-0000-0000-0000108D0000}"/>
    <cellStyle name="Normal 3 6 5 4" xfId="37078" xr:uid="{00000000-0005-0000-0000-0000118D0000}"/>
    <cellStyle name="Normal 3 6 5 4 2" xfId="37079" xr:uid="{00000000-0005-0000-0000-0000128D0000}"/>
    <cellStyle name="Normal 3 6 5 4 2 2" xfId="37080" xr:uid="{00000000-0005-0000-0000-0000138D0000}"/>
    <cellStyle name="Normal 3 6 5 4 2 2 2" xfId="37081" xr:uid="{00000000-0005-0000-0000-0000148D0000}"/>
    <cellStyle name="Normal 3 6 5 4 2 3" xfId="37082" xr:uid="{00000000-0005-0000-0000-0000158D0000}"/>
    <cellStyle name="Normal 3 6 5 4 3" xfId="37083" xr:uid="{00000000-0005-0000-0000-0000168D0000}"/>
    <cellStyle name="Normal 3 6 5 4 3 2" xfId="37084" xr:uid="{00000000-0005-0000-0000-0000178D0000}"/>
    <cellStyle name="Normal 3 6 5 4 4" xfId="37085" xr:uid="{00000000-0005-0000-0000-0000188D0000}"/>
    <cellStyle name="Normal 3 6 5 5" xfId="37086" xr:uid="{00000000-0005-0000-0000-0000198D0000}"/>
    <cellStyle name="Normal 3 6 5 5 2" xfId="37087" xr:uid="{00000000-0005-0000-0000-00001A8D0000}"/>
    <cellStyle name="Normal 3 6 5 5 2 2" xfId="37088" xr:uid="{00000000-0005-0000-0000-00001B8D0000}"/>
    <cellStyle name="Normal 3 6 5 5 2 2 2" xfId="37089" xr:uid="{00000000-0005-0000-0000-00001C8D0000}"/>
    <cellStyle name="Normal 3 6 5 5 2 3" xfId="37090" xr:uid="{00000000-0005-0000-0000-00001D8D0000}"/>
    <cellStyle name="Normal 3 6 5 5 3" xfId="37091" xr:uid="{00000000-0005-0000-0000-00001E8D0000}"/>
    <cellStyle name="Normal 3 6 5 5 3 2" xfId="37092" xr:uid="{00000000-0005-0000-0000-00001F8D0000}"/>
    <cellStyle name="Normal 3 6 5 5 4" xfId="37093" xr:uid="{00000000-0005-0000-0000-0000208D0000}"/>
    <cellStyle name="Normal 3 6 5 6" xfId="37094" xr:uid="{00000000-0005-0000-0000-0000218D0000}"/>
    <cellStyle name="Normal 3 6 5 6 2" xfId="37095" xr:uid="{00000000-0005-0000-0000-0000228D0000}"/>
    <cellStyle name="Normal 3 6 5 6 2 2" xfId="37096" xr:uid="{00000000-0005-0000-0000-0000238D0000}"/>
    <cellStyle name="Normal 3 6 5 6 3" xfId="37097" xr:uid="{00000000-0005-0000-0000-0000248D0000}"/>
    <cellStyle name="Normal 3 6 5 7" xfId="37098" xr:uid="{00000000-0005-0000-0000-0000258D0000}"/>
    <cellStyle name="Normal 3 6 5 7 2" xfId="37099" xr:uid="{00000000-0005-0000-0000-0000268D0000}"/>
    <cellStyle name="Normal 3 6 5 8" xfId="37100" xr:uid="{00000000-0005-0000-0000-0000278D0000}"/>
    <cellStyle name="Normal 3 6 5 8 2" xfId="37101" xr:uid="{00000000-0005-0000-0000-0000288D0000}"/>
    <cellStyle name="Normal 3 6 5 9" xfId="37102" xr:uid="{00000000-0005-0000-0000-0000298D0000}"/>
    <cellStyle name="Normal 3 6 6" xfId="37103" xr:uid="{00000000-0005-0000-0000-00002A8D0000}"/>
    <cellStyle name="Normal 3 6 6 2" xfId="37104" xr:uid="{00000000-0005-0000-0000-00002B8D0000}"/>
    <cellStyle name="Normal 3 6 6 2 2" xfId="37105" xr:uid="{00000000-0005-0000-0000-00002C8D0000}"/>
    <cellStyle name="Normal 3 6 6 2 2 2" xfId="37106" xr:uid="{00000000-0005-0000-0000-00002D8D0000}"/>
    <cellStyle name="Normal 3 6 6 2 2 2 2" xfId="37107" xr:uid="{00000000-0005-0000-0000-00002E8D0000}"/>
    <cellStyle name="Normal 3 6 6 2 2 2 2 2" xfId="37108" xr:uid="{00000000-0005-0000-0000-00002F8D0000}"/>
    <cellStyle name="Normal 3 6 6 2 2 2 3" xfId="37109" xr:uid="{00000000-0005-0000-0000-0000308D0000}"/>
    <cellStyle name="Normal 3 6 6 2 2 3" xfId="37110" xr:uid="{00000000-0005-0000-0000-0000318D0000}"/>
    <cellStyle name="Normal 3 6 6 2 2 3 2" xfId="37111" xr:uid="{00000000-0005-0000-0000-0000328D0000}"/>
    <cellStyle name="Normal 3 6 6 2 2 4" xfId="37112" xr:uid="{00000000-0005-0000-0000-0000338D0000}"/>
    <cellStyle name="Normal 3 6 6 2 3" xfId="37113" xr:uid="{00000000-0005-0000-0000-0000348D0000}"/>
    <cellStyle name="Normal 3 6 6 2 3 2" xfId="37114" xr:uid="{00000000-0005-0000-0000-0000358D0000}"/>
    <cellStyle name="Normal 3 6 6 2 3 2 2" xfId="37115" xr:uid="{00000000-0005-0000-0000-0000368D0000}"/>
    <cellStyle name="Normal 3 6 6 2 3 3" xfId="37116" xr:uid="{00000000-0005-0000-0000-0000378D0000}"/>
    <cellStyle name="Normal 3 6 6 2 4" xfId="37117" xr:uid="{00000000-0005-0000-0000-0000388D0000}"/>
    <cellStyle name="Normal 3 6 6 2 4 2" xfId="37118" xr:uid="{00000000-0005-0000-0000-0000398D0000}"/>
    <cellStyle name="Normal 3 6 6 2 5" xfId="37119" xr:uid="{00000000-0005-0000-0000-00003A8D0000}"/>
    <cellStyle name="Normal 3 6 6 3" xfId="37120" xr:uid="{00000000-0005-0000-0000-00003B8D0000}"/>
    <cellStyle name="Normal 3 6 6 3 2" xfId="37121" xr:uid="{00000000-0005-0000-0000-00003C8D0000}"/>
    <cellStyle name="Normal 3 6 6 3 2 2" xfId="37122" xr:uid="{00000000-0005-0000-0000-00003D8D0000}"/>
    <cellStyle name="Normal 3 6 6 3 2 2 2" xfId="37123" xr:uid="{00000000-0005-0000-0000-00003E8D0000}"/>
    <cellStyle name="Normal 3 6 6 3 2 3" xfId="37124" xr:uid="{00000000-0005-0000-0000-00003F8D0000}"/>
    <cellStyle name="Normal 3 6 6 3 3" xfId="37125" xr:uid="{00000000-0005-0000-0000-0000408D0000}"/>
    <cellStyle name="Normal 3 6 6 3 3 2" xfId="37126" xr:uid="{00000000-0005-0000-0000-0000418D0000}"/>
    <cellStyle name="Normal 3 6 6 3 4" xfId="37127" xr:uid="{00000000-0005-0000-0000-0000428D0000}"/>
    <cellStyle name="Normal 3 6 6 4" xfId="37128" xr:uid="{00000000-0005-0000-0000-0000438D0000}"/>
    <cellStyle name="Normal 3 6 6 4 2" xfId="37129" xr:uid="{00000000-0005-0000-0000-0000448D0000}"/>
    <cellStyle name="Normal 3 6 6 4 2 2" xfId="37130" xr:uid="{00000000-0005-0000-0000-0000458D0000}"/>
    <cellStyle name="Normal 3 6 6 4 2 2 2" xfId="37131" xr:uid="{00000000-0005-0000-0000-0000468D0000}"/>
    <cellStyle name="Normal 3 6 6 4 2 3" xfId="37132" xr:uid="{00000000-0005-0000-0000-0000478D0000}"/>
    <cellStyle name="Normal 3 6 6 4 3" xfId="37133" xr:uid="{00000000-0005-0000-0000-0000488D0000}"/>
    <cellStyle name="Normal 3 6 6 4 3 2" xfId="37134" xr:uid="{00000000-0005-0000-0000-0000498D0000}"/>
    <cellStyle name="Normal 3 6 6 4 4" xfId="37135" xr:uid="{00000000-0005-0000-0000-00004A8D0000}"/>
    <cellStyle name="Normal 3 6 6 5" xfId="37136" xr:uid="{00000000-0005-0000-0000-00004B8D0000}"/>
    <cellStyle name="Normal 3 6 6 5 2" xfId="37137" xr:uid="{00000000-0005-0000-0000-00004C8D0000}"/>
    <cellStyle name="Normal 3 6 6 5 2 2" xfId="37138" xr:uid="{00000000-0005-0000-0000-00004D8D0000}"/>
    <cellStyle name="Normal 3 6 6 5 3" xfId="37139" xr:uid="{00000000-0005-0000-0000-00004E8D0000}"/>
    <cellStyle name="Normal 3 6 6 6" xfId="37140" xr:uid="{00000000-0005-0000-0000-00004F8D0000}"/>
    <cellStyle name="Normal 3 6 6 6 2" xfId="37141" xr:uid="{00000000-0005-0000-0000-0000508D0000}"/>
    <cellStyle name="Normal 3 6 6 7" xfId="37142" xr:uid="{00000000-0005-0000-0000-0000518D0000}"/>
    <cellStyle name="Normal 3 6 6 7 2" xfId="37143" xr:uid="{00000000-0005-0000-0000-0000528D0000}"/>
    <cellStyle name="Normal 3 6 6 8" xfId="37144" xr:uid="{00000000-0005-0000-0000-0000538D0000}"/>
    <cellStyle name="Normal 3 6 6 9" xfId="37145" xr:uid="{00000000-0005-0000-0000-0000548D0000}"/>
    <cellStyle name="Normal 3 6 7" xfId="37146" xr:uid="{00000000-0005-0000-0000-0000558D0000}"/>
    <cellStyle name="Normal 3 6 7 2" xfId="37147" xr:uid="{00000000-0005-0000-0000-0000568D0000}"/>
    <cellStyle name="Normal 3 6 7 2 2" xfId="37148" xr:uid="{00000000-0005-0000-0000-0000578D0000}"/>
    <cellStyle name="Normal 3 6 7 2 2 2" xfId="37149" xr:uid="{00000000-0005-0000-0000-0000588D0000}"/>
    <cellStyle name="Normal 3 6 7 2 2 2 2" xfId="37150" xr:uid="{00000000-0005-0000-0000-0000598D0000}"/>
    <cellStyle name="Normal 3 6 7 2 2 2 2 2" xfId="37151" xr:uid="{00000000-0005-0000-0000-00005A8D0000}"/>
    <cellStyle name="Normal 3 6 7 2 2 2 3" xfId="37152" xr:uid="{00000000-0005-0000-0000-00005B8D0000}"/>
    <cellStyle name="Normal 3 6 7 2 2 3" xfId="37153" xr:uid="{00000000-0005-0000-0000-00005C8D0000}"/>
    <cellStyle name="Normal 3 6 7 2 2 3 2" xfId="37154" xr:uid="{00000000-0005-0000-0000-00005D8D0000}"/>
    <cellStyle name="Normal 3 6 7 2 2 4" xfId="37155" xr:uid="{00000000-0005-0000-0000-00005E8D0000}"/>
    <cellStyle name="Normal 3 6 7 2 3" xfId="37156" xr:uid="{00000000-0005-0000-0000-00005F8D0000}"/>
    <cellStyle name="Normal 3 6 7 2 3 2" xfId="37157" xr:uid="{00000000-0005-0000-0000-0000608D0000}"/>
    <cellStyle name="Normal 3 6 7 2 3 2 2" xfId="37158" xr:uid="{00000000-0005-0000-0000-0000618D0000}"/>
    <cellStyle name="Normal 3 6 7 2 3 3" xfId="37159" xr:uid="{00000000-0005-0000-0000-0000628D0000}"/>
    <cellStyle name="Normal 3 6 7 2 4" xfId="37160" xr:uid="{00000000-0005-0000-0000-0000638D0000}"/>
    <cellStyle name="Normal 3 6 7 2 4 2" xfId="37161" xr:uid="{00000000-0005-0000-0000-0000648D0000}"/>
    <cellStyle name="Normal 3 6 7 2 5" xfId="37162" xr:uid="{00000000-0005-0000-0000-0000658D0000}"/>
    <cellStyle name="Normal 3 6 7 3" xfId="37163" xr:uid="{00000000-0005-0000-0000-0000668D0000}"/>
    <cellStyle name="Normal 3 6 7 3 2" xfId="37164" xr:uid="{00000000-0005-0000-0000-0000678D0000}"/>
    <cellStyle name="Normal 3 6 7 3 2 2" xfId="37165" xr:uid="{00000000-0005-0000-0000-0000688D0000}"/>
    <cellStyle name="Normal 3 6 7 3 2 2 2" xfId="37166" xr:uid="{00000000-0005-0000-0000-0000698D0000}"/>
    <cellStyle name="Normal 3 6 7 3 2 3" xfId="37167" xr:uid="{00000000-0005-0000-0000-00006A8D0000}"/>
    <cellStyle name="Normal 3 6 7 3 3" xfId="37168" xr:uid="{00000000-0005-0000-0000-00006B8D0000}"/>
    <cellStyle name="Normal 3 6 7 3 3 2" xfId="37169" xr:uid="{00000000-0005-0000-0000-00006C8D0000}"/>
    <cellStyle name="Normal 3 6 7 3 4" xfId="37170" xr:uid="{00000000-0005-0000-0000-00006D8D0000}"/>
    <cellStyle name="Normal 3 6 7 4" xfId="37171" xr:uid="{00000000-0005-0000-0000-00006E8D0000}"/>
    <cellStyle name="Normal 3 6 7 4 2" xfId="37172" xr:uid="{00000000-0005-0000-0000-00006F8D0000}"/>
    <cellStyle name="Normal 3 6 7 4 2 2" xfId="37173" xr:uid="{00000000-0005-0000-0000-0000708D0000}"/>
    <cellStyle name="Normal 3 6 7 4 3" xfId="37174" xr:uid="{00000000-0005-0000-0000-0000718D0000}"/>
    <cellStyle name="Normal 3 6 7 5" xfId="37175" xr:uid="{00000000-0005-0000-0000-0000728D0000}"/>
    <cellStyle name="Normal 3 6 7 5 2" xfId="37176" xr:uid="{00000000-0005-0000-0000-0000738D0000}"/>
    <cellStyle name="Normal 3 6 7 6" xfId="37177" xr:uid="{00000000-0005-0000-0000-0000748D0000}"/>
    <cellStyle name="Normal 3 6 8" xfId="37178" xr:uid="{00000000-0005-0000-0000-0000758D0000}"/>
    <cellStyle name="Normal 3 6 8 2" xfId="37179" xr:uid="{00000000-0005-0000-0000-0000768D0000}"/>
    <cellStyle name="Normal 3 6 8 2 2" xfId="37180" xr:uid="{00000000-0005-0000-0000-0000778D0000}"/>
    <cellStyle name="Normal 3 6 8 2 2 2" xfId="37181" xr:uid="{00000000-0005-0000-0000-0000788D0000}"/>
    <cellStyle name="Normal 3 6 8 2 2 2 2" xfId="37182" xr:uid="{00000000-0005-0000-0000-0000798D0000}"/>
    <cellStyle name="Normal 3 6 8 2 2 2 2 2" xfId="37183" xr:uid="{00000000-0005-0000-0000-00007A8D0000}"/>
    <cellStyle name="Normal 3 6 8 2 2 2 3" xfId="37184" xr:uid="{00000000-0005-0000-0000-00007B8D0000}"/>
    <cellStyle name="Normal 3 6 8 2 2 3" xfId="37185" xr:uid="{00000000-0005-0000-0000-00007C8D0000}"/>
    <cellStyle name="Normal 3 6 8 2 2 3 2" xfId="37186" xr:uid="{00000000-0005-0000-0000-00007D8D0000}"/>
    <cellStyle name="Normal 3 6 8 2 2 4" xfId="37187" xr:uid="{00000000-0005-0000-0000-00007E8D0000}"/>
    <cellStyle name="Normal 3 6 8 2 3" xfId="37188" xr:uid="{00000000-0005-0000-0000-00007F8D0000}"/>
    <cellStyle name="Normal 3 6 8 2 3 2" xfId="37189" xr:uid="{00000000-0005-0000-0000-0000808D0000}"/>
    <cellStyle name="Normal 3 6 8 2 3 2 2" xfId="37190" xr:uid="{00000000-0005-0000-0000-0000818D0000}"/>
    <cellStyle name="Normal 3 6 8 2 3 3" xfId="37191" xr:uid="{00000000-0005-0000-0000-0000828D0000}"/>
    <cellStyle name="Normal 3 6 8 2 4" xfId="37192" xr:uid="{00000000-0005-0000-0000-0000838D0000}"/>
    <cellStyle name="Normal 3 6 8 2 4 2" xfId="37193" xr:uid="{00000000-0005-0000-0000-0000848D0000}"/>
    <cellStyle name="Normal 3 6 8 2 5" xfId="37194" xr:uid="{00000000-0005-0000-0000-0000858D0000}"/>
    <cellStyle name="Normal 3 6 8 3" xfId="37195" xr:uid="{00000000-0005-0000-0000-0000868D0000}"/>
    <cellStyle name="Normal 3 6 8 3 2" xfId="37196" xr:uid="{00000000-0005-0000-0000-0000878D0000}"/>
    <cellStyle name="Normal 3 6 8 3 2 2" xfId="37197" xr:uid="{00000000-0005-0000-0000-0000888D0000}"/>
    <cellStyle name="Normal 3 6 8 3 2 2 2" xfId="37198" xr:uid="{00000000-0005-0000-0000-0000898D0000}"/>
    <cellStyle name="Normal 3 6 8 3 2 3" xfId="37199" xr:uid="{00000000-0005-0000-0000-00008A8D0000}"/>
    <cellStyle name="Normal 3 6 8 3 3" xfId="37200" xr:uid="{00000000-0005-0000-0000-00008B8D0000}"/>
    <cellStyle name="Normal 3 6 8 3 3 2" xfId="37201" xr:uid="{00000000-0005-0000-0000-00008C8D0000}"/>
    <cellStyle name="Normal 3 6 8 3 4" xfId="37202" xr:uid="{00000000-0005-0000-0000-00008D8D0000}"/>
    <cellStyle name="Normal 3 6 8 4" xfId="37203" xr:uid="{00000000-0005-0000-0000-00008E8D0000}"/>
    <cellStyle name="Normal 3 6 8 4 2" xfId="37204" xr:uid="{00000000-0005-0000-0000-00008F8D0000}"/>
    <cellStyle name="Normal 3 6 8 4 2 2" xfId="37205" xr:uid="{00000000-0005-0000-0000-0000908D0000}"/>
    <cellStyle name="Normal 3 6 8 4 3" xfId="37206" xr:uid="{00000000-0005-0000-0000-0000918D0000}"/>
    <cellStyle name="Normal 3 6 8 5" xfId="37207" xr:uid="{00000000-0005-0000-0000-0000928D0000}"/>
    <cellStyle name="Normal 3 6 8 5 2" xfId="37208" xr:uid="{00000000-0005-0000-0000-0000938D0000}"/>
    <cellStyle name="Normal 3 6 8 6" xfId="37209" xr:uid="{00000000-0005-0000-0000-0000948D0000}"/>
    <cellStyle name="Normal 3 6 9" xfId="37210" xr:uid="{00000000-0005-0000-0000-0000958D0000}"/>
    <cellStyle name="Normal 3 6 9 2" xfId="37211" xr:uid="{00000000-0005-0000-0000-0000968D0000}"/>
    <cellStyle name="Normal 3 6 9 2 2" xfId="37212" xr:uid="{00000000-0005-0000-0000-0000978D0000}"/>
    <cellStyle name="Normal 3 6 9 2 2 2" xfId="37213" xr:uid="{00000000-0005-0000-0000-0000988D0000}"/>
    <cellStyle name="Normal 3 6 9 2 2 2 2" xfId="37214" xr:uid="{00000000-0005-0000-0000-0000998D0000}"/>
    <cellStyle name="Normal 3 6 9 2 2 3" xfId="37215" xr:uid="{00000000-0005-0000-0000-00009A8D0000}"/>
    <cellStyle name="Normal 3 6 9 2 3" xfId="37216" xr:uid="{00000000-0005-0000-0000-00009B8D0000}"/>
    <cellStyle name="Normal 3 6 9 2 3 2" xfId="37217" xr:uid="{00000000-0005-0000-0000-00009C8D0000}"/>
    <cellStyle name="Normal 3 6 9 2 4" xfId="37218" xr:uid="{00000000-0005-0000-0000-00009D8D0000}"/>
    <cellStyle name="Normal 3 6 9 3" xfId="37219" xr:uid="{00000000-0005-0000-0000-00009E8D0000}"/>
    <cellStyle name="Normal 3 6 9 3 2" xfId="37220" xr:uid="{00000000-0005-0000-0000-00009F8D0000}"/>
    <cellStyle name="Normal 3 6 9 3 2 2" xfId="37221" xr:uid="{00000000-0005-0000-0000-0000A08D0000}"/>
    <cellStyle name="Normal 3 6 9 3 3" xfId="37222" xr:uid="{00000000-0005-0000-0000-0000A18D0000}"/>
    <cellStyle name="Normal 3 6 9 4" xfId="37223" xr:uid="{00000000-0005-0000-0000-0000A28D0000}"/>
    <cellStyle name="Normal 3 6 9 4 2" xfId="37224" xr:uid="{00000000-0005-0000-0000-0000A38D0000}"/>
    <cellStyle name="Normal 3 6 9 5" xfId="37225" xr:uid="{00000000-0005-0000-0000-0000A48D0000}"/>
    <cellStyle name="Normal 3 6_T-straight with PEDs adjustor" xfId="37226" xr:uid="{00000000-0005-0000-0000-0000A58D0000}"/>
    <cellStyle name="Normal 3 7" xfId="1312" xr:uid="{00000000-0005-0000-0000-0000A68D0000}"/>
    <cellStyle name="Normal 3 7 10" xfId="37227" xr:uid="{00000000-0005-0000-0000-0000A78D0000}"/>
    <cellStyle name="Normal 3 7 11" xfId="37228" xr:uid="{00000000-0005-0000-0000-0000A88D0000}"/>
    <cellStyle name="Normal 3 7 2" xfId="1313" xr:uid="{00000000-0005-0000-0000-0000A98D0000}"/>
    <cellStyle name="Normal 3 7 2 10" xfId="37229" xr:uid="{00000000-0005-0000-0000-0000AA8D0000}"/>
    <cellStyle name="Normal 3 7 2 2" xfId="1314" xr:uid="{00000000-0005-0000-0000-0000AB8D0000}"/>
    <cellStyle name="Normal 3 7 2 2 2" xfId="37230" xr:uid="{00000000-0005-0000-0000-0000AC8D0000}"/>
    <cellStyle name="Normal 3 7 2 2 2 2" xfId="37231" xr:uid="{00000000-0005-0000-0000-0000AD8D0000}"/>
    <cellStyle name="Normal 3 7 2 2 2 2 2" xfId="37232" xr:uid="{00000000-0005-0000-0000-0000AE8D0000}"/>
    <cellStyle name="Normal 3 7 2 2 2 2 2 2" xfId="37233" xr:uid="{00000000-0005-0000-0000-0000AF8D0000}"/>
    <cellStyle name="Normal 3 7 2 2 2 2 2 2 2" xfId="37234" xr:uid="{00000000-0005-0000-0000-0000B08D0000}"/>
    <cellStyle name="Normal 3 7 2 2 2 2 2 3" xfId="37235" xr:uid="{00000000-0005-0000-0000-0000B18D0000}"/>
    <cellStyle name="Normal 3 7 2 2 2 2 3" xfId="37236" xr:uid="{00000000-0005-0000-0000-0000B28D0000}"/>
    <cellStyle name="Normal 3 7 2 2 2 2 3 2" xfId="37237" xr:uid="{00000000-0005-0000-0000-0000B38D0000}"/>
    <cellStyle name="Normal 3 7 2 2 2 2 4" xfId="37238" xr:uid="{00000000-0005-0000-0000-0000B48D0000}"/>
    <cellStyle name="Normal 3 7 2 2 2 3" xfId="37239" xr:uid="{00000000-0005-0000-0000-0000B58D0000}"/>
    <cellStyle name="Normal 3 7 2 2 2 3 2" xfId="37240" xr:uid="{00000000-0005-0000-0000-0000B68D0000}"/>
    <cellStyle name="Normal 3 7 2 2 2 3 2 2" xfId="37241" xr:uid="{00000000-0005-0000-0000-0000B78D0000}"/>
    <cellStyle name="Normal 3 7 2 2 2 3 3" xfId="37242" xr:uid="{00000000-0005-0000-0000-0000B88D0000}"/>
    <cellStyle name="Normal 3 7 2 2 2 4" xfId="37243" xr:uid="{00000000-0005-0000-0000-0000B98D0000}"/>
    <cellStyle name="Normal 3 7 2 2 2 4 2" xfId="37244" xr:uid="{00000000-0005-0000-0000-0000BA8D0000}"/>
    <cellStyle name="Normal 3 7 2 2 2 5" xfId="37245" xr:uid="{00000000-0005-0000-0000-0000BB8D0000}"/>
    <cellStyle name="Normal 3 7 2 2 2 6" xfId="37246" xr:uid="{00000000-0005-0000-0000-0000BC8D0000}"/>
    <cellStyle name="Normal 3 7 2 2 3" xfId="37247" xr:uid="{00000000-0005-0000-0000-0000BD8D0000}"/>
    <cellStyle name="Normal 3 7 2 2 3 2" xfId="37248" xr:uid="{00000000-0005-0000-0000-0000BE8D0000}"/>
    <cellStyle name="Normal 3 7 2 2 3 2 2" xfId="37249" xr:uid="{00000000-0005-0000-0000-0000BF8D0000}"/>
    <cellStyle name="Normal 3 7 2 2 3 2 2 2" xfId="37250" xr:uid="{00000000-0005-0000-0000-0000C08D0000}"/>
    <cellStyle name="Normal 3 7 2 2 3 2 3" xfId="37251" xr:uid="{00000000-0005-0000-0000-0000C18D0000}"/>
    <cellStyle name="Normal 3 7 2 2 3 3" xfId="37252" xr:uid="{00000000-0005-0000-0000-0000C28D0000}"/>
    <cellStyle name="Normal 3 7 2 2 3 3 2" xfId="37253" xr:uid="{00000000-0005-0000-0000-0000C38D0000}"/>
    <cellStyle name="Normal 3 7 2 2 3 4" xfId="37254" xr:uid="{00000000-0005-0000-0000-0000C48D0000}"/>
    <cellStyle name="Normal 3 7 2 2 4" xfId="37255" xr:uid="{00000000-0005-0000-0000-0000C58D0000}"/>
    <cellStyle name="Normal 3 7 2 2 4 2" xfId="37256" xr:uid="{00000000-0005-0000-0000-0000C68D0000}"/>
    <cellStyle name="Normal 3 7 2 2 4 2 2" xfId="37257" xr:uid="{00000000-0005-0000-0000-0000C78D0000}"/>
    <cellStyle name="Normal 3 7 2 2 4 2 2 2" xfId="37258" xr:uid="{00000000-0005-0000-0000-0000C88D0000}"/>
    <cellStyle name="Normal 3 7 2 2 4 2 3" xfId="37259" xr:uid="{00000000-0005-0000-0000-0000C98D0000}"/>
    <cellStyle name="Normal 3 7 2 2 4 3" xfId="37260" xr:uid="{00000000-0005-0000-0000-0000CA8D0000}"/>
    <cellStyle name="Normal 3 7 2 2 4 3 2" xfId="37261" xr:uid="{00000000-0005-0000-0000-0000CB8D0000}"/>
    <cellStyle name="Normal 3 7 2 2 4 4" xfId="37262" xr:uid="{00000000-0005-0000-0000-0000CC8D0000}"/>
    <cellStyle name="Normal 3 7 2 2 5" xfId="37263" xr:uid="{00000000-0005-0000-0000-0000CD8D0000}"/>
    <cellStyle name="Normal 3 7 2 2 5 2" xfId="37264" xr:uid="{00000000-0005-0000-0000-0000CE8D0000}"/>
    <cellStyle name="Normal 3 7 2 2 5 2 2" xfId="37265" xr:uid="{00000000-0005-0000-0000-0000CF8D0000}"/>
    <cellStyle name="Normal 3 7 2 2 5 3" xfId="37266" xr:uid="{00000000-0005-0000-0000-0000D08D0000}"/>
    <cellStyle name="Normal 3 7 2 2 6" xfId="37267" xr:uid="{00000000-0005-0000-0000-0000D18D0000}"/>
    <cellStyle name="Normal 3 7 2 2 6 2" xfId="37268" xr:uid="{00000000-0005-0000-0000-0000D28D0000}"/>
    <cellStyle name="Normal 3 7 2 2 7" xfId="37269" xr:uid="{00000000-0005-0000-0000-0000D38D0000}"/>
    <cellStyle name="Normal 3 7 2 2 7 2" xfId="37270" xr:uid="{00000000-0005-0000-0000-0000D48D0000}"/>
    <cellStyle name="Normal 3 7 2 2 8" xfId="37271" xr:uid="{00000000-0005-0000-0000-0000D58D0000}"/>
    <cellStyle name="Normal 3 7 2 2 9" xfId="37272" xr:uid="{00000000-0005-0000-0000-0000D68D0000}"/>
    <cellStyle name="Normal 3 7 2 3" xfId="37273" xr:uid="{00000000-0005-0000-0000-0000D78D0000}"/>
    <cellStyle name="Normal 3 7 2 3 2" xfId="37274" xr:uid="{00000000-0005-0000-0000-0000D88D0000}"/>
    <cellStyle name="Normal 3 7 2 3 2 2" xfId="37275" xr:uid="{00000000-0005-0000-0000-0000D98D0000}"/>
    <cellStyle name="Normal 3 7 2 3 2 2 2" xfId="37276" xr:uid="{00000000-0005-0000-0000-0000DA8D0000}"/>
    <cellStyle name="Normal 3 7 2 3 2 2 2 2" xfId="37277" xr:uid="{00000000-0005-0000-0000-0000DB8D0000}"/>
    <cellStyle name="Normal 3 7 2 3 2 2 3" xfId="37278" xr:uid="{00000000-0005-0000-0000-0000DC8D0000}"/>
    <cellStyle name="Normal 3 7 2 3 2 3" xfId="37279" xr:uid="{00000000-0005-0000-0000-0000DD8D0000}"/>
    <cellStyle name="Normal 3 7 2 3 2 3 2" xfId="37280" xr:uid="{00000000-0005-0000-0000-0000DE8D0000}"/>
    <cellStyle name="Normal 3 7 2 3 2 4" xfId="37281" xr:uid="{00000000-0005-0000-0000-0000DF8D0000}"/>
    <cellStyle name="Normal 3 7 2 3 2 5" xfId="37282" xr:uid="{00000000-0005-0000-0000-0000E08D0000}"/>
    <cellStyle name="Normal 3 7 2 3 3" xfId="37283" xr:uid="{00000000-0005-0000-0000-0000E18D0000}"/>
    <cellStyle name="Normal 3 7 2 3 3 2" xfId="37284" xr:uid="{00000000-0005-0000-0000-0000E28D0000}"/>
    <cellStyle name="Normal 3 7 2 3 3 2 2" xfId="37285" xr:uid="{00000000-0005-0000-0000-0000E38D0000}"/>
    <cellStyle name="Normal 3 7 2 3 3 3" xfId="37286" xr:uid="{00000000-0005-0000-0000-0000E48D0000}"/>
    <cellStyle name="Normal 3 7 2 3 4" xfId="37287" xr:uid="{00000000-0005-0000-0000-0000E58D0000}"/>
    <cellStyle name="Normal 3 7 2 3 4 2" xfId="37288" xr:uid="{00000000-0005-0000-0000-0000E68D0000}"/>
    <cellStyle name="Normal 3 7 2 3 5" xfId="37289" xr:uid="{00000000-0005-0000-0000-0000E78D0000}"/>
    <cellStyle name="Normal 3 7 2 3 6" xfId="37290" xr:uid="{00000000-0005-0000-0000-0000E88D0000}"/>
    <cellStyle name="Normal 3 7 2 4" xfId="37291" xr:uid="{00000000-0005-0000-0000-0000E98D0000}"/>
    <cellStyle name="Normal 3 7 2 4 2" xfId="37292" xr:uid="{00000000-0005-0000-0000-0000EA8D0000}"/>
    <cellStyle name="Normal 3 7 2 4 2 2" xfId="37293" xr:uid="{00000000-0005-0000-0000-0000EB8D0000}"/>
    <cellStyle name="Normal 3 7 2 4 2 2 2" xfId="37294" xr:uid="{00000000-0005-0000-0000-0000EC8D0000}"/>
    <cellStyle name="Normal 3 7 2 4 2 3" xfId="37295" xr:uid="{00000000-0005-0000-0000-0000ED8D0000}"/>
    <cellStyle name="Normal 3 7 2 4 3" xfId="37296" xr:uid="{00000000-0005-0000-0000-0000EE8D0000}"/>
    <cellStyle name="Normal 3 7 2 4 3 2" xfId="37297" xr:uid="{00000000-0005-0000-0000-0000EF8D0000}"/>
    <cellStyle name="Normal 3 7 2 4 4" xfId="37298" xr:uid="{00000000-0005-0000-0000-0000F08D0000}"/>
    <cellStyle name="Normal 3 7 2 4 5" xfId="37299" xr:uid="{00000000-0005-0000-0000-0000F18D0000}"/>
    <cellStyle name="Normal 3 7 2 5" xfId="37300" xr:uid="{00000000-0005-0000-0000-0000F28D0000}"/>
    <cellStyle name="Normal 3 7 2 5 2" xfId="37301" xr:uid="{00000000-0005-0000-0000-0000F38D0000}"/>
    <cellStyle name="Normal 3 7 2 5 2 2" xfId="37302" xr:uid="{00000000-0005-0000-0000-0000F48D0000}"/>
    <cellStyle name="Normal 3 7 2 5 2 2 2" xfId="37303" xr:uid="{00000000-0005-0000-0000-0000F58D0000}"/>
    <cellStyle name="Normal 3 7 2 5 2 3" xfId="37304" xr:uid="{00000000-0005-0000-0000-0000F68D0000}"/>
    <cellStyle name="Normal 3 7 2 5 3" xfId="37305" xr:uid="{00000000-0005-0000-0000-0000F78D0000}"/>
    <cellStyle name="Normal 3 7 2 5 3 2" xfId="37306" xr:uid="{00000000-0005-0000-0000-0000F88D0000}"/>
    <cellStyle name="Normal 3 7 2 5 4" xfId="37307" xr:uid="{00000000-0005-0000-0000-0000F98D0000}"/>
    <cellStyle name="Normal 3 7 2 6" xfId="37308" xr:uid="{00000000-0005-0000-0000-0000FA8D0000}"/>
    <cellStyle name="Normal 3 7 2 6 2" xfId="37309" xr:uid="{00000000-0005-0000-0000-0000FB8D0000}"/>
    <cellStyle name="Normal 3 7 2 6 2 2" xfId="37310" xr:uid="{00000000-0005-0000-0000-0000FC8D0000}"/>
    <cellStyle name="Normal 3 7 2 6 3" xfId="37311" xr:uid="{00000000-0005-0000-0000-0000FD8D0000}"/>
    <cellStyle name="Normal 3 7 2 7" xfId="37312" xr:uid="{00000000-0005-0000-0000-0000FE8D0000}"/>
    <cellStyle name="Normal 3 7 2 7 2" xfId="37313" xr:uid="{00000000-0005-0000-0000-0000FF8D0000}"/>
    <cellStyle name="Normal 3 7 2 8" xfId="37314" xr:uid="{00000000-0005-0000-0000-0000008E0000}"/>
    <cellStyle name="Normal 3 7 2 8 2" xfId="37315" xr:uid="{00000000-0005-0000-0000-0000018E0000}"/>
    <cellStyle name="Normal 3 7 2 9" xfId="37316" xr:uid="{00000000-0005-0000-0000-0000028E0000}"/>
    <cellStyle name="Normal 3 7 2_T-straight with PEDs adjustor" xfId="37317" xr:uid="{00000000-0005-0000-0000-0000038E0000}"/>
    <cellStyle name="Normal 3 7 3" xfId="1315" xr:uid="{00000000-0005-0000-0000-0000048E0000}"/>
    <cellStyle name="Normal 3 7 3 2" xfId="37318" xr:uid="{00000000-0005-0000-0000-0000058E0000}"/>
    <cellStyle name="Normal 3 7 3 2 2" xfId="37319" xr:uid="{00000000-0005-0000-0000-0000068E0000}"/>
    <cellStyle name="Normal 3 7 3 2 2 2" xfId="37320" xr:uid="{00000000-0005-0000-0000-0000078E0000}"/>
    <cellStyle name="Normal 3 7 3 2 2 2 2" xfId="37321" xr:uid="{00000000-0005-0000-0000-0000088E0000}"/>
    <cellStyle name="Normal 3 7 3 2 2 2 2 2" xfId="37322" xr:uid="{00000000-0005-0000-0000-0000098E0000}"/>
    <cellStyle name="Normal 3 7 3 2 2 2 3" xfId="37323" xr:uid="{00000000-0005-0000-0000-00000A8E0000}"/>
    <cellStyle name="Normal 3 7 3 2 2 3" xfId="37324" xr:uid="{00000000-0005-0000-0000-00000B8E0000}"/>
    <cellStyle name="Normal 3 7 3 2 2 3 2" xfId="37325" xr:uid="{00000000-0005-0000-0000-00000C8E0000}"/>
    <cellStyle name="Normal 3 7 3 2 2 4" xfId="37326" xr:uid="{00000000-0005-0000-0000-00000D8E0000}"/>
    <cellStyle name="Normal 3 7 3 2 3" xfId="37327" xr:uid="{00000000-0005-0000-0000-00000E8E0000}"/>
    <cellStyle name="Normal 3 7 3 2 3 2" xfId="37328" xr:uid="{00000000-0005-0000-0000-00000F8E0000}"/>
    <cellStyle name="Normal 3 7 3 2 3 2 2" xfId="37329" xr:uid="{00000000-0005-0000-0000-0000108E0000}"/>
    <cellStyle name="Normal 3 7 3 2 3 3" xfId="37330" xr:uid="{00000000-0005-0000-0000-0000118E0000}"/>
    <cellStyle name="Normal 3 7 3 2 4" xfId="37331" xr:uid="{00000000-0005-0000-0000-0000128E0000}"/>
    <cellStyle name="Normal 3 7 3 2 4 2" xfId="37332" xr:uid="{00000000-0005-0000-0000-0000138E0000}"/>
    <cellStyle name="Normal 3 7 3 2 5" xfId="37333" xr:uid="{00000000-0005-0000-0000-0000148E0000}"/>
    <cellStyle name="Normal 3 7 3 2 6" xfId="37334" xr:uid="{00000000-0005-0000-0000-0000158E0000}"/>
    <cellStyle name="Normal 3 7 3 3" xfId="37335" xr:uid="{00000000-0005-0000-0000-0000168E0000}"/>
    <cellStyle name="Normal 3 7 3 3 2" xfId="37336" xr:uid="{00000000-0005-0000-0000-0000178E0000}"/>
    <cellStyle name="Normal 3 7 3 3 2 2" xfId="37337" xr:uid="{00000000-0005-0000-0000-0000188E0000}"/>
    <cellStyle name="Normal 3 7 3 3 2 2 2" xfId="37338" xr:uid="{00000000-0005-0000-0000-0000198E0000}"/>
    <cellStyle name="Normal 3 7 3 3 2 3" xfId="37339" xr:uid="{00000000-0005-0000-0000-00001A8E0000}"/>
    <cellStyle name="Normal 3 7 3 3 3" xfId="37340" xr:uid="{00000000-0005-0000-0000-00001B8E0000}"/>
    <cellStyle name="Normal 3 7 3 3 3 2" xfId="37341" xr:uid="{00000000-0005-0000-0000-00001C8E0000}"/>
    <cellStyle name="Normal 3 7 3 3 4" xfId="37342" xr:uid="{00000000-0005-0000-0000-00001D8E0000}"/>
    <cellStyle name="Normal 3 7 3 4" xfId="37343" xr:uid="{00000000-0005-0000-0000-00001E8E0000}"/>
    <cellStyle name="Normal 3 7 3 4 2" xfId="37344" xr:uid="{00000000-0005-0000-0000-00001F8E0000}"/>
    <cellStyle name="Normal 3 7 3 4 2 2" xfId="37345" xr:uid="{00000000-0005-0000-0000-0000208E0000}"/>
    <cellStyle name="Normal 3 7 3 4 2 2 2" xfId="37346" xr:uid="{00000000-0005-0000-0000-0000218E0000}"/>
    <cellStyle name="Normal 3 7 3 4 2 3" xfId="37347" xr:uid="{00000000-0005-0000-0000-0000228E0000}"/>
    <cellStyle name="Normal 3 7 3 4 3" xfId="37348" xr:uid="{00000000-0005-0000-0000-0000238E0000}"/>
    <cellStyle name="Normal 3 7 3 4 3 2" xfId="37349" xr:uid="{00000000-0005-0000-0000-0000248E0000}"/>
    <cellStyle name="Normal 3 7 3 4 4" xfId="37350" xr:uid="{00000000-0005-0000-0000-0000258E0000}"/>
    <cellStyle name="Normal 3 7 3 5" xfId="37351" xr:uid="{00000000-0005-0000-0000-0000268E0000}"/>
    <cellStyle name="Normal 3 7 3 5 2" xfId="37352" xr:uid="{00000000-0005-0000-0000-0000278E0000}"/>
    <cellStyle name="Normal 3 7 3 5 2 2" xfId="37353" xr:uid="{00000000-0005-0000-0000-0000288E0000}"/>
    <cellStyle name="Normal 3 7 3 5 3" xfId="37354" xr:uid="{00000000-0005-0000-0000-0000298E0000}"/>
    <cellStyle name="Normal 3 7 3 6" xfId="37355" xr:uid="{00000000-0005-0000-0000-00002A8E0000}"/>
    <cellStyle name="Normal 3 7 3 6 2" xfId="37356" xr:uid="{00000000-0005-0000-0000-00002B8E0000}"/>
    <cellStyle name="Normal 3 7 3 7" xfId="37357" xr:uid="{00000000-0005-0000-0000-00002C8E0000}"/>
    <cellStyle name="Normal 3 7 3 7 2" xfId="37358" xr:uid="{00000000-0005-0000-0000-00002D8E0000}"/>
    <cellStyle name="Normal 3 7 3 8" xfId="37359" xr:uid="{00000000-0005-0000-0000-00002E8E0000}"/>
    <cellStyle name="Normal 3 7 3 9" xfId="37360" xr:uid="{00000000-0005-0000-0000-00002F8E0000}"/>
    <cellStyle name="Normal 3 7 4" xfId="37361" xr:uid="{00000000-0005-0000-0000-0000308E0000}"/>
    <cellStyle name="Normal 3 7 4 2" xfId="37362" xr:uid="{00000000-0005-0000-0000-0000318E0000}"/>
    <cellStyle name="Normal 3 7 4 2 2" xfId="37363" xr:uid="{00000000-0005-0000-0000-0000328E0000}"/>
    <cellStyle name="Normal 3 7 4 2 2 2" xfId="37364" xr:uid="{00000000-0005-0000-0000-0000338E0000}"/>
    <cellStyle name="Normal 3 7 4 2 2 2 2" xfId="37365" xr:uid="{00000000-0005-0000-0000-0000348E0000}"/>
    <cellStyle name="Normal 3 7 4 2 2 3" xfId="37366" xr:uid="{00000000-0005-0000-0000-0000358E0000}"/>
    <cellStyle name="Normal 3 7 4 2 3" xfId="37367" xr:uid="{00000000-0005-0000-0000-0000368E0000}"/>
    <cellStyle name="Normal 3 7 4 2 3 2" xfId="37368" xr:uid="{00000000-0005-0000-0000-0000378E0000}"/>
    <cellStyle name="Normal 3 7 4 2 4" xfId="37369" xr:uid="{00000000-0005-0000-0000-0000388E0000}"/>
    <cellStyle name="Normal 3 7 4 2 5" xfId="37370" xr:uid="{00000000-0005-0000-0000-0000398E0000}"/>
    <cellStyle name="Normal 3 7 4 3" xfId="37371" xr:uid="{00000000-0005-0000-0000-00003A8E0000}"/>
    <cellStyle name="Normal 3 7 4 3 2" xfId="37372" xr:uid="{00000000-0005-0000-0000-00003B8E0000}"/>
    <cellStyle name="Normal 3 7 4 3 2 2" xfId="37373" xr:uid="{00000000-0005-0000-0000-00003C8E0000}"/>
    <cellStyle name="Normal 3 7 4 3 3" xfId="37374" xr:uid="{00000000-0005-0000-0000-00003D8E0000}"/>
    <cellStyle name="Normal 3 7 4 4" xfId="37375" xr:uid="{00000000-0005-0000-0000-00003E8E0000}"/>
    <cellStyle name="Normal 3 7 4 4 2" xfId="37376" xr:uid="{00000000-0005-0000-0000-00003F8E0000}"/>
    <cellStyle name="Normal 3 7 4 5" xfId="37377" xr:uid="{00000000-0005-0000-0000-0000408E0000}"/>
    <cellStyle name="Normal 3 7 4 6" xfId="37378" xr:uid="{00000000-0005-0000-0000-0000418E0000}"/>
    <cellStyle name="Normal 3 7 5" xfId="37379" xr:uid="{00000000-0005-0000-0000-0000428E0000}"/>
    <cellStyle name="Normal 3 7 5 2" xfId="37380" xr:uid="{00000000-0005-0000-0000-0000438E0000}"/>
    <cellStyle name="Normal 3 7 5 2 2" xfId="37381" xr:uid="{00000000-0005-0000-0000-0000448E0000}"/>
    <cellStyle name="Normal 3 7 5 2 2 2" xfId="37382" xr:uid="{00000000-0005-0000-0000-0000458E0000}"/>
    <cellStyle name="Normal 3 7 5 2 3" xfId="37383" xr:uid="{00000000-0005-0000-0000-0000468E0000}"/>
    <cellStyle name="Normal 3 7 5 3" xfId="37384" xr:uid="{00000000-0005-0000-0000-0000478E0000}"/>
    <cellStyle name="Normal 3 7 5 3 2" xfId="37385" xr:uid="{00000000-0005-0000-0000-0000488E0000}"/>
    <cellStyle name="Normal 3 7 5 4" xfId="37386" xr:uid="{00000000-0005-0000-0000-0000498E0000}"/>
    <cellStyle name="Normal 3 7 5 5" xfId="37387" xr:uid="{00000000-0005-0000-0000-00004A8E0000}"/>
    <cellStyle name="Normal 3 7 6" xfId="37388" xr:uid="{00000000-0005-0000-0000-00004B8E0000}"/>
    <cellStyle name="Normal 3 7 6 2" xfId="37389" xr:uid="{00000000-0005-0000-0000-00004C8E0000}"/>
    <cellStyle name="Normal 3 7 6 2 2" xfId="37390" xr:uid="{00000000-0005-0000-0000-00004D8E0000}"/>
    <cellStyle name="Normal 3 7 6 2 2 2" xfId="37391" xr:uid="{00000000-0005-0000-0000-00004E8E0000}"/>
    <cellStyle name="Normal 3 7 6 2 3" xfId="37392" xr:uid="{00000000-0005-0000-0000-00004F8E0000}"/>
    <cellStyle name="Normal 3 7 6 3" xfId="37393" xr:uid="{00000000-0005-0000-0000-0000508E0000}"/>
    <cellStyle name="Normal 3 7 6 3 2" xfId="37394" xr:uid="{00000000-0005-0000-0000-0000518E0000}"/>
    <cellStyle name="Normal 3 7 6 4" xfId="37395" xr:uid="{00000000-0005-0000-0000-0000528E0000}"/>
    <cellStyle name="Normal 3 7 7" xfId="37396" xr:uid="{00000000-0005-0000-0000-0000538E0000}"/>
    <cellStyle name="Normal 3 7 7 2" xfId="37397" xr:uid="{00000000-0005-0000-0000-0000548E0000}"/>
    <cellStyle name="Normal 3 7 7 2 2" xfId="37398" xr:uid="{00000000-0005-0000-0000-0000558E0000}"/>
    <cellStyle name="Normal 3 7 7 3" xfId="37399" xr:uid="{00000000-0005-0000-0000-0000568E0000}"/>
    <cellStyle name="Normal 3 7 8" xfId="37400" xr:uid="{00000000-0005-0000-0000-0000578E0000}"/>
    <cellStyle name="Normal 3 7 8 2" xfId="37401" xr:uid="{00000000-0005-0000-0000-0000588E0000}"/>
    <cellStyle name="Normal 3 7 9" xfId="37402" xr:uid="{00000000-0005-0000-0000-0000598E0000}"/>
    <cellStyle name="Normal 3 7 9 2" xfId="37403" xr:uid="{00000000-0005-0000-0000-00005A8E0000}"/>
    <cellStyle name="Normal 3 7_T-straight with PEDs adjustor" xfId="37404" xr:uid="{00000000-0005-0000-0000-00005B8E0000}"/>
    <cellStyle name="Normal 3 8" xfId="1316" xr:uid="{00000000-0005-0000-0000-00005C8E0000}"/>
    <cellStyle name="Normal 3 8 10" xfId="37405" xr:uid="{00000000-0005-0000-0000-00005D8E0000}"/>
    <cellStyle name="Normal 3 8 11" xfId="37406" xr:uid="{00000000-0005-0000-0000-00005E8E0000}"/>
    <cellStyle name="Normal 3 8 2" xfId="1317" xr:uid="{00000000-0005-0000-0000-00005F8E0000}"/>
    <cellStyle name="Normal 3 8 2 10" xfId="37407" xr:uid="{00000000-0005-0000-0000-0000608E0000}"/>
    <cellStyle name="Normal 3 8 2 2" xfId="37408" xr:uid="{00000000-0005-0000-0000-0000618E0000}"/>
    <cellStyle name="Normal 3 8 2 2 2" xfId="37409" xr:uid="{00000000-0005-0000-0000-0000628E0000}"/>
    <cellStyle name="Normal 3 8 2 2 2 2" xfId="37410" xr:uid="{00000000-0005-0000-0000-0000638E0000}"/>
    <cellStyle name="Normal 3 8 2 2 2 2 2" xfId="37411" xr:uid="{00000000-0005-0000-0000-0000648E0000}"/>
    <cellStyle name="Normal 3 8 2 2 2 2 2 2" xfId="37412" xr:uid="{00000000-0005-0000-0000-0000658E0000}"/>
    <cellStyle name="Normal 3 8 2 2 2 2 2 2 2" xfId="37413" xr:uid="{00000000-0005-0000-0000-0000668E0000}"/>
    <cellStyle name="Normal 3 8 2 2 2 2 2 3" xfId="37414" xr:uid="{00000000-0005-0000-0000-0000678E0000}"/>
    <cellStyle name="Normal 3 8 2 2 2 2 3" xfId="37415" xr:uid="{00000000-0005-0000-0000-0000688E0000}"/>
    <cellStyle name="Normal 3 8 2 2 2 2 3 2" xfId="37416" xr:uid="{00000000-0005-0000-0000-0000698E0000}"/>
    <cellStyle name="Normal 3 8 2 2 2 2 4" xfId="37417" xr:uid="{00000000-0005-0000-0000-00006A8E0000}"/>
    <cellStyle name="Normal 3 8 2 2 2 3" xfId="37418" xr:uid="{00000000-0005-0000-0000-00006B8E0000}"/>
    <cellStyle name="Normal 3 8 2 2 2 3 2" xfId="37419" xr:uid="{00000000-0005-0000-0000-00006C8E0000}"/>
    <cellStyle name="Normal 3 8 2 2 2 3 2 2" xfId="37420" xr:uid="{00000000-0005-0000-0000-00006D8E0000}"/>
    <cellStyle name="Normal 3 8 2 2 2 3 3" xfId="37421" xr:uid="{00000000-0005-0000-0000-00006E8E0000}"/>
    <cellStyle name="Normal 3 8 2 2 2 4" xfId="37422" xr:uid="{00000000-0005-0000-0000-00006F8E0000}"/>
    <cellStyle name="Normal 3 8 2 2 2 4 2" xfId="37423" xr:uid="{00000000-0005-0000-0000-0000708E0000}"/>
    <cellStyle name="Normal 3 8 2 2 2 5" xfId="37424" xr:uid="{00000000-0005-0000-0000-0000718E0000}"/>
    <cellStyle name="Normal 3 8 2 2 3" xfId="37425" xr:uid="{00000000-0005-0000-0000-0000728E0000}"/>
    <cellStyle name="Normal 3 8 2 2 3 2" xfId="37426" xr:uid="{00000000-0005-0000-0000-0000738E0000}"/>
    <cellStyle name="Normal 3 8 2 2 3 2 2" xfId="37427" xr:uid="{00000000-0005-0000-0000-0000748E0000}"/>
    <cellStyle name="Normal 3 8 2 2 3 2 2 2" xfId="37428" xr:uid="{00000000-0005-0000-0000-0000758E0000}"/>
    <cellStyle name="Normal 3 8 2 2 3 2 3" xfId="37429" xr:uid="{00000000-0005-0000-0000-0000768E0000}"/>
    <cellStyle name="Normal 3 8 2 2 3 3" xfId="37430" xr:uid="{00000000-0005-0000-0000-0000778E0000}"/>
    <cellStyle name="Normal 3 8 2 2 3 3 2" xfId="37431" xr:uid="{00000000-0005-0000-0000-0000788E0000}"/>
    <cellStyle name="Normal 3 8 2 2 3 4" xfId="37432" xr:uid="{00000000-0005-0000-0000-0000798E0000}"/>
    <cellStyle name="Normal 3 8 2 2 4" xfId="37433" xr:uid="{00000000-0005-0000-0000-00007A8E0000}"/>
    <cellStyle name="Normal 3 8 2 2 4 2" xfId="37434" xr:uid="{00000000-0005-0000-0000-00007B8E0000}"/>
    <cellStyle name="Normal 3 8 2 2 4 2 2" xfId="37435" xr:uid="{00000000-0005-0000-0000-00007C8E0000}"/>
    <cellStyle name="Normal 3 8 2 2 4 2 2 2" xfId="37436" xr:uid="{00000000-0005-0000-0000-00007D8E0000}"/>
    <cellStyle name="Normal 3 8 2 2 4 2 3" xfId="37437" xr:uid="{00000000-0005-0000-0000-00007E8E0000}"/>
    <cellStyle name="Normal 3 8 2 2 4 3" xfId="37438" xr:uid="{00000000-0005-0000-0000-00007F8E0000}"/>
    <cellStyle name="Normal 3 8 2 2 4 3 2" xfId="37439" xr:uid="{00000000-0005-0000-0000-0000808E0000}"/>
    <cellStyle name="Normal 3 8 2 2 4 4" xfId="37440" xr:uid="{00000000-0005-0000-0000-0000818E0000}"/>
    <cellStyle name="Normal 3 8 2 2 5" xfId="37441" xr:uid="{00000000-0005-0000-0000-0000828E0000}"/>
    <cellStyle name="Normal 3 8 2 2 5 2" xfId="37442" xr:uid="{00000000-0005-0000-0000-0000838E0000}"/>
    <cellStyle name="Normal 3 8 2 2 5 2 2" xfId="37443" xr:uid="{00000000-0005-0000-0000-0000848E0000}"/>
    <cellStyle name="Normal 3 8 2 2 5 3" xfId="37444" xr:uid="{00000000-0005-0000-0000-0000858E0000}"/>
    <cellStyle name="Normal 3 8 2 2 6" xfId="37445" xr:uid="{00000000-0005-0000-0000-0000868E0000}"/>
    <cellStyle name="Normal 3 8 2 2 6 2" xfId="37446" xr:uid="{00000000-0005-0000-0000-0000878E0000}"/>
    <cellStyle name="Normal 3 8 2 2 7" xfId="37447" xr:uid="{00000000-0005-0000-0000-0000888E0000}"/>
    <cellStyle name="Normal 3 8 2 2 7 2" xfId="37448" xr:uid="{00000000-0005-0000-0000-0000898E0000}"/>
    <cellStyle name="Normal 3 8 2 2 8" xfId="37449" xr:uid="{00000000-0005-0000-0000-00008A8E0000}"/>
    <cellStyle name="Normal 3 8 2 2 9" xfId="37450" xr:uid="{00000000-0005-0000-0000-00008B8E0000}"/>
    <cellStyle name="Normal 3 8 2 3" xfId="37451" xr:uid="{00000000-0005-0000-0000-00008C8E0000}"/>
    <cellStyle name="Normal 3 8 2 3 2" xfId="37452" xr:uid="{00000000-0005-0000-0000-00008D8E0000}"/>
    <cellStyle name="Normal 3 8 2 3 2 2" xfId="37453" xr:uid="{00000000-0005-0000-0000-00008E8E0000}"/>
    <cellStyle name="Normal 3 8 2 3 2 2 2" xfId="37454" xr:uid="{00000000-0005-0000-0000-00008F8E0000}"/>
    <cellStyle name="Normal 3 8 2 3 2 2 2 2" xfId="37455" xr:uid="{00000000-0005-0000-0000-0000908E0000}"/>
    <cellStyle name="Normal 3 8 2 3 2 2 3" xfId="37456" xr:uid="{00000000-0005-0000-0000-0000918E0000}"/>
    <cellStyle name="Normal 3 8 2 3 2 3" xfId="37457" xr:uid="{00000000-0005-0000-0000-0000928E0000}"/>
    <cellStyle name="Normal 3 8 2 3 2 3 2" xfId="37458" xr:uid="{00000000-0005-0000-0000-0000938E0000}"/>
    <cellStyle name="Normal 3 8 2 3 2 4" xfId="37459" xr:uid="{00000000-0005-0000-0000-0000948E0000}"/>
    <cellStyle name="Normal 3 8 2 3 3" xfId="37460" xr:uid="{00000000-0005-0000-0000-0000958E0000}"/>
    <cellStyle name="Normal 3 8 2 3 3 2" xfId="37461" xr:uid="{00000000-0005-0000-0000-0000968E0000}"/>
    <cellStyle name="Normal 3 8 2 3 3 2 2" xfId="37462" xr:uid="{00000000-0005-0000-0000-0000978E0000}"/>
    <cellStyle name="Normal 3 8 2 3 3 3" xfId="37463" xr:uid="{00000000-0005-0000-0000-0000988E0000}"/>
    <cellStyle name="Normal 3 8 2 3 4" xfId="37464" xr:uid="{00000000-0005-0000-0000-0000998E0000}"/>
    <cellStyle name="Normal 3 8 2 3 4 2" xfId="37465" xr:uid="{00000000-0005-0000-0000-00009A8E0000}"/>
    <cellStyle name="Normal 3 8 2 3 5" xfId="37466" xr:uid="{00000000-0005-0000-0000-00009B8E0000}"/>
    <cellStyle name="Normal 3 8 2 4" xfId="37467" xr:uid="{00000000-0005-0000-0000-00009C8E0000}"/>
    <cellStyle name="Normal 3 8 2 4 2" xfId="37468" xr:uid="{00000000-0005-0000-0000-00009D8E0000}"/>
    <cellStyle name="Normal 3 8 2 4 2 2" xfId="37469" xr:uid="{00000000-0005-0000-0000-00009E8E0000}"/>
    <cellStyle name="Normal 3 8 2 4 2 2 2" xfId="37470" xr:uid="{00000000-0005-0000-0000-00009F8E0000}"/>
    <cellStyle name="Normal 3 8 2 4 2 3" xfId="37471" xr:uid="{00000000-0005-0000-0000-0000A08E0000}"/>
    <cellStyle name="Normal 3 8 2 4 3" xfId="37472" xr:uid="{00000000-0005-0000-0000-0000A18E0000}"/>
    <cellStyle name="Normal 3 8 2 4 3 2" xfId="37473" xr:uid="{00000000-0005-0000-0000-0000A28E0000}"/>
    <cellStyle name="Normal 3 8 2 4 4" xfId="37474" xr:uid="{00000000-0005-0000-0000-0000A38E0000}"/>
    <cellStyle name="Normal 3 8 2 5" xfId="37475" xr:uid="{00000000-0005-0000-0000-0000A48E0000}"/>
    <cellStyle name="Normal 3 8 2 5 2" xfId="37476" xr:uid="{00000000-0005-0000-0000-0000A58E0000}"/>
    <cellStyle name="Normal 3 8 2 5 2 2" xfId="37477" xr:uid="{00000000-0005-0000-0000-0000A68E0000}"/>
    <cellStyle name="Normal 3 8 2 5 2 2 2" xfId="37478" xr:uid="{00000000-0005-0000-0000-0000A78E0000}"/>
    <cellStyle name="Normal 3 8 2 5 2 3" xfId="37479" xr:uid="{00000000-0005-0000-0000-0000A88E0000}"/>
    <cellStyle name="Normal 3 8 2 5 3" xfId="37480" xr:uid="{00000000-0005-0000-0000-0000A98E0000}"/>
    <cellStyle name="Normal 3 8 2 5 3 2" xfId="37481" xr:uid="{00000000-0005-0000-0000-0000AA8E0000}"/>
    <cellStyle name="Normal 3 8 2 5 4" xfId="37482" xr:uid="{00000000-0005-0000-0000-0000AB8E0000}"/>
    <cellStyle name="Normal 3 8 2 6" xfId="37483" xr:uid="{00000000-0005-0000-0000-0000AC8E0000}"/>
    <cellStyle name="Normal 3 8 2 6 2" xfId="37484" xr:uid="{00000000-0005-0000-0000-0000AD8E0000}"/>
    <cellStyle name="Normal 3 8 2 6 2 2" xfId="37485" xr:uid="{00000000-0005-0000-0000-0000AE8E0000}"/>
    <cellStyle name="Normal 3 8 2 6 3" xfId="37486" xr:uid="{00000000-0005-0000-0000-0000AF8E0000}"/>
    <cellStyle name="Normal 3 8 2 7" xfId="37487" xr:uid="{00000000-0005-0000-0000-0000B08E0000}"/>
    <cellStyle name="Normal 3 8 2 7 2" xfId="37488" xr:uid="{00000000-0005-0000-0000-0000B18E0000}"/>
    <cellStyle name="Normal 3 8 2 8" xfId="37489" xr:uid="{00000000-0005-0000-0000-0000B28E0000}"/>
    <cellStyle name="Normal 3 8 2 8 2" xfId="37490" xr:uid="{00000000-0005-0000-0000-0000B38E0000}"/>
    <cellStyle name="Normal 3 8 2 9" xfId="37491" xr:uid="{00000000-0005-0000-0000-0000B48E0000}"/>
    <cellStyle name="Normal 3 8 3" xfId="37492" xr:uid="{00000000-0005-0000-0000-0000B58E0000}"/>
    <cellStyle name="Normal 3 8 3 2" xfId="37493" xr:uid="{00000000-0005-0000-0000-0000B68E0000}"/>
    <cellStyle name="Normal 3 8 3 2 2" xfId="37494" xr:uid="{00000000-0005-0000-0000-0000B78E0000}"/>
    <cellStyle name="Normal 3 8 3 2 2 2" xfId="37495" xr:uid="{00000000-0005-0000-0000-0000B88E0000}"/>
    <cellStyle name="Normal 3 8 3 2 2 2 2" xfId="37496" xr:uid="{00000000-0005-0000-0000-0000B98E0000}"/>
    <cellStyle name="Normal 3 8 3 2 2 2 2 2" xfId="37497" xr:uid="{00000000-0005-0000-0000-0000BA8E0000}"/>
    <cellStyle name="Normal 3 8 3 2 2 2 3" xfId="37498" xr:uid="{00000000-0005-0000-0000-0000BB8E0000}"/>
    <cellStyle name="Normal 3 8 3 2 2 3" xfId="37499" xr:uid="{00000000-0005-0000-0000-0000BC8E0000}"/>
    <cellStyle name="Normal 3 8 3 2 2 3 2" xfId="37500" xr:uid="{00000000-0005-0000-0000-0000BD8E0000}"/>
    <cellStyle name="Normal 3 8 3 2 2 4" xfId="37501" xr:uid="{00000000-0005-0000-0000-0000BE8E0000}"/>
    <cellStyle name="Normal 3 8 3 2 3" xfId="37502" xr:uid="{00000000-0005-0000-0000-0000BF8E0000}"/>
    <cellStyle name="Normal 3 8 3 2 3 2" xfId="37503" xr:uid="{00000000-0005-0000-0000-0000C08E0000}"/>
    <cellStyle name="Normal 3 8 3 2 3 2 2" xfId="37504" xr:uid="{00000000-0005-0000-0000-0000C18E0000}"/>
    <cellStyle name="Normal 3 8 3 2 3 3" xfId="37505" xr:uid="{00000000-0005-0000-0000-0000C28E0000}"/>
    <cellStyle name="Normal 3 8 3 2 4" xfId="37506" xr:uid="{00000000-0005-0000-0000-0000C38E0000}"/>
    <cellStyle name="Normal 3 8 3 2 4 2" xfId="37507" xr:uid="{00000000-0005-0000-0000-0000C48E0000}"/>
    <cellStyle name="Normal 3 8 3 2 5" xfId="37508" xr:uid="{00000000-0005-0000-0000-0000C58E0000}"/>
    <cellStyle name="Normal 3 8 3 2 6" xfId="37509" xr:uid="{00000000-0005-0000-0000-0000C68E0000}"/>
    <cellStyle name="Normal 3 8 3 3" xfId="37510" xr:uid="{00000000-0005-0000-0000-0000C78E0000}"/>
    <cellStyle name="Normal 3 8 3 3 2" xfId="37511" xr:uid="{00000000-0005-0000-0000-0000C88E0000}"/>
    <cellStyle name="Normal 3 8 3 3 2 2" xfId="37512" xr:uid="{00000000-0005-0000-0000-0000C98E0000}"/>
    <cellStyle name="Normal 3 8 3 3 2 2 2" xfId="37513" xr:uid="{00000000-0005-0000-0000-0000CA8E0000}"/>
    <cellStyle name="Normal 3 8 3 3 2 3" xfId="37514" xr:uid="{00000000-0005-0000-0000-0000CB8E0000}"/>
    <cellStyle name="Normal 3 8 3 3 3" xfId="37515" xr:uid="{00000000-0005-0000-0000-0000CC8E0000}"/>
    <cellStyle name="Normal 3 8 3 3 3 2" xfId="37516" xr:uid="{00000000-0005-0000-0000-0000CD8E0000}"/>
    <cellStyle name="Normal 3 8 3 3 4" xfId="37517" xr:uid="{00000000-0005-0000-0000-0000CE8E0000}"/>
    <cellStyle name="Normal 3 8 3 4" xfId="37518" xr:uid="{00000000-0005-0000-0000-0000CF8E0000}"/>
    <cellStyle name="Normal 3 8 3 4 2" xfId="37519" xr:uid="{00000000-0005-0000-0000-0000D08E0000}"/>
    <cellStyle name="Normal 3 8 3 4 2 2" xfId="37520" xr:uid="{00000000-0005-0000-0000-0000D18E0000}"/>
    <cellStyle name="Normal 3 8 3 4 2 2 2" xfId="37521" xr:uid="{00000000-0005-0000-0000-0000D28E0000}"/>
    <cellStyle name="Normal 3 8 3 4 2 3" xfId="37522" xr:uid="{00000000-0005-0000-0000-0000D38E0000}"/>
    <cellStyle name="Normal 3 8 3 4 3" xfId="37523" xr:uid="{00000000-0005-0000-0000-0000D48E0000}"/>
    <cellStyle name="Normal 3 8 3 4 3 2" xfId="37524" xr:uid="{00000000-0005-0000-0000-0000D58E0000}"/>
    <cellStyle name="Normal 3 8 3 4 4" xfId="37525" xr:uid="{00000000-0005-0000-0000-0000D68E0000}"/>
    <cellStyle name="Normal 3 8 3 5" xfId="37526" xr:uid="{00000000-0005-0000-0000-0000D78E0000}"/>
    <cellStyle name="Normal 3 8 3 5 2" xfId="37527" xr:uid="{00000000-0005-0000-0000-0000D88E0000}"/>
    <cellStyle name="Normal 3 8 3 5 2 2" xfId="37528" xr:uid="{00000000-0005-0000-0000-0000D98E0000}"/>
    <cellStyle name="Normal 3 8 3 5 3" xfId="37529" xr:uid="{00000000-0005-0000-0000-0000DA8E0000}"/>
    <cellStyle name="Normal 3 8 3 6" xfId="37530" xr:uid="{00000000-0005-0000-0000-0000DB8E0000}"/>
    <cellStyle name="Normal 3 8 3 6 2" xfId="37531" xr:uid="{00000000-0005-0000-0000-0000DC8E0000}"/>
    <cellStyle name="Normal 3 8 3 7" xfId="37532" xr:uid="{00000000-0005-0000-0000-0000DD8E0000}"/>
    <cellStyle name="Normal 3 8 3 7 2" xfId="37533" xr:uid="{00000000-0005-0000-0000-0000DE8E0000}"/>
    <cellStyle name="Normal 3 8 3 8" xfId="37534" xr:uid="{00000000-0005-0000-0000-0000DF8E0000}"/>
    <cellStyle name="Normal 3 8 3 9" xfId="37535" xr:uid="{00000000-0005-0000-0000-0000E08E0000}"/>
    <cellStyle name="Normal 3 8 4" xfId="37536" xr:uid="{00000000-0005-0000-0000-0000E18E0000}"/>
    <cellStyle name="Normal 3 8 4 2" xfId="37537" xr:uid="{00000000-0005-0000-0000-0000E28E0000}"/>
    <cellStyle name="Normal 3 8 4 2 2" xfId="37538" xr:uid="{00000000-0005-0000-0000-0000E38E0000}"/>
    <cellStyle name="Normal 3 8 4 2 2 2" xfId="37539" xr:uid="{00000000-0005-0000-0000-0000E48E0000}"/>
    <cellStyle name="Normal 3 8 4 2 2 2 2" xfId="37540" xr:uid="{00000000-0005-0000-0000-0000E58E0000}"/>
    <cellStyle name="Normal 3 8 4 2 2 3" xfId="37541" xr:uid="{00000000-0005-0000-0000-0000E68E0000}"/>
    <cellStyle name="Normal 3 8 4 2 3" xfId="37542" xr:uid="{00000000-0005-0000-0000-0000E78E0000}"/>
    <cellStyle name="Normal 3 8 4 2 3 2" xfId="37543" xr:uid="{00000000-0005-0000-0000-0000E88E0000}"/>
    <cellStyle name="Normal 3 8 4 2 4" xfId="37544" xr:uid="{00000000-0005-0000-0000-0000E98E0000}"/>
    <cellStyle name="Normal 3 8 4 3" xfId="37545" xr:uid="{00000000-0005-0000-0000-0000EA8E0000}"/>
    <cellStyle name="Normal 3 8 4 3 2" xfId="37546" xr:uid="{00000000-0005-0000-0000-0000EB8E0000}"/>
    <cellStyle name="Normal 3 8 4 3 2 2" xfId="37547" xr:uid="{00000000-0005-0000-0000-0000EC8E0000}"/>
    <cellStyle name="Normal 3 8 4 3 3" xfId="37548" xr:uid="{00000000-0005-0000-0000-0000ED8E0000}"/>
    <cellStyle name="Normal 3 8 4 4" xfId="37549" xr:uid="{00000000-0005-0000-0000-0000EE8E0000}"/>
    <cellStyle name="Normal 3 8 4 4 2" xfId="37550" xr:uid="{00000000-0005-0000-0000-0000EF8E0000}"/>
    <cellStyle name="Normal 3 8 4 5" xfId="37551" xr:uid="{00000000-0005-0000-0000-0000F08E0000}"/>
    <cellStyle name="Normal 3 8 4 6" xfId="37552" xr:uid="{00000000-0005-0000-0000-0000F18E0000}"/>
    <cellStyle name="Normal 3 8 5" xfId="37553" xr:uid="{00000000-0005-0000-0000-0000F28E0000}"/>
    <cellStyle name="Normal 3 8 5 2" xfId="37554" xr:uid="{00000000-0005-0000-0000-0000F38E0000}"/>
    <cellStyle name="Normal 3 8 5 2 2" xfId="37555" xr:uid="{00000000-0005-0000-0000-0000F48E0000}"/>
    <cellStyle name="Normal 3 8 5 2 2 2" xfId="37556" xr:uid="{00000000-0005-0000-0000-0000F58E0000}"/>
    <cellStyle name="Normal 3 8 5 2 3" xfId="37557" xr:uid="{00000000-0005-0000-0000-0000F68E0000}"/>
    <cellStyle name="Normal 3 8 5 3" xfId="37558" xr:uid="{00000000-0005-0000-0000-0000F78E0000}"/>
    <cellStyle name="Normal 3 8 5 3 2" xfId="37559" xr:uid="{00000000-0005-0000-0000-0000F88E0000}"/>
    <cellStyle name="Normal 3 8 5 4" xfId="37560" xr:uid="{00000000-0005-0000-0000-0000F98E0000}"/>
    <cellStyle name="Normal 3 8 6" xfId="37561" xr:uid="{00000000-0005-0000-0000-0000FA8E0000}"/>
    <cellStyle name="Normal 3 8 6 2" xfId="37562" xr:uid="{00000000-0005-0000-0000-0000FB8E0000}"/>
    <cellStyle name="Normal 3 8 6 2 2" xfId="37563" xr:uid="{00000000-0005-0000-0000-0000FC8E0000}"/>
    <cellStyle name="Normal 3 8 6 2 2 2" xfId="37564" xr:uid="{00000000-0005-0000-0000-0000FD8E0000}"/>
    <cellStyle name="Normal 3 8 6 2 3" xfId="37565" xr:uid="{00000000-0005-0000-0000-0000FE8E0000}"/>
    <cellStyle name="Normal 3 8 6 3" xfId="37566" xr:uid="{00000000-0005-0000-0000-0000FF8E0000}"/>
    <cellStyle name="Normal 3 8 6 3 2" xfId="37567" xr:uid="{00000000-0005-0000-0000-0000008F0000}"/>
    <cellStyle name="Normal 3 8 6 4" xfId="37568" xr:uid="{00000000-0005-0000-0000-0000018F0000}"/>
    <cellStyle name="Normal 3 8 7" xfId="37569" xr:uid="{00000000-0005-0000-0000-0000028F0000}"/>
    <cellStyle name="Normal 3 8 7 2" xfId="37570" xr:uid="{00000000-0005-0000-0000-0000038F0000}"/>
    <cellStyle name="Normal 3 8 7 2 2" xfId="37571" xr:uid="{00000000-0005-0000-0000-0000048F0000}"/>
    <cellStyle name="Normal 3 8 7 3" xfId="37572" xr:uid="{00000000-0005-0000-0000-0000058F0000}"/>
    <cellStyle name="Normal 3 8 8" xfId="37573" xr:uid="{00000000-0005-0000-0000-0000068F0000}"/>
    <cellStyle name="Normal 3 8 8 2" xfId="37574" xr:uid="{00000000-0005-0000-0000-0000078F0000}"/>
    <cellStyle name="Normal 3 8 9" xfId="37575" xr:uid="{00000000-0005-0000-0000-0000088F0000}"/>
    <cellStyle name="Normal 3 8 9 2" xfId="37576" xr:uid="{00000000-0005-0000-0000-0000098F0000}"/>
    <cellStyle name="Normal 3 8_T-straight with PEDs adjustor" xfId="37577" xr:uid="{00000000-0005-0000-0000-00000A8F0000}"/>
    <cellStyle name="Normal 3 9" xfId="1318" xr:uid="{00000000-0005-0000-0000-00000B8F0000}"/>
    <cellStyle name="Normal 3 9 10" xfId="37578" xr:uid="{00000000-0005-0000-0000-00000C8F0000}"/>
    <cellStyle name="Normal 3 9 2" xfId="1319" xr:uid="{00000000-0005-0000-0000-00000D8F0000}"/>
    <cellStyle name="Normal 3 9 2 2" xfId="37579" xr:uid="{00000000-0005-0000-0000-00000E8F0000}"/>
    <cellStyle name="Normal 3 9 2 2 2" xfId="37580" xr:uid="{00000000-0005-0000-0000-00000F8F0000}"/>
    <cellStyle name="Normal 3 9 2 2 2 2" xfId="37581" xr:uid="{00000000-0005-0000-0000-0000108F0000}"/>
    <cellStyle name="Normal 3 9 2 2 2 2 2" xfId="37582" xr:uid="{00000000-0005-0000-0000-0000118F0000}"/>
    <cellStyle name="Normal 3 9 2 2 2 2 2 2" xfId="37583" xr:uid="{00000000-0005-0000-0000-0000128F0000}"/>
    <cellStyle name="Normal 3 9 2 2 2 2 2 2 2" xfId="37584" xr:uid="{00000000-0005-0000-0000-0000138F0000}"/>
    <cellStyle name="Normal 3 9 2 2 2 2 2 3" xfId="37585" xr:uid="{00000000-0005-0000-0000-0000148F0000}"/>
    <cellStyle name="Normal 3 9 2 2 2 2 3" xfId="37586" xr:uid="{00000000-0005-0000-0000-0000158F0000}"/>
    <cellStyle name="Normal 3 9 2 2 2 2 3 2" xfId="37587" xr:uid="{00000000-0005-0000-0000-0000168F0000}"/>
    <cellStyle name="Normal 3 9 2 2 2 2 4" xfId="37588" xr:uid="{00000000-0005-0000-0000-0000178F0000}"/>
    <cellStyle name="Normal 3 9 2 2 2 3" xfId="37589" xr:uid="{00000000-0005-0000-0000-0000188F0000}"/>
    <cellStyle name="Normal 3 9 2 2 2 3 2" xfId="37590" xr:uid="{00000000-0005-0000-0000-0000198F0000}"/>
    <cellStyle name="Normal 3 9 2 2 2 3 2 2" xfId="37591" xr:uid="{00000000-0005-0000-0000-00001A8F0000}"/>
    <cellStyle name="Normal 3 9 2 2 2 3 3" xfId="37592" xr:uid="{00000000-0005-0000-0000-00001B8F0000}"/>
    <cellStyle name="Normal 3 9 2 2 2 4" xfId="37593" xr:uid="{00000000-0005-0000-0000-00001C8F0000}"/>
    <cellStyle name="Normal 3 9 2 2 2 4 2" xfId="37594" xr:uid="{00000000-0005-0000-0000-00001D8F0000}"/>
    <cellStyle name="Normal 3 9 2 2 2 5" xfId="37595" xr:uid="{00000000-0005-0000-0000-00001E8F0000}"/>
    <cellStyle name="Normal 3 9 2 2 3" xfId="37596" xr:uid="{00000000-0005-0000-0000-00001F8F0000}"/>
    <cellStyle name="Normal 3 9 2 2 3 2" xfId="37597" xr:uid="{00000000-0005-0000-0000-0000208F0000}"/>
    <cellStyle name="Normal 3 9 2 2 3 2 2" xfId="37598" xr:uid="{00000000-0005-0000-0000-0000218F0000}"/>
    <cellStyle name="Normal 3 9 2 2 3 2 2 2" xfId="37599" xr:uid="{00000000-0005-0000-0000-0000228F0000}"/>
    <cellStyle name="Normal 3 9 2 2 3 2 3" xfId="37600" xr:uid="{00000000-0005-0000-0000-0000238F0000}"/>
    <cellStyle name="Normal 3 9 2 2 3 3" xfId="37601" xr:uid="{00000000-0005-0000-0000-0000248F0000}"/>
    <cellStyle name="Normal 3 9 2 2 3 3 2" xfId="37602" xr:uid="{00000000-0005-0000-0000-0000258F0000}"/>
    <cellStyle name="Normal 3 9 2 2 3 4" xfId="37603" xr:uid="{00000000-0005-0000-0000-0000268F0000}"/>
    <cellStyle name="Normal 3 9 2 2 4" xfId="37604" xr:uid="{00000000-0005-0000-0000-0000278F0000}"/>
    <cellStyle name="Normal 3 9 2 2 4 2" xfId="37605" xr:uid="{00000000-0005-0000-0000-0000288F0000}"/>
    <cellStyle name="Normal 3 9 2 2 4 2 2" xfId="37606" xr:uid="{00000000-0005-0000-0000-0000298F0000}"/>
    <cellStyle name="Normal 3 9 2 2 4 2 2 2" xfId="37607" xr:uid="{00000000-0005-0000-0000-00002A8F0000}"/>
    <cellStyle name="Normal 3 9 2 2 4 2 3" xfId="37608" xr:uid="{00000000-0005-0000-0000-00002B8F0000}"/>
    <cellStyle name="Normal 3 9 2 2 4 3" xfId="37609" xr:uid="{00000000-0005-0000-0000-00002C8F0000}"/>
    <cellStyle name="Normal 3 9 2 2 4 3 2" xfId="37610" xr:uid="{00000000-0005-0000-0000-00002D8F0000}"/>
    <cellStyle name="Normal 3 9 2 2 4 4" xfId="37611" xr:uid="{00000000-0005-0000-0000-00002E8F0000}"/>
    <cellStyle name="Normal 3 9 2 2 5" xfId="37612" xr:uid="{00000000-0005-0000-0000-00002F8F0000}"/>
    <cellStyle name="Normal 3 9 2 2 5 2" xfId="37613" xr:uid="{00000000-0005-0000-0000-0000308F0000}"/>
    <cellStyle name="Normal 3 9 2 2 5 2 2" xfId="37614" xr:uid="{00000000-0005-0000-0000-0000318F0000}"/>
    <cellStyle name="Normal 3 9 2 2 5 3" xfId="37615" xr:uid="{00000000-0005-0000-0000-0000328F0000}"/>
    <cellStyle name="Normal 3 9 2 2 6" xfId="37616" xr:uid="{00000000-0005-0000-0000-0000338F0000}"/>
    <cellStyle name="Normal 3 9 2 2 6 2" xfId="37617" xr:uid="{00000000-0005-0000-0000-0000348F0000}"/>
    <cellStyle name="Normal 3 9 2 2 7" xfId="37618" xr:uid="{00000000-0005-0000-0000-0000358F0000}"/>
    <cellStyle name="Normal 3 9 2 2 7 2" xfId="37619" xr:uid="{00000000-0005-0000-0000-0000368F0000}"/>
    <cellStyle name="Normal 3 9 2 2 8" xfId="37620" xr:uid="{00000000-0005-0000-0000-0000378F0000}"/>
    <cellStyle name="Normal 3 9 2 3" xfId="37621" xr:uid="{00000000-0005-0000-0000-0000388F0000}"/>
    <cellStyle name="Normal 3 9 2 3 2" xfId="37622" xr:uid="{00000000-0005-0000-0000-0000398F0000}"/>
    <cellStyle name="Normal 3 9 2 3 2 2" xfId="37623" xr:uid="{00000000-0005-0000-0000-00003A8F0000}"/>
    <cellStyle name="Normal 3 9 2 3 2 2 2" xfId="37624" xr:uid="{00000000-0005-0000-0000-00003B8F0000}"/>
    <cellStyle name="Normal 3 9 2 3 2 2 2 2" xfId="37625" xr:uid="{00000000-0005-0000-0000-00003C8F0000}"/>
    <cellStyle name="Normal 3 9 2 3 2 2 3" xfId="37626" xr:uid="{00000000-0005-0000-0000-00003D8F0000}"/>
    <cellStyle name="Normal 3 9 2 3 2 3" xfId="37627" xr:uid="{00000000-0005-0000-0000-00003E8F0000}"/>
    <cellStyle name="Normal 3 9 2 3 2 3 2" xfId="37628" xr:uid="{00000000-0005-0000-0000-00003F8F0000}"/>
    <cellStyle name="Normal 3 9 2 3 2 4" xfId="37629" xr:uid="{00000000-0005-0000-0000-0000408F0000}"/>
    <cellStyle name="Normal 3 9 2 3 3" xfId="37630" xr:uid="{00000000-0005-0000-0000-0000418F0000}"/>
    <cellStyle name="Normal 3 9 2 3 3 2" xfId="37631" xr:uid="{00000000-0005-0000-0000-0000428F0000}"/>
    <cellStyle name="Normal 3 9 2 3 3 2 2" xfId="37632" xr:uid="{00000000-0005-0000-0000-0000438F0000}"/>
    <cellStyle name="Normal 3 9 2 3 3 3" xfId="37633" xr:uid="{00000000-0005-0000-0000-0000448F0000}"/>
    <cellStyle name="Normal 3 9 2 3 4" xfId="37634" xr:uid="{00000000-0005-0000-0000-0000458F0000}"/>
    <cellStyle name="Normal 3 9 2 3 4 2" xfId="37635" xr:uid="{00000000-0005-0000-0000-0000468F0000}"/>
    <cellStyle name="Normal 3 9 2 3 5" xfId="37636" xr:uid="{00000000-0005-0000-0000-0000478F0000}"/>
    <cellStyle name="Normal 3 9 2 4" xfId="37637" xr:uid="{00000000-0005-0000-0000-0000488F0000}"/>
    <cellStyle name="Normal 3 9 2 4 2" xfId="37638" xr:uid="{00000000-0005-0000-0000-0000498F0000}"/>
    <cellStyle name="Normal 3 9 2 4 2 2" xfId="37639" xr:uid="{00000000-0005-0000-0000-00004A8F0000}"/>
    <cellStyle name="Normal 3 9 2 4 2 2 2" xfId="37640" xr:uid="{00000000-0005-0000-0000-00004B8F0000}"/>
    <cellStyle name="Normal 3 9 2 4 2 3" xfId="37641" xr:uid="{00000000-0005-0000-0000-00004C8F0000}"/>
    <cellStyle name="Normal 3 9 2 4 3" xfId="37642" xr:uid="{00000000-0005-0000-0000-00004D8F0000}"/>
    <cellStyle name="Normal 3 9 2 4 3 2" xfId="37643" xr:uid="{00000000-0005-0000-0000-00004E8F0000}"/>
    <cellStyle name="Normal 3 9 2 4 4" xfId="37644" xr:uid="{00000000-0005-0000-0000-00004F8F0000}"/>
    <cellStyle name="Normal 3 9 2 5" xfId="37645" xr:uid="{00000000-0005-0000-0000-0000508F0000}"/>
    <cellStyle name="Normal 3 9 2 5 2" xfId="37646" xr:uid="{00000000-0005-0000-0000-0000518F0000}"/>
    <cellStyle name="Normal 3 9 2 5 2 2" xfId="37647" xr:uid="{00000000-0005-0000-0000-0000528F0000}"/>
    <cellStyle name="Normal 3 9 2 5 2 2 2" xfId="37648" xr:uid="{00000000-0005-0000-0000-0000538F0000}"/>
    <cellStyle name="Normal 3 9 2 5 2 3" xfId="37649" xr:uid="{00000000-0005-0000-0000-0000548F0000}"/>
    <cellStyle name="Normal 3 9 2 5 3" xfId="37650" xr:uid="{00000000-0005-0000-0000-0000558F0000}"/>
    <cellStyle name="Normal 3 9 2 5 3 2" xfId="37651" xr:uid="{00000000-0005-0000-0000-0000568F0000}"/>
    <cellStyle name="Normal 3 9 2 5 4" xfId="37652" xr:uid="{00000000-0005-0000-0000-0000578F0000}"/>
    <cellStyle name="Normal 3 9 2 6" xfId="37653" xr:uid="{00000000-0005-0000-0000-0000588F0000}"/>
    <cellStyle name="Normal 3 9 2 6 2" xfId="37654" xr:uid="{00000000-0005-0000-0000-0000598F0000}"/>
    <cellStyle name="Normal 3 9 2 6 2 2" xfId="37655" xr:uid="{00000000-0005-0000-0000-00005A8F0000}"/>
    <cellStyle name="Normal 3 9 2 6 3" xfId="37656" xr:uid="{00000000-0005-0000-0000-00005B8F0000}"/>
    <cellStyle name="Normal 3 9 2 7" xfId="37657" xr:uid="{00000000-0005-0000-0000-00005C8F0000}"/>
    <cellStyle name="Normal 3 9 2 7 2" xfId="37658" xr:uid="{00000000-0005-0000-0000-00005D8F0000}"/>
    <cellStyle name="Normal 3 9 2 8" xfId="37659" xr:uid="{00000000-0005-0000-0000-00005E8F0000}"/>
    <cellStyle name="Normal 3 9 2 8 2" xfId="37660" xr:uid="{00000000-0005-0000-0000-00005F8F0000}"/>
    <cellStyle name="Normal 3 9 2 9" xfId="37661" xr:uid="{00000000-0005-0000-0000-0000608F0000}"/>
    <cellStyle name="Normal 3 9 3" xfId="37662" xr:uid="{00000000-0005-0000-0000-0000618F0000}"/>
    <cellStyle name="Normal 3 9 3 2" xfId="37663" xr:uid="{00000000-0005-0000-0000-0000628F0000}"/>
    <cellStyle name="Normal 3 9 3 2 2" xfId="37664" xr:uid="{00000000-0005-0000-0000-0000638F0000}"/>
    <cellStyle name="Normal 3 9 3 2 2 2" xfId="37665" xr:uid="{00000000-0005-0000-0000-0000648F0000}"/>
    <cellStyle name="Normal 3 9 3 2 2 2 2" xfId="37666" xr:uid="{00000000-0005-0000-0000-0000658F0000}"/>
    <cellStyle name="Normal 3 9 3 2 2 2 2 2" xfId="37667" xr:uid="{00000000-0005-0000-0000-0000668F0000}"/>
    <cellStyle name="Normal 3 9 3 2 2 2 3" xfId="37668" xr:uid="{00000000-0005-0000-0000-0000678F0000}"/>
    <cellStyle name="Normal 3 9 3 2 2 3" xfId="37669" xr:uid="{00000000-0005-0000-0000-0000688F0000}"/>
    <cellStyle name="Normal 3 9 3 2 2 3 2" xfId="37670" xr:uid="{00000000-0005-0000-0000-0000698F0000}"/>
    <cellStyle name="Normal 3 9 3 2 2 4" xfId="37671" xr:uid="{00000000-0005-0000-0000-00006A8F0000}"/>
    <cellStyle name="Normal 3 9 3 2 3" xfId="37672" xr:uid="{00000000-0005-0000-0000-00006B8F0000}"/>
    <cellStyle name="Normal 3 9 3 2 3 2" xfId="37673" xr:uid="{00000000-0005-0000-0000-00006C8F0000}"/>
    <cellStyle name="Normal 3 9 3 2 3 2 2" xfId="37674" xr:uid="{00000000-0005-0000-0000-00006D8F0000}"/>
    <cellStyle name="Normal 3 9 3 2 3 3" xfId="37675" xr:uid="{00000000-0005-0000-0000-00006E8F0000}"/>
    <cellStyle name="Normal 3 9 3 2 4" xfId="37676" xr:uid="{00000000-0005-0000-0000-00006F8F0000}"/>
    <cellStyle name="Normal 3 9 3 2 4 2" xfId="37677" xr:uid="{00000000-0005-0000-0000-0000708F0000}"/>
    <cellStyle name="Normal 3 9 3 2 5" xfId="37678" xr:uid="{00000000-0005-0000-0000-0000718F0000}"/>
    <cellStyle name="Normal 3 9 3 3" xfId="37679" xr:uid="{00000000-0005-0000-0000-0000728F0000}"/>
    <cellStyle name="Normal 3 9 3 3 2" xfId="37680" xr:uid="{00000000-0005-0000-0000-0000738F0000}"/>
    <cellStyle name="Normal 3 9 3 3 2 2" xfId="37681" xr:uid="{00000000-0005-0000-0000-0000748F0000}"/>
    <cellStyle name="Normal 3 9 3 3 2 2 2" xfId="37682" xr:uid="{00000000-0005-0000-0000-0000758F0000}"/>
    <cellStyle name="Normal 3 9 3 3 2 3" xfId="37683" xr:uid="{00000000-0005-0000-0000-0000768F0000}"/>
    <cellStyle name="Normal 3 9 3 3 3" xfId="37684" xr:uid="{00000000-0005-0000-0000-0000778F0000}"/>
    <cellStyle name="Normal 3 9 3 3 3 2" xfId="37685" xr:uid="{00000000-0005-0000-0000-0000788F0000}"/>
    <cellStyle name="Normal 3 9 3 3 4" xfId="37686" xr:uid="{00000000-0005-0000-0000-0000798F0000}"/>
    <cellStyle name="Normal 3 9 3 4" xfId="37687" xr:uid="{00000000-0005-0000-0000-00007A8F0000}"/>
    <cellStyle name="Normal 3 9 3 4 2" xfId="37688" xr:uid="{00000000-0005-0000-0000-00007B8F0000}"/>
    <cellStyle name="Normal 3 9 3 4 2 2" xfId="37689" xr:uid="{00000000-0005-0000-0000-00007C8F0000}"/>
    <cellStyle name="Normal 3 9 3 4 2 2 2" xfId="37690" xr:uid="{00000000-0005-0000-0000-00007D8F0000}"/>
    <cellStyle name="Normal 3 9 3 4 2 3" xfId="37691" xr:uid="{00000000-0005-0000-0000-00007E8F0000}"/>
    <cellStyle name="Normal 3 9 3 4 3" xfId="37692" xr:uid="{00000000-0005-0000-0000-00007F8F0000}"/>
    <cellStyle name="Normal 3 9 3 4 3 2" xfId="37693" xr:uid="{00000000-0005-0000-0000-0000808F0000}"/>
    <cellStyle name="Normal 3 9 3 4 4" xfId="37694" xr:uid="{00000000-0005-0000-0000-0000818F0000}"/>
    <cellStyle name="Normal 3 9 3 5" xfId="37695" xr:uid="{00000000-0005-0000-0000-0000828F0000}"/>
    <cellStyle name="Normal 3 9 3 5 2" xfId="37696" xr:uid="{00000000-0005-0000-0000-0000838F0000}"/>
    <cellStyle name="Normal 3 9 3 5 2 2" xfId="37697" xr:uid="{00000000-0005-0000-0000-0000848F0000}"/>
    <cellStyle name="Normal 3 9 3 5 3" xfId="37698" xr:uid="{00000000-0005-0000-0000-0000858F0000}"/>
    <cellStyle name="Normal 3 9 3 6" xfId="37699" xr:uid="{00000000-0005-0000-0000-0000868F0000}"/>
    <cellStyle name="Normal 3 9 3 6 2" xfId="37700" xr:uid="{00000000-0005-0000-0000-0000878F0000}"/>
    <cellStyle name="Normal 3 9 3 7" xfId="37701" xr:uid="{00000000-0005-0000-0000-0000888F0000}"/>
    <cellStyle name="Normal 3 9 3 7 2" xfId="37702" xr:uid="{00000000-0005-0000-0000-0000898F0000}"/>
    <cellStyle name="Normal 3 9 3 8" xfId="37703" xr:uid="{00000000-0005-0000-0000-00008A8F0000}"/>
    <cellStyle name="Normal 3 9 4" xfId="37704" xr:uid="{00000000-0005-0000-0000-00008B8F0000}"/>
    <cellStyle name="Normal 3 9 4 2" xfId="37705" xr:uid="{00000000-0005-0000-0000-00008C8F0000}"/>
    <cellStyle name="Normal 3 9 4 2 2" xfId="37706" xr:uid="{00000000-0005-0000-0000-00008D8F0000}"/>
    <cellStyle name="Normal 3 9 4 2 2 2" xfId="37707" xr:uid="{00000000-0005-0000-0000-00008E8F0000}"/>
    <cellStyle name="Normal 3 9 4 2 2 2 2" xfId="37708" xr:uid="{00000000-0005-0000-0000-00008F8F0000}"/>
    <cellStyle name="Normal 3 9 4 2 2 3" xfId="37709" xr:uid="{00000000-0005-0000-0000-0000908F0000}"/>
    <cellStyle name="Normal 3 9 4 2 3" xfId="37710" xr:uid="{00000000-0005-0000-0000-0000918F0000}"/>
    <cellStyle name="Normal 3 9 4 2 3 2" xfId="37711" xr:uid="{00000000-0005-0000-0000-0000928F0000}"/>
    <cellStyle name="Normal 3 9 4 2 4" xfId="37712" xr:uid="{00000000-0005-0000-0000-0000938F0000}"/>
    <cellStyle name="Normal 3 9 4 3" xfId="37713" xr:uid="{00000000-0005-0000-0000-0000948F0000}"/>
    <cellStyle name="Normal 3 9 4 3 2" xfId="37714" xr:uid="{00000000-0005-0000-0000-0000958F0000}"/>
    <cellStyle name="Normal 3 9 4 3 2 2" xfId="37715" xr:uid="{00000000-0005-0000-0000-0000968F0000}"/>
    <cellStyle name="Normal 3 9 4 3 3" xfId="37716" xr:uid="{00000000-0005-0000-0000-0000978F0000}"/>
    <cellStyle name="Normal 3 9 4 4" xfId="37717" xr:uid="{00000000-0005-0000-0000-0000988F0000}"/>
    <cellStyle name="Normal 3 9 4 4 2" xfId="37718" xr:uid="{00000000-0005-0000-0000-0000998F0000}"/>
    <cellStyle name="Normal 3 9 4 5" xfId="37719" xr:uid="{00000000-0005-0000-0000-00009A8F0000}"/>
    <cellStyle name="Normal 3 9 5" xfId="37720" xr:uid="{00000000-0005-0000-0000-00009B8F0000}"/>
    <cellStyle name="Normal 3 9 5 2" xfId="37721" xr:uid="{00000000-0005-0000-0000-00009C8F0000}"/>
    <cellStyle name="Normal 3 9 5 2 2" xfId="37722" xr:uid="{00000000-0005-0000-0000-00009D8F0000}"/>
    <cellStyle name="Normal 3 9 5 2 2 2" xfId="37723" xr:uid="{00000000-0005-0000-0000-00009E8F0000}"/>
    <cellStyle name="Normal 3 9 5 2 3" xfId="37724" xr:uid="{00000000-0005-0000-0000-00009F8F0000}"/>
    <cellStyle name="Normal 3 9 5 3" xfId="37725" xr:uid="{00000000-0005-0000-0000-0000A08F0000}"/>
    <cellStyle name="Normal 3 9 5 3 2" xfId="37726" xr:uid="{00000000-0005-0000-0000-0000A18F0000}"/>
    <cellStyle name="Normal 3 9 5 4" xfId="37727" xr:uid="{00000000-0005-0000-0000-0000A28F0000}"/>
    <cellStyle name="Normal 3 9 6" xfId="37728" xr:uid="{00000000-0005-0000-0000-0000A38F0000}"/>
    <cellStyle name="Normal 3 9 6 2" xfId="37729" xr:uid="{00000000-0005-0000-0000-0000A48F0000}"/>
    <cellStyle name="Normal 3 9 6 2 2" xfId="37730" xr:uid="{00000000-0005-0000-0000-0000A58F0000}"/>
    <cellStyle name="Normal 3 9 6 2 2 2" xfId="37731" xr:uid="{00000000-0005-0000-0000-0000A68F0000}"/>
    <cellStyle name="Normal 3 9 6 2 3" xfId="37732" xr:uid="{00000000-0005-0000-0000-0000A78F0000}"/>
    <cellStyle name="Normal 3 9 6 3" xfId="37733" xr:uid="{00000000-0005-0000-0000-0000A88F0000}"/>
    <cellStyle name="Normal 3 9 6 3 2" xfId="37734" xr:uid="{00000000-0005-0000-0000-0000A98F0000}"/>
    <cellStyle name="Normal 3 9 6 4" xfId="37735" xr:uid="{00000000-0005-0000-0000-0000AA8F0000}"/>
    <cellStyle name="Normal 3 9 7" xfId="37736" xr:uid="{00000000-0005-0000-0000-0000AB8F0000}"/>
    <cellStyle name="Normal 3 9 7 2" xfId="37737" xr:uid="{00000000-0005-0000-0000-0000AC8F0000}"/>
    <cellStyle name="Normal 3 9 7 2 2" xfId="37738" xr:uid="{00000000-0005-0000-0000-0000AD8F0000}"/>
    <cellStyle name="Normal 3 9 7 3" xfId="37739" xr:uid="{00000000-0005-0000-0000-0000AE8F0000}"/>
    <cellStyle name="Normal 3 9 8" xfId="37740" xr:uid="{00000000-0005-0000-0000-0000AF8F0000}"/>
    <cellStyle name="Normal 3 9 8 2" xfId="37741" xr:uid="{00000000-0005-0000-0000-0000B08F0000}"/>
    <cellStyle name="Normal 3 9 9" xfId="37742" xr:uid="{00000000-0005-0000-0000-0000B18F0000}"/>
    <cellStyle name="Normal 3 9 9 2" xfId="37743" xr:uid="{00000000-0005-0000-0000-0000B28F0000}"/>
    <cellStyle name="Normal 3_Sheet1" xfId="1320" xr:uid="{00000000-0005-0000-0000-0000B38F0000}"/>
    <cellStyle name="Normal 30" xfId="1321" xr:uid="{00000000-0005-0000-0000-0000B48F0000}"/>
    <cellStyle name="Normal 30 2" xfId="37744" xr:uid="{00000000-0005-0000-0000-0000B58F0000}"/>
    <cellStyle name="Normal 30 2 2" xfId="37745" xr:uid="{00000000-0005-0000-0000-0000B68F0000}"/>
    <cellStyle name="Normal 30 3" xfId="37746" xr:uid="{00000000-0005-0000-0000-0000B78F0000}"/>
    <cellStyle name="Normal 31" xfId="1322" xr:uid="{00000000-0005-0000-0000-0000B88F0000}"/>
    <cellStyle name="Normal 31 2" xfId="37747" xr:uid="{00000000-0005-0000-0000-0000B98F0000}"/>
    <cellStyle name="Normal 31 2 2" xfId="37748" xr:uid="{00000000-0005-0000-0000-0000BA8F0000}"/>
    <cellStyle name="Normal 31 3" xfId="37749" xr:uid="{00000000-0005-0000-0000-0000BB8F0000}"/>
    <cellStyle name="Normal 32" xfId="1323" xr:uid="{00000000-0005-0000-0000-0000BC8F0000}"/>
    <cellStyle name="Normal 32 2" xfId="37750" xr:uid="{00000000-0005-0000-0000-0000BD8F0000}"/>
    <cellStyle name="Normal 32 2 2" xfId="37751" xr:uid="{00000000-0005-0000-0000-0000BE8F0000}"/>
    <cellStyle name="Normal 32 3" xfId="37752" xr:uid="{00000000-0005-0000-0000-0000BF8F0000}"/>
    <cellStyle name="Normal 33" xfId="2279" xr:uid="{00000000-0005-0000-0000-0000C08F0000}"/>
    <cellStyle name="Normal 33 2" xfId="37753" xr:uid="{00000000-0005-0000-0000-0000C18F0000}"/>
    <cellStyle name="Normal 33 2 2" xfId="37754" xr:uid="{00000000-0005-0000-0000-0000C28F0000}"/>
    <cellStyle name="Normal 33 3" xfId="37755" xr:uid="{00000000-0005-0000-0000-0000C38F0000}"/>
    <cellStyle name="Normal 34" xfId="1324" xr:uid="{00000000-0005-0000-0000-0000C48F0000}"/>
    <cellStyle name="Normal 34 2" xfId="37756" xr:uid="{00000000-0005-0000-0000-0000C58F0000}"/>
    <cellStyle name="Normal 34 2 2" xfId="37757" xr:uid="{00000000-0005-0000-0000-0000C68F0000}"/>
    <cellStyle name="Normal 34 3" xfId="37758" xr:uid="{00000000-0005-0000-0000-0000C78F0000}"/>
    <cellStyle name="Normal 35" xfId="37759" xr:uid="{00000000-0005-0000-0000-0000C88F0000}"/>
    <cellStyle name="Normal 35 2" xfId="37760" xr:uid="{00000000-0005-0000-0000-0000C98F0000}"/>
    <cellStyle name="Normal 35 2 2" xfId="37761" xr:uid="{00000000-0005-0000-0000-0000CA8F0000}"/>
    <cellStyle name="Normal 35 3" xfId="37762" xr:uid="{00000000-0005-0000-0000-0000CB8F0000}"/>
    <cellStyle name="Normal 36" xfId="37763" xr:uid="{00000000-0005-0000-0000-0000CC8F0000}"/>
    <cellStyle name="Normal 36 2" xfId="37764" xr:uid="{00000000-0005-0000-0000-0000CD8F0000}"/>
    <cellStyle name="Normal 36 2 2" xfId="37765" xr:uid="{00000000-0005-0000-0000-0000CE8F0000}"/>
    <cellStyle name="Normal 36 3" xfId="37766" xr:uid="{00000000-0005-0000-0000-0000CF8F0000}"/>
    <cellStyle name="Normal 37" xfId="37767" xr:uid="{00000000-0005-0000-0000-0000D08F0000}"/>
    <cellStyle name="Normal 37 2" xfId="37768" xr:uid="{00000000-0005-0000-0000-0000D18F0000}"/>
    <cellStyle name="Normal 37 2 2" xfId="37769" xr:uid="{00000000-0005-0000-0000-0000D28F0000}"/>
    <cellStyle name="Normal 37 3" xfId="37770" xr:uid="{00000000-0005-0000-0000-0000D38F0000}"/>
    <cellStyle name="Normal 38" xfId="37771" xr:uid="{00000000-0005-0000-0000-0000D48F0000}"/>
    <cellStyle name="Normal 38 2" xfId="37772" xr:uid="{00000000-0005-0000-0000-0000D58F0000}"/>
    <cellStyle name="Normal 38 2 2" xfId="37773" xr:uid="{00000000-0005-0000-0000-0000D68F0000}"/>
    <cellStyle name="Normal 38 3" xfId="37774" xr:uid="{00000000-0005-0000-0000-0000D78F0000}"/>
    <cellStyle name="Normal 39" xfId="37775" xr:uid="{00000000-0005-0000-0000-0000D88F0000}"/>
    <cellStyle name="Normal 39 2" xfId="37776" xr:uid="{00000000-0005-0000-0000-0000D98F0000}"/>
    <cellStyle name="Normal 39 2 2" xfId="37777" xr:uid="{00000000-0005-0000-0000-0000DA8F0000}"/>
    <cellStyle name="Normal 39 3" xfId="37778" xr:uid="{00000000-0005-0000-0000-0000DB8F0000}"/>
    <cellStyle name="Normal 4" xfId="1325" xr:uid="{00000000-0005-0000-0000-0000DC8F0000}"/>
    <cellStyle name="Normal 4 2" xfId="1326" xr:uid="{00000000-0005-0000-0000-0000DD8F0000}"/>
    <cellStyle name="Normal 4 2 2" xfId="1327" xr:uid="{00000000-0005-0000-0000-0000DE8F0000}"/>
    <cellStyle name="Normal 4 2 2 2" xfId="37779" xr:uid="{00000000-0005-0000-0000-0000DF8F0000}"/>
    <cellStyle name="Normal 4 2 2 3" xfId="37780" xr:uid="{00000000-0005-0000-0000-0000E08F0000}"/>
    <cellStyle name="Normal 4 2 3" xfId="37781" xr:uid="{00000000-0005-0000-0000-0000E18F0000}"/>
    <cellStyle name="Normal 4 2 4" xfId="37782" xr:uid="{00000000-0005-0000-0000-0000E28F0000}"/>
    <cellStyle name="Normal 4 3" xfId="1328" xr:uid="{00000000-0005-0000-0000-0000E38F0000}"/>
    <cellStyle name="Normal 4 3 2" xfId="1329" xr:uid="{00000000-0005-0000-0000-0000E48F0000}"/>
    <cellStyle name="Normal 4 3 2 2" xfId="1330" xr:uid="{00000000-0005-0000-0000-0000E58F0000}"/>
    <cellStyle name="Normal 4 3 2 2 2" xfId="37783" xr:uid="{00000000-0005-0000-0000-0000E68F0000}"/>
    <cellStyle name="Normal 4 3 2 2 3" xfId="37784" xr:uid="{00000000-0005-0000-0000-0000E78F0000}"/>
    <cellStyle name="Normal 4 3 2 3" xfId="37785" xr:uid="{00000000-0005-0000-0000-0000E88F0000}"/>
    <cellStyle name="Normal 4 3 2_T-straight with PEDs adjustor" xfId="37786" xr:uid="{00000000-0005-0000-0000-0000E98F0000}"/>
    <cellStyle name="Normal 4 3 3" xfId="1331" xr:uid="{00000000-0005-0000-0000-0000EA8F0000}"/>
    <cellStyle name="Normal 4 3 3 2" xfId="37787" xr:uid="{00000000-0005-0000-0000-0000EB8F0000}"/>
    <cellStyle name="Normal 4 3 3 3" xfId="37788" xr:uid="{00000000-0005-0000-0000-0000EC8F0000}"/>
    <cellStyle name="Normal 4 3 4" xfId="37789" xr:uid="{00000000-0005-0000-0000-0000ED8F0000}"/>
    <cellStyle name="Normal 4 3_T-straight with PEDs adjustor" xfId="37790" xr:uid="{00000000-0005-0000-0000-0000EE8F0000}"/>
    <cellStyle name="Normal 4 4" xfId="1332" xr:uid="{00000000-0005-0000-0000-0000EF8F0000}"/>
    <cellStyle name="Normal 4 4 2" xfId="1333" xr:uid="{00000000-0005-0000-0000-0000F08F0000}"/>
    <cellStyle name="Normal 4 4 2 2" xfId="1334" xr:uid="{00000000-0005-0000-0000-0000F18F0000}"/>
    <cellStyle name="Normal 4 4 2 2 2" xfId="37791" xr:uid="{00000000-0005-0000-0000-0000F28F0000}"/>
    <cellStyle name="Normal 4 4 2 2 3" xfId="37792" xr:uid="{00000000-0005-0000-0000-0000F38F0000}"/>
    <cellStyle name="Normal 4 4 2 3" xfId="37793" xr:uid="{00000000-0005-0000-0000-0000F48F0000}"/>
    <cellStyle name="Normal 4 4 2_T-straight with PEDs adjustor" xfId="37794" xr:uid="{00000000-0005-0000-0000-0000F58F0000}"/>
    <cellStyle name="Normal 4 4 3" xfId="1335" xr:uid="{00000000-0005-0000-0000-0000F68F0000}"/>
    <cellStyle name="Normal 4 4 3 2" xfId="37795" xr:uid="{00000000-0005-0000-0000-0000F78F0000}"/>
    <cellStyle name="Normal 4 4 3 3" xfId="37796" xr:uid="{00000000-0005-0000-0000-0000F88F0000}"/>
    <cellStyle name="Normal 4 4 4" xfId="37797" xr:uid="{00000000-0005-0000-0000-0000F98F0000}"/>
    <cellStyle name="Normal 4 4_T-straight with PEDs adjustor" xfId="37798" xr:uid="{00000000-0005-0000-0000-0000FA8F0000}"/>
    <cellStyle name="Normal 4 5" xfId="1336" xr:uid="{00000000-0005-0000-0000-0000FB8F0000}"/>
    <cellStyle name="Normal 4 5 2" xfId="1337" xr:uid="{00000000-0005-0000-0000-0000FC8F0000}"/>
    <cellStyle name="Normal 4 5 3" xfId="1338" xr:uid="{00000000-0005-0000-0000-0000FD8F0000}"/>
    <cellStyle name="Normal 4 6" xfId="1339" xr:uid="{00000000-0005-0000-0000-0000FE8F0000}"/>
    <cellStyle name="Normal 4 6 2" xfId="37799" xr:uid="{00000000-0005-0000-0000-0000FF8F0000}"/>
    <cellStyle name="Normal 4 6 2 2" xfId="37800" xr:uid="{00000000-0005-0000-0000-000000900000}"/>
    <cellStyle name="Normal 4 6 2 2 2" xfId="37801" xr:uid="{00000000-0005-0000-0000-000001900000}"/>
    <cellStyle name="Normal 4 6 2 3" xfId="37802" xr:uid="{00000000-0005-0000-0000-000002900000}"/>
    <cellStyle name="Normal 4 6 3" xfId="37803" xr:uid="{00000000-0005-0000-0000-000003900000}"/>
    <cellStyle name="Normal 4 6 3 2" xfId="37804" xr:uid="{00000000-0005-0000-0000-000004900000}"/>
    <cellStyle name="Normal 4 6 4" xfId="37805" xr:uid="{00000000-0005-0000-0000-000005900000}"/>
    <cellStyle name="Normal 4 7" xfId="1340" xr:uid="{00000000-0005-0000-0000-000006900000}"/>
    <cellStyle name="Normal 4 7 2" xfId="37806" xr:uid="{00000000-0005-0000-0000-000007900000}"/>
    <cellStyle name="Normal 4 8" xfId="1341" xr:uid="{00000000-0005-0000-0000-000008900000}"/>
    <cellStyle name="Normal 4 8 2" xfId="37807" xr:uid="{00000000-0005-0000-0000-000009900000}"/>
    <cellStyle name="Normal 4 8 3" xfId="37808" xr:uid="{00000000-0005-0000-0000-00000A900000}"/>
    <cellStyle name="Normal 4 9" xfId="37809" xr:uid="{00000000-0005-0000-0000-00000B900000}"/>
    <cellStyle name="Normal 4_Sheet1" xfId="37810" xr:uid="{00000000-0005-0000-0000-00000C900000}"/>
    <cellStyle name="Normal 40" xfId="37811" xr:uid="{00000000-0005-0000-0000-00000D900000}"/>
    <cellStyle name="Normal 40 2" xfId="37812" xr:uid="{00000000-0005-0000-0000-00000E900000}"/>
    <cellStyle name="Normal 40 2 2" xfId="37813" xr:uid="{00000000-0005-0000-0000-00000F900000}"/>
    <cellStyle name="Normal 40 3" xfId="37814" xr:uid="{00000000-0005-0000-0000-000010900000}"/>
    <cellStyle name="Normal 41" xfId="37815" xr:uid="{00000000-0005-0000-0000-000011900000}"/>
    <cellStyle name="Normal 41 2" xfId="37816" xr:uid="{00000000-0005-0000-0000-000012900000}"/>
    <cellStyle name="Normal 41 2 2" xfId="37817" xr:uid="{00000000-0005-0000-0000-000013900000}"/>
    <cellStyle name="Normal 41 3" xfId="37818" xr:uid="{00000000-0005-0000-0000-000014900000}"/>
    <cellStyle name="Normal 42" xfId="37819" xr:uid="{00000000-0005-0000-0000-000015900000}"/>
    <cellStyle name="Normal 42 2" xfId="37820" xr:uid="{00000000-0005-0000-0000-000016900000}"/>
    <cellStyle name="Normal 42 2 2" xfId="37821" xr:uid="{00000000-0005-0000-0000-000017900000}"/>
    <cellStyle name="Normal 42 3" xfId="37822" xr:uid="{00000000-0005-0000-0000-000018900000}"/>
    <cellStyle name="Normal 42 4" xfId="37823" xr:uid="{00000000-0005-0000-0000-000019900000}"/>
    <cellStyle name="Normal 42 5" xfId="37824" xr:uid="{00000000-0005-0000-0000-00001A900000}"/>
    <cellStyle name="Normal 43" xfId="37825" xr:uid="{00000000-0005-0000-0000-00001B900000}"/>
    <cellStyle name="Normal 43 2" xfId="37826" xr:uid="{00000000-0005-0000-0000-00001C900000}"/>
    <cellStyle name="Normal 43 2 2" xfId="37827" xr:uid="{00000000-0005-0000-0000-00001D900000}"/>
    <cellStyle name="Normal 43 3" xfId="37828" xr:uid="{00000000-0005-0000-0000-00001E900000}"/>
    <cellStyle name="Normal 44" xfId="37829" xr:uid="{00000000-0005-0000-0000-00001F900000}"/>
    <cellStyle name="Normal 44 2" xfId="37830" xr:uid="{00000000-0005-0000-0000-000020900000}"/>
    <cellStyle name="Normal 44 2 2" xfId="37831" xr:uid="{00000000-0005-0000-0000-000021900000}"/>
    <cellStyle name="Normal 44 3" xfId="37832" xr:uid="{00000000-0005-0000-0000-000022900000}"/>
    <cellStyle name="Normal 45" xfId="37833" xr:uid="{00000000-0005-0000-0000-000023900000}"/>
    <cellStyle name="Normal 45 2" xfId="37834" xr:uid="{00000000-0005-0000-0000-000024900000}"/>
    <cellStyle name="Normal 45 2 2" xfId="37835" xr:uid="{00000000-0005-0000-0000-000025900000}"/>
    <cellStyle name="Normal 45 3" xfId="37836" xr:uid="{00000000-0005-0000-0000-000026900000}"/>
    <cellStyle name="Normal 46" xfId="37837" xr:uid="{00000000-0005-0000-0000-000027900000}"/>
    <cellStyle name="Normal 46 2" xfId="37838" xr:uid="{00000000-0005-0000-0000-000028900000}"/>
    <cellStyle name="Normal 46 2 2" xfId="37839" xr:uid="{00000000-0005-0000-0000-000029900000}"/>
    <cellStyle name="Normal 46 3" xfId="37840" xr:uid="{00000000-0005-0000-0000-00002A900000}"/>
    <cellStyle name="Normal 47" xfId="37841" xr:uid="{00000000-0005-0000-0000-00002B900000}"/>
    <cellStyle name="Normal 47 2" xfId="37842" xr:uid="{00000000-0005-0000-0000-00002C900000}"/>
    <cellStyle name="Normal 47 2 2" xfId="37843" xr:uid="{00000000-0005-0000-0000-00002D900000}"/>
    <cellStyle name="Normal 47 3" xfId="37844" xr:uid="{00000000-0005-0000-0000-00002E900000}"/>
    <cellStyle name="Normal 48" xfId="37845" xr:uid="{00000000-0005-0000-0000-00002F900000}"/>
    <cellStyle name="Normal 48 2" xfId="37846" xr:uid="{00000000-0005-0000-0000-000030900000}"/>
    <cellStyle name="Normal 49" xfId="37847" xr:uid="{00000000-0005-0000-0000-000031900000}"/>
    <cellStyle name="Normal 49 2" xfId="37848" xr:uid="{00000000-0005-0000-0000-000032900000}"/>
    <cellStyle name="Normal 5" xfId="1342" xr:uid="{00000000-0005-0000-0000-000033900000}"/>
    <cellStyle name="Normal 5 10" xfId="1343" xr:uid="{00000000-0005-0000-0000-000034900000}"/>
    <cellStyle name="Normal 5 10 2" xfId="37849" xr:uid="{00000000-0005-0000-0000-000035900000}"/>
    <cellStyle name="Normal 5 10 2 2" xfId="37850" xr:uid="{00000000-0005-0000-0000-000036900000}"/>
    <cellStyle name="Normal 5 10 2 2 2" xfId="37851" xr:uid="{00000000-0005-0000-0000-000037900000}"/>
    <cellStyle name="Normal 5 10 2 2 2 2" xfId="37852" xr:uid="{00000000-0005-0000-0000-000038900000}"/>
    <cellStyle name="Normal 5 10 2 2 2 2 2" xfId="37853" xr:uid="{00000000-0005-0000-0000-000039900000}"/>
    <cellStyle name="Normal 5 10 2 2 2 3" xfId="37854" xr:uid="{00000000-0005-0000-0000-00003A900000}"/>
    <cellStyle name="Normal 5 10 2 2 3" xfId="37855" xr:uid="{00000000-0005-0000-0000-00003B900000}"/>
    <cellStyle name="Normal 5 10 2 2 3 2" xfId="37856" xr:uid="{00000000-0005-0000-0000-00003C900000}"/>
    <cellStyle name="Normal 5 10 2 2 4" xfId="37857" xr:uid="{00000000-0005-0000-0000-00003D900000}"/>
    <cellStyle name="Normal 5 10 2 3" xfId="37858" xr:uid="{00000000-0005-0000-0000-00003E900000}"/>
    <cellStyle name="Normal 5 10 2 3 2" xfId="37859" xr:uid="{00000000-0005-0000-0000-00003F900000}"/>
    <cellStyle name="Normal 5 10 2 3 2 2" xfId="37860" xr:uid="{00000000-0005-0000-0000-000040900000}"/>
    <cellStyle name="Normal 5 10 2 3 3" xfId="37861" xr:uid="{00000000-0005-0000-0000-000041900000}"/>
    <cellStyle name="Normal 5 10 2 4" xfId="37862" xr:uid="{00000000-0005-0000-0000-000042900000}"/>
    <cellStyle name="Normal 5 10 2 4 2" xfId="37863" xr:uid="{00000000-0005-0000-0000-000043900000}"/>
    <cellStyle name="Normal 5 10 2 5" xfId="37864" xr:uid="{00000000-0005-0000-0000-000044900000}"/>
    <cellStyle name="Normal 5 10 3" xfId="37865" xr:uid="{00000000-0005-0000-0000-000045900000}"/>
    <cellStyle name="Normal 5 10 3 2" xfId="37866" xr:uid="{00000000-0005-0000-0000-000046900000}"/>
    <cellStyle name="Normal 5 10 3 2 2" xfId="37867" xr:uid="{00000000-0005-0000-0000-000047900000}"/>
    <cellStyle name="Normal 5 10 3 2 2 2" xfId="37868" xr:uid="{00000000-0005-0000-0000-000048900000}"/>
    <cellStyle name="Normal 5 10 3 2 3" xfId="37869" xr:uid="{00000000-0005-0000-0000-000049900000}"/>
    <cellStyle name="Normal 5 10 3 3" xfId="37870" xr:uid="{00000000-0005-0000-0000-00004A900000}"/>
    <cellStyle name="Normal 5 10 3 3 2" xfId="37871" xr:uid="{00000000-0005-0000-0000-00004B900000}"/>
    <cellStyle name="Normal 5 10 3 4" xfId="37872" xr:uid="{00000000-0005-0000-0000-00004C900000}"/>
    <cellStyle name="Normal 5 10 4" xfId="37873" xr:uid="{00000000-0005-0000-0000-00004D900000}"/>
    <cellStyle name="Normal 5 10 4 2" xfId="37874" xr:uid="{00000000-0005-0000-0000-00004E900000}"/>
    <cellStyle name="Normal 5 10 4 2 2" xfId="37875" xr:uid="{00000000-0005-0000-0000-00004F900000}"/>
    <cellStyle name="Normal 5 10 4 3" xfId="37876" xr:uid="{00000000-0005-0000-0000-000050900000}"/>
    <cellStyle name="Normal 5 10 5" xfId="37877" xr:uid="{00000000-0005-0000-0000-000051900000}"/>
    <cellStyle name="Normal 5 10 5 2" xfId="37878" xr:uid="{00000000-0005-0000-0000-000052900000}"/>
    <cellStyle name="Normal 5 10 6" xfId="37879" xr:uid="{00000000-0005-0000-0000-000053900000}"/>
    <cellStyle name="Normal 5 11" xfId="1344" xr:uid="{00000000-0005-0000-0000-000054900000}"/>
    <cellStyle name="Normal 5 11 2" xfId="1345" xr:uid="{00000000-0005-0000-0000-000055900000}"/>
    <cellStyle name="Normal 5 11 3" xfId="37880" xr:uid="{00000000-0005-0000-0000-000056900000}"/>
    <cellStyle name="Normal 5 12" xfId="37881" xr:uid="{00000000-0005-0000-0000-000057900000}"/>
    <cellStyle name="Normal 5 12 2" xfId="37882" xr:uid="{00000000-0005-0000-0000-000058900000}"/>
    <cellStyle name="Normal 5 12 2 2" xfId="37883" xr:uid="{00000000-0005-0000-0000-000059900000}"/>
    <cellStyle name="Normal 5 12 2 2 2" xfId="37884" xr:uid="{00000000-0005-0000-0000-00005A900000}"/>
    <cellStyle name="Normal 5 12 2 2 2 2" xfId="37885" xr:uid="{00000000-0005-0000-0000-00005B900000}"/>
    <cellStyle name="Normal 5 12 2 2 3" xfId="37886" xr:uid="{00000000-0005-0000-0000-00005C900000}"/>
    <cellStyle name="Normal 5 12 2 3" xfId="37887" xr:uid="{00000000-0005-0000-0000-00005D900000}"/>
    <cellStyle name="Normal 5 12 2 3 2" xfId="37888" xr:uid="{00000000-0005-0000-0000-00005E900000}"/>
    <cellStyle name="Normal 5 12 2 4" xfId="37889" xr:uid="{00000000-0005-0000-0000-00005F900000}"/>
    <cellStyle name="Normal 5 12 3" xfId="37890" xr:uid="{00000000-0005-0000-0000-000060900000}"/>
    <cellStyle name="Normal 5 12 3 2" xfId="37891" xr:uid="{00000000-0005-0000-0000-000061900000}"/>
    <cellStyle name="Normal 5 12 3 2 2" xfId="37892" xr:uid="{00000000-0005-0000-0000-000062900000}"/>
    <cellStyle name="Normal 5 12 3 3" xfId="37893" xr:uid="{00000000-0005-0000-0000-000063900000}"/>
    <cellStyle name="Normal 5 12 4" xfId="37894" xr:uid="{00000000-0005-0000-0000-000064900000}"/>
    <cellStyle name="Normal 5 12 4 2" xfId="37895" xr:uid="{00000000-0005-0000-0000-000065900000}"/>
    <cellStyle name="Normal 5 12 5" xfId="37896" xr:uid="{00000000-0005-0000-0000-000066900000}"/>
    <cellStyle name="Normal 5 13" xfId="37897" xr:uid="{00000000-0005-0000-0000-000067900000}"/>
    <cellStyle name="Normal 5 13 2" xfId="37898" xr:uid="{00000000-0005-0000-0000-000068900000}"/>
    <cellStyle name="Normal 5 13 2 2" xfId="37899" xr:uid="{00000000-0005-0000-0000-000069900000}"/>
    <cellStyle name="Normal 5 13 2 2 2" xfId="37900" xr:uid="{00000000-0005-0000-0000-00006A900000}"/>
    <cellStyle name="Normal 5 13 2 3" xfId="37901" xr:uid="{00000000-0005-0000-0000-00006B900000}"/>
    <cellStyle name="Normal 5 13 3" xfId="37902" xr:uid="{00000000-0005-0000-0000-00006C900000}"/>
    <cellStyle name="Normal 5 13 3 2" xfId="37903" xr:uid="{00000000-0005-0000-0000-00006D900000}"/>
    <cellStyle name="Normal 5 13 4" xfId="37904" xr:uid="{00000000-0005-0000-0000-00006E900000}"/>
    <cellStyle name="Normal 5 14" xfId="37905" xr:uid="{00000000-0005-0000-0000-00006F900000}"/>
    <cellStyle name="Normal 5 14 2" xfId="37906" xr:uid="{00000000-0005-0000-0000-000070900000}"/>
    <cellStyle name="Normal 5 15" xfId="37907" xr:uid="{00000000-0005-0000-0000-000071900000}"/>
    <cellStyle name="Normal 5 15 2" xfId="37908" xr:uid="{00000000-0005-0000-0000-000072900000}"/>
    <cellStyle name="Normal 5 15 2 2" xfId="37909" xr:uid="{00000000-0005-0000-0000-000073900000}"/>
    <cellStyle name="Normal 5 15 3" xfId="37910" xr:uid="{00000000-0005-0000-0000-000074900000}"/>
    <cellStyle name="Normal 5 16" xfId="37911" xr:uid="{00000000-0005-0000-0000-000075900000}"/>
    <cellStyle name="Normal 5 16 2" xfId="37912" xr:uid="{00000000-0005-0000-0000-000076900000}"/>
    <cellStyle name="Normal 5 17" xfId="37913" xr:uid="{00000000-0005-0000-0000-000077900000}"/>
    <cellStyle name="Normal 5 2" xfId="1346" xr:uid="{00000000-0005-0000-0000-000078900000}"/>
    <cellStyle name="Normal 5 2 10" xfId="37914" xr:uid="{00000000-0005-0000-0000-000079900000}"/>
    <cellStyle name="Normal 5 2 10 2" xfId="37915" xr:uid="{00000000-0005-0000-0000-00007A900000}"/>
    <cellStyle name="Normal 5 2 10 2 2" xfId="37916" xr:uid="{00000000-0005-0000-0000-00007B900000}"/>
    <cellStyle name="Normal 5 2 10 2 2 2" xfId="37917" xr:uid="{00000000-0005-0000-0000-00007C900000}"/>
    <cellStyle name="Normal 5 2 10 2 2 2 2" xfId="37918" xr:uid="{00000000-0005-0000-0000-00007D900000}"/>
    <cellStyle name="Normal 5 2 10 2 2 2 2 2" xfId="37919" xr:uid="{00000000-0005-0000-0000-00007E900000}"/>
    <cellStyle name="Normal 5 2 10 2 2 2 3" xfId="37920" xr:uid="{00000000-0005-0000-0000-00007F900000}"/>
    <cellStyle name="Normal 5 2 10 2 2 3" xfId="37921" xr:uid="{00000000-0005-0000-0000-000080900000}"/>
    <cellStyle name="Normal 5 2 10 2 2 3 2" xfId="37922" xr:uid="{00000000-0005-0000-0000-000081900000}"/>
    <cellStyle name="Normal 5 2 10 2 2 4" xfId="37923" xr:uid="{00000000-0005-0000-0000-000082900000}"/>
    <cellStyle name="Normal 5 2 10 2 3" xfId="37924" xr:uid="{00000000-0005-0000-0000-000083900000}"/>
    <cellStyle name="Normal 5 2 10 2 3 2" xfId="37925" xr:uid="{00000000-0005-0000-0000-000084900000}"/>
    <cellStyle name="Normal 5 2 10 2 3 2 2" xfId="37926" xr:uid="{00000000-0005-0000-0000-000085900000}"/>
    <cellStyle name="Normal 5 2 10 2 3 3" xfId="37927" xr:uid="{00000000-0005-0000-0000-000086900000}"/>
    <cellStyle name="Normal 5 2 10 2 4" xfId="37928" xr:uid="{00000000-0005-0000-0000-000087900000}"/>
    <cellStyle name="Normal 5 2 10 2 4 2" xfId="37929" xr:uid="{00000000-0005-0000-0000-000088900000}"/>
    <cellStyle name="Normal 5 2 10 2 5" xfId="37930" xr:uid="{00000000-0005-0000-0000-000089900000}"/>
    <cellStyle name="Normal 5 2 10 3" xfId="37931" xr:uid="{00000000-0005-0000-0000-00008A900000}"/>
    <cellStyle name="Normal 5 2 10 3 2" xfId="37932" xr:uid="{00000000-0005-0000-0000-00008B900000}"/>
    <cellStyle name="Normal 5 2 10 3 2 2" xfId="37933" xr:uid="{00000000-0005-0000-0000-00008C900000}"/>
    <cellStyle name="Normal 5 2 10 3 2 2 2" xfId="37934" xr:uid="{00000000-0005-0000-0000-00008D900000}"/>
    <cellStyle name="Normal 5 2 10 3 2 3" xfId="37935" xr:uid="{00000000-0005-0000-0000-00008E900000}"/>
    <cellStyle name="Normal 5 2 10 3 3" xfId="37936" xr:uid="{00000000-0005-0000-0000-00008F900000}"/>
    <cellStyle name="Normal 5 2 10 3 3 2" xfId="37937" xr:uid="{00000000-0005-0000-0000-000090900000}"/>
    <cellStyle name="Normal 5 2 10 3 4" xfId="37938" xr:uid="{00000000-0005-0000-0000-000091900000}"/>
    <cellStyle name="Normal 5 2 10 4" xfId="37939" xr:uid="{00000000-0005-0000-0000-000092900000}"/>
    <cellStyle name="Normal 5 2 10 4 2" xfId="37940" xr:uid="{00000000-0005-0000-0000-000093900000}"/>
    <cellStyle name="Normal 5 2 10 4 2 2" xfId="37941" xr:uid="{00000000-0005-0000-0000-000094900000}"/>
    <cellStyle name="Normal 5 2 10 4 2 2 2" xfId="37942" xr:uid="{00000000-0005-0000-0000-000095900000}"/>
    <cellStyle name="Normal 5 2 10 4 2 3" xfId="37943" xr:uid="{00000000-0005-0000-0000-000096900000}"/>
    <cellStyle name="Normal 5 2 10 4 3" xfId="37944" xr:uid="{00000000-0005-0000-0000-000097900000}"/>
    <cellStyle name="Normal 5 2 10 4 3 2" xfId="37945" xr:uid="{00000000-0005-0000-0000-000098900000}"/>
    <cellStyle name="Normal 5 2 10 4 4" xfId="37946" xr:uid="{00000000-0005-0000-0000-000099900000}"/>
    <cellStyle name="Normal 5 2 10 5" xfId="37947" xr:uid="{00000000-0005-0000-0000-00009A900000}"/>
    <cellStyle name="Normal 5 2 10 5 2" xfId="37948" xr:uid="{00000000-0005-0000-0000-00009B900000}"/>
    <cellStyle name="Normal 5 2 10 5 2 2" xfId="37949" xr:uid="{00000000-0005-0000-0000-00009C900000}"/>
    <cellStyle name="Normal 5 2 10 5 3" xfId="37950" xr:uid="{00000000-0005-0000-0000-00009D900000}"/>
    <cellStyle name="Normal 5 2 10 6" xfId="37951" xr:uid="{00000000-0005-0000-0000-00009E900000}"/>
    <cellStyle name="Normal 5 2 10 6 2" xfId="37952" xr:uid="{00000000-0005-0000-0000-00009F900000}"/>
    <cellStyle name="Normal 5 2 10 7" xfId="37953" xr:uid="{00000000-0005-0000-0000-0000A0900000}"/>
    <cellStyle name="Normal 5 2 10 7 2" xfId="37954" xr:uid="{00000000-0005-0000-0000-0000A1900000}"/>
    <cellStyle name="Normal 5 2 10 8" xfId="37955" xr:uid="{00000000-0005-0000-0000-0000A2900000}"/>
    <cellStyle name="Normal 5 2 11" xfId="37956" xr:uid="{00000000-0005-0000-0000-0000A3900000}"/>
    <cellStyle name="Normal 5 2 11 2" xfId="37957" xr:uid="{00000000-0005-0000-0000-0000A4900000}"/>
    <cellStyle name="Normal 5 2 11 2 2" xfId="37958" xr:uid="{00000000-0005-0000-0000-0000A5900000}"/>
    <cellStyle name="Normal 5 2 11 2 2 2" xfId="37959" xr:uid="{00000000-0005-0000-0000-0000A6900000}"/>
    <cellStyle name="Normal 5 2 11 2 2 2 2" xfId="37960" xr:uid="{00000000-0005-0000-0000-0000A7900000}"/>
    <cellStyle name="Normal 5 2 11 2 2 2 2 2" xfId="37961" xr:uid="{00000000-0005-0000-0000-0000A8900000}"/>
    <cellStyle name="Normal 5 2 11 2 2 2 3" xfId="37962" xr:uid="{00000000-0005-0000-0000-0000A9900000}"/>
    <cellStyle name="Normal 5 2 11 2 2 3" xfId="37963" xr:uid="{00000000-0005-0000-0000-0000AA900000}"/>
    <cellStyle name="Normal 5 2 11 2 2 3 2" xfId="37964" xr:uid="{00000000-0005-0000-0000-0000AB900000}"/>
    <cellStyle name="Normal 5 2 11 2 2 4" xfId="37965" xr:uid="{00000000-0005-0000-0000-0000AC900000}"/>
    <cellStyle name="Normal 5 2 11 2 3" xfId="37966" xr:uid="{00000000-0005-0000-0000-0000AD900000}"/>
    <cellStyle name="Normal 5 2 11 2 3 2" xfId="37967" xr:uid="{00000000-0005-0000-0000-0000AE900000}"/>
    <cellStyle name="Normal 5 2 11 2 3 2 2" xfId="37968" xr:uid="{00000000-0005-0000-0000-0000AF900000}"/>
    <cellStyle name="Normal 5 2 11 2 3 3" xfId="37969" xr:uid="{00000000-0005-0000-0000-0000B0900000}"/>
    <cellStyle name="Normal 5 2 11 2 4" xfId="37970" xr:uid="{00000000-0005-0000-0000-0000B1900000}"/>
    <cellStyle name="Normal 5 2 11 2 4 2" xfId="37971" xr:uid="{00000000-0005-0000-0000-0000B2900000}"/>
    <cellStyle name="Normal 5 2 11 2 5" xfId="37972" xr:uid="{00000000-0005-0000-0000-0000B3900000}"/>
    <cellStyle name="Normal 5 2 11 3" xfId="37973" xr:uid="{00000000-0005-0000-0000-0000B4900000}"/>
    <cellStyle name="Normal 5 2 11 3 2" xfId="37974" xr:uid="{00000000-0005-0000-0000-0000B5900000}"/>
    <cellStyle name="Normal 5 2 11 3 2 2" xfId="37975" xr:uid="{00000000-0005-0000-0000-0000B6900000}"/>
    <cellStyle name="Normal 5 2 11 3 2 2 2" xfId="37976" xr:uid="{00000000-0005-0000-0000-0000B7900000}"/>
    <cellStyle name="Normal 5 2 11 3 2 3" xfId="37977" xr:uid="{00000000-0005-0000-0000-0000B8900000}"/>
    <cellStyle name="Normal 5 2 11 3 3" xfId="37978" xr:uid="{00000000-0005-0000-0000-0000B9900000}"/>
    <cellStyle name="Normal 5 2 11 3 3 2" xfId="37979" xr:uid="{00000000-0005-0000-0000-0000BA900000}"/>
    <cellStyle name="Normal 5 2 11 3 4" xfId="37980" xr:uid="{00000000-0005-0000-0000-0000BB900000}"/>
    <cellStyle name="Normal 5 2 11 4" xfId="37981" xr:uid="{00000000-0005-0000-0000-0000BC900000}"/>
    <cellStyle name="Normal 5 2 11 4 2" xfId="37982" xr:uid="{00000000-0005-0000-0000-0000BD900000}"/>
    <cellStyle name="Normal 5 2 11 4 2 2" xfId="37983" xr:uid="{00000000-0005-0000-0000-0000BE900000}"/>
    <cellStyle name="Normal 5 2 11 4 3" xfId="37984" xr:uid="{00000000-0005-0000-0000-0000BF900000}"/>
    <cellStyle name="Normal 5 2 11 5" xfId="37985" xr:uid="{00000000-0005-0000-0000-0000C0900000}"/>
    <cellStyle name="Normal 5 2 11 5 2" xfId="37986" xr:uid="{00000000-0005-0000-0000-0000C1900000}"/>
    <cellStyle name="Normal 5 2 11 6" xfId="37987" xr:uid="{00000000-0005-0000-0000-0000C2900000}"/>
    <cellStyle name="Normal 5 2 12" xfId="37988" xr:uid="{00000000-0005-0000-0000-0000C3900000}"/>
    <cellStyle name="Normal 5 2 12 2" xfId="37989" xr:uid="{00000000-0005-0000-0000-0000C4900000}"/>
    <cellStyle name="Normal 5 2 12 2 2" xfId="37990" xr:uid="{00000000-0005-0000-0000-0000C5900000}"/>
    <cellStyle name="Normal 5 2 12 2 2 2" xfId="37991" xr:uid="{00000000-0005-0000-0000-0000C6900000}"/>
    <cellStyle name="Normal 5 2 12 2 2 2 2" xfId="37992" xr:uid="{00000000-0005-0000-0000-0000C7900000}"/>
    <cellStyle name="Normal 5 2 12 2 2 2 2 2" xfId="37993" xr:uid="{00000000-0005-0000-0000-0000C8900000}"/>
    <cellStyle name="Normal 5 2 12 2 2 2 3" xfId="37994" xr:uid="{00000000-0005-0000-0000-0000C9900000}"/>
    <cellStyle name="Normal 5 2 12 2 2 3" xfId="37995" xr:uid="{00000000-0005-0000-0000-0000CA900000}"/>
    <cellStyle name="Normal 5 2 12 2 2 3 2" xfId="37996" xr:uid="{00000000-0005-0000-0000-0000CB900000}"/>
    <cellStyle name="Normal 5 2 12 2 2 4" xfId="37997" xr:uid="{00000000-0005-0000-0000-0000CC900000}"/>
    <cellStyle name="Normal 5 2 12 2 3" xfId="37998" xr:uid="{00000000-0005-0000-0000-0000CD900000}"/>
    <cellStyle name="Normal 5 2 12 2 3 2" xfId="37999" xr:uid="{00000000-0005-0000-0000-0000CE900000}"/>
    <cellStyle name="Normal 5 2 12 2 3 2 2" xfId="38000" xr:uid="{00000000-0005-0000-0000-0000CF900000}"/>
    <cellStyle name="Normal 5 2 12 2 3 3" xfId="38001" xr:uid="{00000000-0005-0000-0000-0000D0900000}"/>
    <cellStyle name="Normal 5 2 12 2 4" xfId="38002" xr:uid="{00000000-0005-0000-0000-0000D1900000}"/>
    <cellStyle name="Normal 5 2 12 2 4 2" xfId="38003" xr:uid="{00000000-0005-0000-0000-0000D2900000}"/>
    <cellStyle name="Normal 5 2 12 2 5" xfId="38004" xr:uid="{00000000-0005-0000-0000-0000D3900000}"/>
    <cellStyle name="Normal 5 2 12 3" xfId="38005" xr:uid="{00000000-0005-0000-0000-0000D4900000}"/>
    <cellStyle name="Normal 5 2 12 3 2" xfId="38006" xr:uid="{00000000-0005-0000-0000-0000D5900000}"/>
    <cellStyle name="Normal 5 2 12 3 2 2" xfId="38007" xr:uid="{00000000-0005-0000-0000-0000D6900000}"/>
    <cellStyle name="Normal 5 2 12 3 2 2 2" xfId="38008" xr:uid="{00000000-0005-0000-0000-0000D7900000}"/>
    <cellStyle name="Normal 5 2 12 3 2 3" xfId="38009" xr:uid="{00000000-0005-0000-0000-0000D8900000}"/>
    <cellStyle name="Normal 5 2 12 3 3" xfId="38010" xr:uid="{00000000-0005-0000-0000-0000D9900000}"/>
    <cellStyle name="Normal 5 2 12 3 3 2" xfId="38011" xr:uid="{00000000-0005-0000-0000-0000DA900000}"/>
    <cellStyle name="Normal 5 2 12 3 4" xfId="38012" xr:uid="{00000000-0005-0000-0000-0000DB900000}"/>
    <cellStyle name="Normal 5 2 12 4" xfId="38013" xr:uid="{00000000-0005-0000-0000-0000DC900000}"/>
    <cellStyle name="Normal 5 2 12 4 2" xfId="38014" xr:uid="{00000000-0005-0000-0000-0000DD900000}"/>
    <cellStyle name="Normal 5 2 12 4 2 2" xfId="38015" xr:uid="{00000000-0005-0000-0000-0000DE900000}"/>
    <cellStyle name="Normal 5 2 12 4 3" xfId="38016" xr:uid="{00000000-0005-0000-0000-0000DF900000}"/>
    <cellStyle name="Normal 5 2 12 5" xfId="38017" xr:uid="{00000000-0005-0000-0000-0000E0900000}"/>
    <cellStyle name="Normal 5 2 12 5 2" xfId="38018" xr:uid="{00000000-0005-0000-0000-0000E1900000}"/>
    <cellStyle name="Normal 5 2 12 6" xfId="38019" xr:uid="{00000000-0005-0000-0000-0000E2900000}"/>
    <cellStyle name="Normal 5 2 13" xfId="38020" xr:uid="{00000000-0005-0000-0000-0000E3900000}"/>
    <cellStyle name="Normal 5 2 13 2" xfId="38021" xr:uid="{00000000-0005-0000-0000-0000E4900000}"/>
    <cellStyle name="Normal 5 2 13 2 2" xfId="38022" xr:uid="{00000000-0005-0000-0000-0000E5900000}"/>
    <cellStyle name="Normal 5 2 13 2 2 2" xfId="38023" xr:uid="{00000000-0005-0000-0000-0000E6900000}"/>
    <cellStyle name="Normal 5 2 13 2 2 2 2" xfId="38024" xr:uid="{00000000-0005-0000-0000-0000E7900000}"/>
    <cellStyle name="Normal 5 2 13 2 2 3" xfId="38025" xr:uid="{00000000-0005-0000-0000-0000E8900000}"/>
    <cellStyle name="Normal 5 2 13 2 3" xfId="38026" xr:uid="{00000000-0005-0000-0000-0000E9900000}"/>
    <cellStyle name="Normal 5 2 13 2 3 2" xfId="38027" xr:uid="{00000000-0005-0000-0000-0000EA900000}"/>
    <cellStyle name="Normal 5 2 13 2 4" xfId="38028" xr:uid="{00000000-0005-0000-0000-0000EB900000}"/>
    <cellStyle name="Normal 5 2 13 3" xfId="38029" xr:uid="{00000000-0005-0000-0000-0000EC900000}"/>
    <cellStyle name="Normal 5 2 13 3 2" xfId="38030" xr:uid="{00000000-0005-0000-0000-0000ED900000}"/>
    <cellStyle name="Normal 5 2 13 3 2 2" xfId="38031" xr:uid="{00000000-0005-0000-0000-0000EE900000}"/>
    <cellStyle name="Normal 5 2 13 3 3" xfId="38032" xr:uid="{00000000-0005-0000-0000-0000EF900000}"/>
    <cellStyle name="Normal 5 2 13 4" xfId="38033" xr:uid="{00000000-0005-0000-0000-0000F0900000}"/>
    <cellStyle name="Normal 5 2 13 4 2" xfId="38034" xr:uid="{00000000-0005-0000-0000-0000F1900000}"/>
    <cellStyle name="Normal 5 2 13 5" xfId="38035" xr:uid="{00000000-0005-0000-0000-0000F2900000}"/>
    <cellStyle name="Normal 5 2 14" xfId="38036" xr:uid="{00000000-0005-0000-0000-0000F3900000}"/>
    <cellStyle name="Normal 5 2 14 2" xfId="38037" xr:uid="{00000000-0005-0000-0000-0000F4900000}"/>
    <cellStyle name="Normal 5 2 14 2 2" xfId="38038" xr:uid="{00000000-0005-0000-0000-0000F5900000}"/>
    <cellStyle name="Normal 5 2 14 2 2 2" xfId="38039" xr:uid="{00000000-0005-0000-0000-0000F6900000}"/>
    <cellStyle name="Normal 5 2 14 2 3" xfId="38040" xr:uid="{00000000-0005-0000-0000-0000F7900000}"/>
    <cellStyle name="Normal 5 2 14 3" xfId="38041" xr:uid="{00000000-0005-0000-0000-0000F8900000}"/>
    <cellStyle name="Normal 5 2 14 3 2" xfId="38042" xr:uid="{00000000-0005-0000-0000-0000F9900000}"/>
    <cellStyle name="Normal 5 2 14 4" xfId="38043" xr:uid="{00000000-0005-0000-0000-0000FA900000}"/>
    <cellStyle name="Normal 5 2 15" xfId="38044" xr:uid="{00000000-0005-0000-0000-0000FB900000}"/>
    <cellStyle name="Normal 5 2 15 2" xfId="38045" xr:uid="{00000000-0005-0000-0000-0000FC900000}"/>
    <cellStyle name="Normal 5 2 15 2 2" xfId="38046" xr:uid="{00000000-0005-0000-0000-0000FD900000}"/>
    <cellStyle name="Normal 5 2 15 2 2 2" xfId="38047" xr:uid="{00000000-0005-0000-0000-0000FE900000}"/>
    <cellStyle name="Normal 5 2 15 2 3" xfId="38048" xr:uid="{00000000-0005-0000-0000-0000FF900000}"/>
    <cellStyle name="Normal 5 2 15 3" xfId="38049" xr:uid="{00000000-0005-0000-0000-000000910000}"/>
    <cellStyle name="Normal 5 2 15 3 2" xfId="38050" xr:uid="{00000000-0005-0000-0000-000001910000}"/>
    <cellStyle name="Normal 5 2 15 4" xfId="38051" xr:uid="{00000000-0005-0000-0000-000002910000}"/>
    <cellStyle name="Normal 5 2 16" xfId="38052" xr:uid="{00000000-0005-0000-0000-000003910000}"/>
    <cellStyle name="Normal 5 2 16 2" xfId="38053" xr:uid="{00000000-0005-0000-0000-000004910000}"/>
    <cellStyle name="Normal 5 2 16 2 2" xfId="38054" xr:uid="{00000000-0005-0000-0000-000005910000}"/>
    <cellStyle name="Normal 5 2 16 2 2 2" xfId="38055" xr:uid="{00000000-0005-0000-0000-000006910000}"/>
    <cellStyle name="Normal 5 2 16 2 3" xfId="38056" xr:uid="{00000000-0005-0000-0000-000007910000}"/>
    <cellStyle name="Normal 5 2 16 3" xfId="38057" xr:uid="{00000000-0005-0000-0000-000008910000}"/>
    <cellStyle name="Normal 5 2 16 3 2" xfId="38058" xr:uid="{00000000-0005-0000-0000-000009910000}"/>
    <cellStyle name="Normal 5 2 16 4" xfId="38059" xr:uid="{00000000-0005-0000-0000-00000A910000}"/>
    <cellStyle name="Normal 5 2 17" xfId="38060" xr:uid="{00000000-0005-0000-0000-00000B910000}"/>
    <cellStyle name="Normal 5 2 17 2" xfId="38061" xr:uid="{00000000-0005-0000-0000-00000C910000}"/>
    <cellStyle name="Normal 5 2 17 2 2" xfId="38062" xr:uid="{00000000-0005-0000-0000-00000D910000}"/>
    <cellStyle name="Normal 5 2 17 3" xfId="38063" xr:uid="{00000000-0005-0000-0000-00000E910000}"/>
    <cellStyle name="Normal 5 2 18" xfId="38064" xr:uid="{00000000-0005-0000-0000-00000F910000}"/>
    <cellStyle name="Normal 5 2 18 2" xfId="38065" xr:uid="{00000000-0005-0000-0000-000010910000}"/>
    <cellStyle name="Normal 5 2 19" xfId="38066" xr:uid="{00000000-0005-0000-0000-000011910000}"/>
    <cellStyle name="Normal 5 2 19 2" xfId="38067" xr:uid="{00000000-0005-0000-0000-000012910000}"/>
    <cellStyle name="Normal 5 2 2" xfId="1347" xr:uid="{00000000-0005-0000-0000-000013910000}"/>
    <cellStyle name="Normal 5 2 2 10" xfId="38068" xr:uid="{00000000-0005-0000-0000-000014910000}"/>
    <cellStyle name="Normal 5 2 2 10 2" xfId="38069" xr:uid="{00000000-0005-0000-0000-000015910000}"/>
    <cellStyle name="Normal 5 2 2 10 2 2" xfId="38070" xr:uid="{00000000-0005-0000-0000-000016910000}"/>
    <cellStyle name="Normal 5 2 2 10 2 2 2" xfId="38071" xr:uid="{00000000-0005-0000-0000-000017910000}"/>
    <cellStyle name="Normal 5 2 2 10 2 2 2 2" xfId="38072" xr:uid="{00000000-0005-0000-0000-000018910000}"/>
    <cellStyle name="Normal 5 2 2 10 2 2 2 2 2" xfId="38073" xr:uid="{00000000-0005-0000-0000-000019910000}"/>
    <cellStyle name="Normal 5 2 2 10 2 2 2 3" xfId="38074" xr:uid="{00000000-0005-0000-0000-00001A910000}"/>
    <cellStyle name="Normal 5 2 2 10 2 2 3" xfId="38075" xr:uid="{00000000-0005-0000-0000-00001B910000}"/>
    <cellStyle name="Normal 5 2 2 10 2 2 3 2" xfId="38076" xr:uid="{00000000-0005-0000-0000-00001C910000}"/>
    <cellStyle name="Normal 5 2 2 10 2 2 4" xfId="38077" xr:uid="{00000000-0005-0000-0000-00001D910000}"/>
    <cellStyle name="Normal 5 2 2 10 2 3" xfId="38078" xr:uid="{00000000-0005-0000-0000-00001E910000}"/>
    <cellStyle name="Normal 5 2 2 10 2 3 2" xfId="38079" xr:uid="{00000000-0005-0000-0000-00001F910000}"/>
    <cellStyle name="Normal 5 2 2 10 2 3 2 2" xfId="38080" xr:uid="{00000000-0005-0000-0000-000020910000}"/>
    <cellStyle name="Normal 5 2 2 10 2 3 3" xfId="38081" xr:uid="{00000000-0005-0000-0000-000021910000}"/>
    <cellStyle name="Normal 5 2 2 10 2 4" xfId="38082" xr:uid="{00000000-0005-0000-0000-000022910000}"/>
    <cellStyle name="Normal 5 2 2 10 2 4 2" xfId="38083" xr:uid="{00000000-0005-0000-0000-000023910000}"/>
    <cellStyle name="Normal 5 2 2 10 2 5" xfId="38084" xr:uid="{00000000-0005-0000-0000-000024910000}"/>
    <cellStyle name="Normal 5 2 2 10 3" xfId="38085" xr:uid="{00000000-0005-0000-0000-000025910000}"/>
    <cellStyle name="Normal 5 2 2 10 3 2" xfId="38086" xr:uid="{00000000-0005-0000-0000-000026910000}"/>
    <cellStyle name="Normal 5 2 2 10 3 2 2" xfId="38087" xr:uid="{00000000-0005-0000-0000-000027910000}"/>
    <cellStyle name="Normal 5 2 2 10 3 2 2 2" xfId="38088" xr:uid="{00000000-0005-0000-0000-000028910000}"/>
    <cellStyle name="Normal 5 2 2 10 3 2 3" xfId="38089" xr:uid="{00000000-0005-0000-0000-000029910000}"/>
    <cellStyle name="Normal 5 2 2 10 3 3" xfId="38090" xr:uid="{00000000-0005-0000-0000-00002A910000}"/>
    <cellStyle name="Normal 5 2 2 10 3 3 2" xfId="38091" xr:uid="{00000000-0005-0000-0000-00002B910000}"/>
    <cellStyle name="Normal 5 2 2 10 3 4" xfId="38092" xr:uid="{00000000-0005-0000-0000-00002C910000}"/>
    <cellStyle name="Normal 5 2 2 10 4" xfId="38093" xr:uid="{00000000-0005-0000-0000-00002D910000}"/>
    <cellStyle name="Normal 5 2 2 10 4 2" xfId="38094" xr:uid="{00000000-0005-0000-0000-00002E910000}"/>
    <cellStyle name="Normal 5 2 2 10 4 2 2" xfId="38095" xr:uid="{00000000-0005-0000-0000-00002F910000}"/>
    <cellStyle name="Normal 5 2 2 10 4 3" xfId="38096" xr:uid="{00000000-0005-0000-0000-000030910000}"/>
    <cellStyle name="Normal 5 2 2 10 5" xfId="38097" xr:uid="{00000000-0005-0000-0000-000031910000}"/>
    <cellStyle name="Normal 5 2 2 10 5 2" xfId="38098" xr:uid="{00000000-0005-0000-0000-000032910000}"/>
    <cellStyle name="Normal 5 2 2 10 6" xfId="38099" xr:uid="{00000000-0005-0000-0000-000033910000}"/>
    <cellStyle name="Normal 5 2 2 11" xfId="38100" xr:uid="{00000000-0005-0000-0000-000034910000}"/>
    <cellStyle name="Normal 5 2 2 11 2" xfId="38101" xr:uid="{00000000-0005-0000-0000-000035910000}"/>
    <cellStyle name="Normal 5 2 2 11 2 2" xfId="38102" xr:uid="{00000000-0005-0000-0000-000036910000}"/>
    <cellStyle name="Normal 5 2 2 11 2 2 2" xfId="38103" xr:uid="{00000000-0005-0000-0000-000037910000}"/>
    <cellStyle name="Normal 5 2 2 11 2 2 2 2" xfId="38104" xr:uid="{00000000-0005-0000-0000-000038910000}"/>
    <cellStyle name="Normal 5 2 2 11 2 2 2 2 2" xfId="38105" xr:uid="{00000000-0005-0000-0000-000039910000}"/>
    <cellStyle name="Normal 5 2 2 11 2 2 2 3" xfId="38106" xr:uid="{00000000-0005-0000-0000-00003A910000}"/>
    <cellStyle name="Normal 5 2 2 11 2 2 3" xfId="38107" xr:uid="{00000000-0005-0000-0000-00003B910000}"/>
    <cellStyle name="Normal 5 2 2 11 2 2 3 2" xfId="38108" xr:uid="{00000000-0005-0000-0000-00003C910000}"/>
    <cellStyle name="Normal 5 2 2 11 2 2 4" xfId="38109" xr:uid="{00000000-0005-0000-0000-00003D910000}"/>
    <cellStyle name="Normal 5 2 2 11 2 3" xfId="38110" xr:uid="{00000000-0005-0000-0000-00003E910000}"/>
    <cellStyle name="Normal 5 2 2 11 2 3 2" xfId="38111" xr:uid="{00000000-0005-0000-0000-00003F910000}"/>
    <cellStyle name="Normal 5 2 2 11 2 3 2 2" xfId="38112" xr:uid="{00000000-0005-0000-0000-000040910000}"/>
    <cellStyle name="Normal 5 2 2 11 2 3 3" xfId="38113" xr:uid="{00000000-0005-0000-0000-000041910000}"/>
    <cellStyle name="Normal 5 2 2 11 2 4" xfId="38114" xr:uid="{00000000-0005-0000-0000-000042910000}"/>
    <cellStyle name="Normal 5 2 2 11 2 4 2" xfId="38115" xr:uid="{00000000-0005-0000-0000-000043910000}"/>
    <cellStyle name="Normal 5 2 2 11 2 5" xfId="38116" xr:uid="{00000000-0005-0000-0000-000044910000}"/>
    <cellStyle name="Normal 5 2 2 11 3" xfId="38117" xr:uid="{00000000-0005-0000-0000-000045910000}"/>
    <cellStyle name="Normal 5 2 2 11 3 2" xfId="38118" xr:uid="{00000000-0005-0000-0000-000046910000}"/>
    <cellStyle name="Normal 5 2 2 11 3 2 2" xfId="38119" xr:uid="{00000000-0005-0000-0000-000047910000}"/>
    <cellStyle name="Normal 5 2 2 11 3 2 2 2" xfId="38120" xr:uid="{00000000-0005-0000-0000-000048910000}"/>
    <cellStyle name="Normal 5 2 2 11 3 2 3" xfId="38121" xr:uid="{00000000-0005-0000-0000-000049910000}"/>
    <cellStyle name="Normal 5 2 2 11 3 3" xfId="38122" xr:uid="{00000000-0005-0000-0000-00004A910000}"/>
    <cellStyle name="Normal 5 2 2 11 3 3 2" xfId="38123" xr:uid="{00000000-0005-0000-0000-00004B910000}"/>
    <cellStyle name="Normal 5 2 2 11 3 4" xfId="38124" xr:uid="{00000000-0005-0000-0000-00004C910000}"/>
    <cellStyle name="Normal 5 2 2 11 4" xfId="38125" xr:uid="{00000000-0005-0000-0000-00004D910000}"/>
    <cellStyle name="Normal 5 2 2 11 4 2" xfId="38126" xr:uid="{00000000-0005-0000-0000-00004E910000}"/>
    <cellStyle name="Normal 5 2 2 11 4 2 2" xfId="38127" xr:uid="{00000000-0005-0000-0000-00004F910000}"/>
    <cellStyle name="Normal 5 2 2 11 4 3" xfId="38128" xr:uid="{00000000-0005-0000-0000-000050910000}"/>
    <cellStyle name="Normal 5 2 2 11 5" xfId="38129" xr:uid="{00000000-0005-0000-0000-000051910000}"/>
    <cellStyle name="Normal 5 2 2 11 5 2" xfId="38130" xr:uid="{00000000-0005-0000-0000-000052910000}"/>
    <cellStyle name="Normal 5 2 2 11 6" xfId="38131" xr:uid="{00000000-0005-0000-0000-000053910000}"/>
    <cellStyle name="Normal 5 2 2 12" xfId="38132" xr:uid="{00000000-0005-0000-0000-000054910000}"/>
    <cellStyle name="Normal 5 2 2 12 2" xfId="38133" xr:uid="{00000000-0005-0000-0000-000055910000}"/>
    <cellStyle name="Normal 5 2 2 12 2 2" xfId="38134" xr:uid="{00000000-0005-0000-0000-000056910000}"/>
    <cellStyle name="Normal 5 2 2 12 2 2 2" xfId="38135" xr:uid="{00000000-0005-0000-0000-000057910000}"/>
    <cellStyle name="Normal 5 2 2 12 2 2 2 2" xfId="38136" xr:uid="{00000000-0005-0000-0000-000058910000}"/>
    <cellStyle name="Normal 5 2 2 12 2 2 3" xfId="38137" xr:uid="{00000000-0005-0000-0000-000059910000}"/>
    <cellStyle name="Normal 5 2 2 12 2 3" xfId="38138" xr:uid="{00000000-0005-0000-0000-00005A910000}"/>
    <cellStyle name="Normal 5 2 2 12 2 3 2" xfId="38139" xr:uid="{00000000-0005-0000-0000-00005B910000}"/>
    <cellStyle name="Normal 5 2 2 12 2 4" xfId="38140" xr:uid="{00000000-0005-0000-0000-00005C910000}"/>
    <cellStyle name="Normal 5 2 2 12 3" xfId="38141" xr:uid="{00000000-0005-0000-0000-00005D910000}"/>
    <cellStyle name="Normal 5 2 2 12 3 2" xfId="38142" xr:uid="{00000000-0005-0000-0000-00005E910000}"/>
    <cellStyle name="Normal 5 2 2 12 3 2 2" xfId="38143" xr:uid="{00000000-0005-0000-0000-00005F910000}"/>
    <cellStyle name="Normal 5 2 2 12 3 3" xfId="38144" xr:uid="{00000000-0005-0000-0000-000060910000}"/>
    <cellStyle name="Normal 5 2 2 12 4" xfId="38145" xr:uid="{00000000-0005-0000-0000-000061910000}"/>
    <cellStyle name="Normal 5 2 2 12 4 2" xfId="38146" xr:uid="{00000000-0005-0000-0000-000062910000}"/>
    <cellStyle name="Normal 5 2 2 12 5" xfId="38147" xr:uid="{00000000-0005-0000-0000-000063910000}"/>
    <cellStyle name="Normal 5 2 2 13" xfId="38148" xr:uid="{00000000-0005-0000-0000-000064910000}"/>
    <cellStyle name="Normal 5 2 2 13 2" xfId="38149" xr:uid="{00000000-0005-0000-0000-000065910000}"/>
    <cellStyle name="Normal 5 2 2 13 2 2" xfId="38150" xr:uid="{00000000-0005-0000-0000-000066910000}"/>
    <cellStyle name="Normal 5 2 2 13 2 2 2" xfId="38151" xr:uid="{00000000-0005-0000-0000-000067910000}"/>
    <cellStyle name="Normal 5 2 2 13 2 3" xfId="38152" xr:uid="{00000000-0005-0000-0000-000068910000}"/>
    <cellStyle name="Normal 5 2 2 13 3" xfId="38153" xr:uid="{00000000-0005-0000-0000-000069910000}"/>
    <cellStyle name="Normal 5 2 2 13 3 2" xfId="38154" xr:uid="{00000000-0005-0000-0000-00006A910000}"/>
    <cellStyle name="Normal 5 2 2 13 4" xfId="38155" xr:uid="{00000000-0005-0000-0000-00006B910000}"/>
    <cellStyle name="Normal 5 2 2 14" xfId="38156" xr:uid="{00000000-0005-0000-0000-00006C910000}"/>
    <cellStyle name="Normal 5 2 2 14 2" xfId="38157" xr:uid="{00000000-0005-0000-0000-00006D910000}"/>
    <cellStyle name="Normal 5 2 2 14 2 2" xfId="38158" xr:uid="{00000000-0005-0000-0000-00006E910000}"/>
    <cellStyle name="Normal 5 2 2 14 2 2 2" xfId="38159" xr:uid="{00000000-0005-0000-0000-00006F910000}"/>
    <cellStyle name="Normal 5 2 2 14 2 3" xfId="38160" xr:uid="{00000000-0005-0000-0000-000070910000}"/>
    <cellStyle name="Normal 5 2 2 14 3" xfId="38161" xr:uid="{00000000-0005-0000-0000-000071910000}"/>
    <cellStyle name="Normal 5 2 2 14 3 2" xfId="38162" xr:uid="{00000000-0005-0000-0000-000072910000}"/>
    <cellStyle name="Normal 5 2 2 14 4" xfId="38163" xr:uid="{00000000-0005-0000-0000-000073910000}"/>
    <cellStyle name="Normal 5 2 2 15" xfId="38164" xr:uid="{00000000-0005-0000-0000-000074910000}"/>
    <cellStyle name="Normal 5 2 2 15 2" xfId="38165" xr:uid="{00000000-0005-0000-0000-000075910000}"/>
    <cellStyle name="Normal 5 2 2 15 2 2" xfId="38166" xr:uid="{00000000-0005-0000-0000-000076910000}"/>
    <cellStyle name="Normal 5 2 2 15 2 2 2" xfId="38167" xr:uid="{00000000-0005-0000-0000-000077910000}"/>
    <cellStyle name="Normal 5 2 2 15 2 3" xfId="38168" xr:uid="{00000000-0005-0000-0000-000078910000}"/>
    <cellStyle name="Normal 5 2 2 15 3" xfId="38169" xr:uid="{00000000-0005-0000-0000-000079910000}"/>
    <cellStyle name="Normal 5 2 2 15 3 2" xfId="38170" xr:uid="{00000000-0005-0000-0000-00007A910000}"/>
    <cellStyle name="Normal 5 2 2 15 4" xfId="38171" xr:uid="{00000000-0005-0000-0000-00007B910000}"/>
    <cellStyle name="Normal 5 2 2 16" xfId="38172" xr:uid="{00000000-0005-0000-0000-00007C910000}"/>
    <cellStyle name="Normal 5 2 2 16 2" xfId="38173" xr:uid="{00000000-0005-0000-0000-00007D910000}"/>
    <cellStyle name="Normal 5 2 2 16 2 2" xfId="38174" xr:uid="{00000000-0005-0000-0000-00007E910000}"/>
    <cellStyle name="Normal 5 2 2 16 3" xfId="38175" xr:uid="{00000000-0005-0000-0000-00007F910000}"/>
    <cellStyle name="Normal 5 2 2 17" xfId="38176" xr:uid="{00000000-0005-0000-0000-000080910000}"/>
    <cellStyle name="Normal 5 2 2 17 2" xfId="38177" xr:uid="{00000000-0005-0000-0000-000081910000}"/>
    <cellStyle name="Normal 5 2 2 18" xfId="38178" xr:uid="{00000000-0005-0000-0000-000082910000}"/>
    <cellStyle name="Normal 5 2 2 18 2" xfId="38179" xr:uid="{00000000-0005-0000-0000-000083910000}"/>
    <cellStyle name="Normal 5 2 2 19" xfId="38180" xr:uid="{00000000-0005-0000-0000-000084910000}"/>
    <cellStyle name="Normal 5 2 2 2" xfId="1348" xr:uid="{00000000-0005-0000-0000-000085910000}"/>
    <cellStyle name="Normal 5 2 2 2 10" xfId="38181" xr:uid="{00000000-0005-0000-0000-000086910000}"/>
    <cellStyle name="Normal 5 2 2 2 10 2" xfId="38182" xr:uid="{00000000-0005-0000-0000-000087910000}"/>
    <cellStyle name="Normal 5 2 2 2 10 2 2" xfId="38183" xr:uid="{00000000-0005-0000-0000-000088910000}"/>
    <cellStyle name="Normal 5 2 2 2 10 2 2 2" xfId="38184" xr:uid="{00000000-0005-0000-0000-000089910000}"/>
    <cellStyle name="Normal 5 2 2 2 10 2 2 2 2" xfId="38185" xr:uid="{00000000-0005-0000-0000-00008A910000}"/>
    <cellStyle name="Normal 5 2 2 2 10 2 2 2 2 2" xfId="38186" xr:uid="{00000000-0005-0000-0000-00008B910000}"/>
    <cellStyle name="Normal 5 2 2 2 10 2 2 2 3" xfId="38187" xr:uid="{00000000-0005-0000-0000-00008C910000}"/>
    <cellStyle name="Normal 5 2 2 2 10 2 2 3" xfId="38188" xr:uid="{00000000-0005-0000-0000-00008D910000}"/>
    <cellStyle name="Normal 5 2 2 2 10 2 2 3 2" xfId="38189" xr:uid="{00000000-0005-0000-0000-00008E910000}"/>
    <cellStyle name="Normal 5 2 2 2 10 2 2 4" xfId="38190" xr:uid="{00000000-0005-0000-0000-00008F910000}"/>
    <cellStyle name="Normal 5 2 2 2 10 2 3" xfId="38191" xr:uid="{00000000-0005-0000-0000-000090910000}"/>
    <cellStyle name="Normal 5 2 2 2 10 2 3 2" xfId="38192" xr:uid="{00000000-0005-0000-0000-000091910000}"/>
    <cellStyle name="Normal 5 2 2 2 10 2 3 2 2" xfId="38193" xr:uid="{00000000-0005-0000-0000-000092910000}"/>
    <cellStyle name="Normal 5 2 2 2 10 2 3 3" xfId="38194" xr:uid="{00000000-0005-0000-0000-000093910000}"/>
    <cellStyle name="Normal 5 2 2 2 10 2 4" xfId="38195" xr:uid="{00000000-0005-0000-0000-000094910000}"/>
    <cellStyle name="Normal 5 2 2 2 10 2 4 2" xfId="38196" xr:uid="{00000000-0005-0000-0000-000095910000}"/>
    <cellStyle name="Normal 5 2 2 2 10 2 5" xfId="38197" xr:uid="{00000000-0005-0000-0000-000096910000}"/>
    <cellStyle name="Normal 5 2 2 2 10 3" xfId="38198" xr:uid="{00000000-0005-0000-0000-000097910000}"/>
    <cellStyle name="Normal 5 2 2 2 10 3 2" xfId="38199" xr:uid="{00000000-0005-0000-0000-000098910000}"/>
    <cellStyle name="Normal 5 2 2 2 10 3 2 2" xfId="38200" xr:uid="{00000000-0005-0000-0000-000099910000}"/>
    <cellStyle name="Normal 5 2 2 2 10 3 2 2 2" xfId="38201" xr:uid="{00000000-0005-0000-0000-00009A910000}"/>
    <cellStyle name="Normal 5 2 2 2 10 3 2 3" xfId="38202" xr:uid="{00000000-0005-0000-0000-00009B910000}"/>
    <cellStyle name="Normal 5 2 2 2 10 3 3" xfId="38203" xr:uid="{00000000-0005-0000-0000-00009C910000}"/>
    <cellStyle name="Normal 5 2 2 2 10 3 3 2" xfId="38204" xr:uid="{00000000-0005-0000-0000-00009D910000}"/>
    <cellStyle name="Normal 5 2 2 2 10 3 4" xfId="38205" xr:uid="{00000000-0005-0000-0000-00009E910000}"/>
    <cellStyle name="Normal 5 2 2 2 10 4" xfId="38206" xr:uid="{00000000-0005-0000-0000-00009F910000}"/>
    <cellStyle name="Normal 5 2 2 2 10 4 2" xfId="38207" xr:uid="{00000000-0005-0000-0000-0000A0910000}"/>
    <cellStyle name="Normal 5 2 2 2 10 4 2 2" xfId="38208" xr:uid="{00000000-0005-0000-0000-0000A1910000}"/>
    <cellStyle name="Normal 5 2 2 2 10 4 3" xfId="38209" xr:uid="{00000000-0005-0000-0000-0000A2910000}"/>
    <cellStyle name="Normal 5 2 2 2 10 5" xfId="38210" xr:uid="{00000000-0005-0000-0000-0000A3910000}"/>
    <cellStyle name="Normal 5 2 2 2 10 5 2" xfId="38211" xr:uid="{00000000-0005-0000-0000-0000A4910000}"/>
    <cellStyle name="Normal 5 2 2 2 10 6" xfId="38212" xr:uid="{00000000-0005-0000-0000-0000A5910000}"/>
    <cellStyle name="Normal 5 2 2 2 11" xfId="38213" xr:uid="{00000000-0005-0000-0000-0000A6910000}"/>
    <cellStyle name="Normal 5 2 2 2 11 2" xfId="38214" xr:uid="{00000000-0005-0000-0000-0000A7910000}"/>
    <cellStyle name="Normal 5 2 2 2 11 2 2" xfId="38215" xr:uid="{00000000-0005-0000-0000-0000A8910000}"/>
    <cellStyle name="Normal 5 2 2 2 11 2 2 2" xfId="38216" xr:uid="{00000000-0005-0000-0000-0000A9910000}"/>
    <cellStyle name="Normal 5 2 2 2 11 2 2 2 2" xfId="38217" xr:uid="{00000000-0005-0000-0000-0000AA910000}"/>
    <cellStyle name="Normal 5 2 2 2 11 2 2 3" xfId="38218" xr:uid="{00000000-0005-0000-0000-0000AB910000}"/>
    <cellStyle name="Normal 5 2 2 2 11 2 3" xfId="38219" xr:uid="{00000000-0005-0000-0000-0000AC910000}"/>
    <cellStyle name="Normal 5 2 2 2 11 2 3 2" xfId="38220" xr:uid="{00000000-0005-0000-0000-0000AD910000}"/>
    <cellStyle name="Normal 5 2 2 2 11 2 4" xfId="38221" xr:uid="{00000000-0005-0000-0000-0000AE910000}"/>
    <cellStyle name="Normal 5 2 2 2 11 3" xfId="38222" xr:uid="{00000000-0005-0000-0000-0000AF910000}"/>
    <cellStyle name="Normal 5 2 2 2 11 3 2" xfId="38223" xr:uid="{00000000-0005-0000-0000-0000B0910000}"/>
    <cellStyle name="Normal 5 2 2 2 11 3 2 2" xfId="38224" xr:uid="{00000000-0005-0000-0000-0000B1910000}"/>
    <cellStyle name="Normal 5 2 2 2 11 3 3" xfId="38225" xr:uid="{00000000-0005-0000-0000-0000B2910000}"/>
    <cellStyle name="Normal 5 2 2 2 11 4" xfId="38226" xr:uid="{00000000-0005-0000-0000-0000B3910000}"/>
    <cellStyle name="Normal 5 2 2 2 11 4 2" xfId="38227" xr:uid="{00000000-0005-0000-0000-0000B4910000}"/>
    <cellStyle name="Normal 5 2 2 2 11 5" xfId="38228" xr:uid="{00000000-0005-0000-0000-0000B5910000}"/>
    <cellStyle name="Normal 5 2 2 2 12" xfId="38229" xr:uid="{00000000-0005-0000-0000-0000B6910000}"/>
    <cellStyle name="Normal 5 2 2 2 12 2" xfId="38230" xr:uid="{00000000-0005-0000-0000-0000B7910000}"/>
    <cellStyle name="Normal 5 2 2 2 12 2 2" xfId="38231" xr:uid="{00000000-0005-0000-0000-0000B8910000}"/>
    <cellStyle name="Normal 5 2 2 2 12 2 2 2" xfId="38232" xr:uid="{00000000-0005-0000-0000-0000B9910000}"/>
    <cellStyle name="Normal 5 2 2 2 12 2 3" xfId="38233" xr:uid="{00000000-0005-0000-0000-0000BA910000}"/>
    <cellStyle name="Normal 5 2 2 2 12 3" xfId="38234" xr:uid="{00000000-0005-0000-0000-0000BB910000}"/>
    <cellStyle name="Normal 5 2 2 2 12 3 2" xfId="38235" xr:uid="{00000000-0005-0000-0000-0000BC910000}"/>
    <cellStyle name="Normal 5 2 2 2 12 4" xfId="38236" xr:uid="{00000000-0005-0000-0000-0000BD910000}"/>
    <cellStyle name="Normal 5 2 2 2 13" xfId="38237" xr:uid="{00000000-0005-0000-0000-0000BE910000}"/>
    <cellStyle name="Normal 5 2 2 2 13 2" xfId="38238" xr:uid="{00000000-0005-0000-0000-0000BF910000}"/>
    <cellStyle name="Normal 5 2 2 2 13 2 2" xfId="38239" xr:uid="{00000000-0005-0000-0000-0000C0910000}"/>
    <cellStyle name="Normal 5 2 2 2 13 2 2 2" xfId="38240" xr:uid="{00000000-0005-0000-0000-0000C1910000}"/>
    <cellStyle name="Normal 5 2 2 2 13 2 3" xfId="38241" xr:uid="{00000000-0005-0000-0000-0000C2910000}"/>
    <cellStyle name="Normal 5 2 2 2 13 3" xfId="38242" xr:uid="{00000000-0005-0000-0000-0000C3910000}"/>
    <cellStyle name="Normal 5 2 2 2 13 3 2" xfId="38243" xr:uid="{00000000-0005-0000-0000-0000C4910000}"/>
    <cellStyle name="Normal 5 2 2 2 13 4" xfId="38244" xr:uid="{00000000-0005-0000-0000-0000C5910000}"/>
    <cellStyle name="Normal 5 2 2 2 14" xfId="38245" xr:uid="{00000000-0005-0000-0000-0000C6910000}"/>
    <cellStyle name="Normal 5 2 2 2 14 2" xfId="38246" xr:uid="{00000000-0005-0000-0000-0000C7910000}"/>
    <cellStyle name="Normal 5 2 2 2 14 2 2" xfId="38247" xr:uid="{00000000-0005-0000-0000-0000C8910000}"/>
    <cellStyle name="Normal 5 2 2 2 14 2 2 2" xfId="38248" xr:uid="{00000000-0005-0000-0000-0000C9910000}"/>
    <cellStyle name="Normal 5 2 2 2 14 2 3" xfId="38249" xr:uid="{00000000-0005-0000-0000-0000CA910000}"/>
    <cellStyle name="Normal 5 2 2 2 14 3" xfId="38250" xr:uid="{00000000-0005-0000-0000-0000CB910000}"/>
    <cellStyle name="Normal 5 2 2 2 14 3 2" xfId="38251" xr:uid="{00000000-0005-0000-0000-0000CC910000}"/>
    <cellStyle name="Normal 5 2 2 2 14 4" xfId="38252" xr:uid="{00000000-0005-0000-0000-0000CD910000}"/>
    <cellStyle name="Normal 5 2 2 2 15" xfId="38253" xr:uid="{00000000-0005-0000-0000-0000CE910000}"/>
    <cellStyle name="Normal 5 2 2 2 15 2" xfId="38254" xr:uid="{00000000-0005-0000-0000-0000CF910000}"/>
    <cellStyle name="Normal 5 2 2 2 15 2 2" xfId="38255" xr:uid="{00000000-0005-0000-0000-0000D0910000}"/>
    <cellStyle name="Normal 5 2 2 2 15 3" xfId="38256" xr:uid="{00000000-0005-0000-0000-0000D1910000}"/>
    <cellStyle name="Normal 5 2 2 2 16" xfId="38257" xr:uid="{00000000-0005-0000-0000-0000D2910000}"/>
    <cellStyle name="Normal 5 2 2 2 16 2" xfId="38258" xr:uid="{00000000-0005-0000-0000-0000D3910000}"/>
    <cellStyle name="Normal 5 2 2 2 17" xfId="38259" xr:uid="{00000000-0005-0000-0000-0000D4910000}"/>
    <cellStyle name="Normal 5 2 2 2 17 2" xfId="38260" xr:uid="{00000000-0005-0000-0000-0000D5910000}"/>
    <cellStyle name="Normal 5 2 2 2 18" xfId="38261" xr:uid="{00000000-0005-0000-0000-0000D6910000}"/>
    <cellStyle name="Normal 5 2 2 2 19" xfId="38262" xr:uid="{00000000-0005-0000-0000-0000D7910000}"/>
    <cellStyle name="Normal 5 2 2 2 2" xfId="1349" xr:uid="{00000000-0005-0000-0000-0000D8910000}"/>
    <cellStyle name="Normal 5 2 2 2 2 10" xfId="38263" xr:uid="{00000000-0005-0000-0000-0000D9910000}"/>
    <cellStyle name="Normal 5 2 2 2 2 10 2" xfId="38264" xr:uid="{00000000-0005-0000-0000-0000DA910000}"/>
    <cellStyle name="Normal 5 2 2 2 2 10 2 2" xfId="38265" xr:uid="{00000000-0005-0000-0000-0000DB910000}"/>
    <cellStyle name="Normal 5 2 2 2 2 10 2 2 2" xfId="38266" xr:uid="{00000000-0005-0000-0000-0000DC910000}"/>
    <cellStyle name="Normal 5 2 2 2 2 10 2 3" xfId="38267" xr:uid="{00000000-0005-0000-0000-0000DD910000}"/>
    <cellStyle name="Normal 5 2 2 2 2 10 3" xfId="38268" xr:uid="{00000000-0005-0000-0000-0000DE910000}"/>
    <cellStyle name="Normal 5 2 2 2 2 10 3 2" xfId="38269" xr:uid="{00000000-0005-0000-0000-0000DF910000}"/>
    <cellStyle name="Normal 5 2 2 2 2 10 4" xfId="38270" xr:uid="{00000000-0005-0000-0000-0000E0910000}"/>
    <cellStyle name="Normal 5 2 2 2 2 11" xfId="38271" xr:uid="{00000000-0005-0000-0000-0000E1910000}"/>
    <cellStyle name="Normal 5 2 2 2 2 11 2" xfId="38272" xr:uid="{00000000-0005-0000-0000-0000E2910000}"/>
    <cellStyle name="Normal 5 2 2 2 2 11 2 2" xfId="38273" xr:uid="{00000000-0005-0000-0000-0000E3910000}"/>
    <cellStyle name="Normal 5 2 2 2 2 11 2 2 2" xfId="38274" xr:uid="{00000000-0005-0000-0000-0000E4910000}"/>
    <cellStyle name="Normal 5 2 2 2 2 11 2 3" xfId="38275" xr:uid="{00000000-0005-0000-0000-0000E5910000}"/>
    <cellStyle name="Normal 5 2 2 2 2 11 3" xfId="38276" xr:uid="{00000000-0005-0000-0000-0000E6910000}"/>
    <cellStyle name="Normal 5 2 2 2 2 11 3 2" xfId="38277" xr:uid="{00000000-0005-0000-0000-0000E7910000}"/>
    <cellStyle name="Normal 5 2 2 2 2 11 4" xfId="38278" xr:uid="{00000000-0005-0000-0000-0000E8910000}"/>
    <cellStyle name="Normal 5 2 2 2 2 12" xfId="38279" xr:uid="{00000000-0005-0000-0000-0000E9910000}"/>
    <cellStyle name="Normal 5 2 2 2 2 12 2" xfId="38280" xr:uid="{00000000-0005-0000-0000-0000EA910000}"/>
    <cellStyle name="Normal 5 2 2 2 2 12 2 2" xfId="38281" xr:uid="{00000000-0005-0000-0000-0000EB910000}"/>
    <cellStyle name="Normal 5 2 2 2 2 12 2 2 2" xfId="38282" xr:uid="{00000000-0005-0000-0000-0000EC910000}"/>
    <cellStyle name="Normal 5 2 2 2 2 12 2 3" xfId="38283" xr:uid="{00000000-0005-0000-0000-0000ED910000}"/>
    <cellStyle name="Normal 5 2 2 2 2 12 3" xfId="38284" xr:uid="{00000000-0005-0000-0000-0000EE910000}"/>
    <cellStyle name="Normal 5 2 2 2 2 12 3 2" xfId="38285" xr:uid="{00000000-0005-0000-0000-0000EF910000}"/>
    <cellStyle name="Normal 5 2 2 2 2 12 4" xfId="38286" xr:uid="{00000000-0005-0000-0000-0000F0910000}"/>
    <cellStyle name="Normal 5 2 2 2 2 13" xfId="38287" xr:uid="{00000000-0005-0000-0000-0000F1910000}"/>
    <cellStyle name="Normal 5 2 2 2 2 13 2" xfId="38288" xr:uid="{00000000-0005-0000-0000-0000F2910000}"/>
    <cellStyle name="Normal 5 2 2 2 2 13 2 2" xfId="38289" xr:uid="{00000000-0005-0000-0000-0000F3910000}"/>
    <cellStyle name="Normal 5 2 2 2 2 13 3" xfId="38290" xr:uid="{00000000-0005-0000-0000-0000F4910000}"/>
    <cellStyle name="Normal 5 2 2 2 2 14" xfId="38291" xr:uid="{00000000-0005-0000-0000-0000F5910000}"/>
    <cellStyle name="Normal 5 2 2 2 2 14 2" xfId="38292" xr:uid="{00000000-0005-0000-0000-0000F6910000}"/>
    <cellStyle name="Normal 5 2 2 2 2 15" xfId="38293" xr:uid="{00000000-0005-0000-0000-0000F7910000}"/>
    <cellStyle name="Normal 5 2 2 2 2 15 2" xfId="38294" xr:uid="{00000000-0005-0000-0000-0000F8910000}"/>
    <cellStyle name="Normal 5 2 2 2 2 16" xfId="38295" xr:uid="{00000000-0005-0000-0000-0000F9910000}"/>
    <cellStyle name="Normal 5 2 2 2 2 17" xfId="38296" xr:uid="{00000000-0005-0000-0000-0000FA910000}"/>
    <cellStyle name="Normal 5 2 2 2 2 2" xfId="1350" xr:uid="{00000000-0005-0000-0000-0000FB910000}"/>
    <cellStyle name="Normal 5 2 2 2 2 2 10" xfId="38297" xr:uid="{00000000-0005-0000-0000-0000FC910000}"/>
    <cellStyle name="Normal 5 2 2 2 2 2 11" xfId="38298" xr:uid="{00000000-0005-0000-0000-0000FD910000}"/>
    <cellStyle name="Normal 5 2 2 2 2 2 2" xfId="38299" xr:uid="{00000000-0005-0000-0000-0000FE910000}"/>
    <cellStyle name="Normal 5 2 2 2 2 2 2 10" xfId="38300" xr:uid="{00000000-0005-0000-0000-0000FF910000}"/>
    <cellStyle name="Normal 5 2 2 2 2 2 2 2" xfId="38301" xr:uid="{00000000-0005-0000-0000-000000920000}"/>
    <cellStyle name="Normal 5 2 2 2 2 2 2 2 2" xfId="38302" xr:uid="{00000000-0005-0000-0000-000001920000}"/>
    <cellStyle name="Normal 5 2 2 2 2 2 2 2 2 2" xfId="38303" xr:uid="{00000000-0005-0000-0000-000002920000}"/>
    <cellStyle name="Normal 5 2 2 2 2 2 2 2 2 2 2" xfId="38304" xr:uid="{00000000-0005-0000-0000-000003920000}"/>
    <cellStyle name="Normal 5 2 2 2 2 2 2 2 2 2 2 2" xfId="38305" xr:uid="{00000000-0005-0000-0000-000004920000}"/>
    <cellStyle name="Normal 5 2 2 2 2 2 2 2 2 2 2 2 2" xfId="38306" xr:uid="{00000000-0005-0000-0000-000005920000}"/>
    <cellStyle name="Normal 5 2 2 2 2 2 2 2 2 2 2 3" xfId="38307" xr:uid="{00000000-0005-0000-0000-000006920000}"/>
    <cellStyle name="Normal 5 2 2 2 2 2 2 2 2 2 3" xfId="38308" xr:uid="{00000000-0005-0000-0000-000007920000}"/>
    <cellStyle name="Normal 5 2 2 2 2 2 2 2 2 2 3 2" xfId="38309" xr:uid="{00000000-0005-0000-0000-000008920000}"/>
    <cellStyle name="Normal 5 2 2 2 2 2 2 2 2 2 4" xfId="38310" xr:uid="{00000000-0005-0000-0000-000009920000}"/>
    <cellStyle name="Normal 5 2 2 2 2 2 2 2 2 3" xfId="38311" xr:uid="{00000000-0005-0000-0000-00000A920000}"/>
    <cellStyle name="Normal 5 2 2 2 2 2 2 2 2 3 2" xfId="38312" xr:uid="{00000000-0005-0000-0000-00000B920000}"/>
    <cellStyle name="Normal 5 2 2 2 2 2 2 2 2 3 2 2" xfId="38313" xr:uid="{00000000-0005-0000-0000-00000C920000}"/>
    <cellStyle name="Normal 5 2 2 2 2 2 2 2 2 3 3" xfId="38314" xr:uid="{00000000-0005-0000-0000-00000D920000}"/>
    <cellStyle name="Normal 5 2 2 2 2 2 2 2 2 4" xfId="38315" xr:uid="{00000000-0005-0000-0000-00000E920000}"/>
    <cellStyle name="Normal 5 2 2 2 2 2 2 2 2 4 2" xfId="38316" xr:uid="{00000000-0005-0000-0000-00000F920000}"/>
    <cellStyle name="Normal 5 2 2 2 2 2 2 2 2 5" xfId="38317" xr:uid="{00000000-0005-0000-0000-000010920000}"/>
    <cellStyle name="Normal 5 2 2 2 2 2 2 2 3" xfId="38318" xr:uid="{00000000-0005-0000-0000-000011920000}"/>
    <cellStyle name="Normal 5 2 2 2 2 2 2 2 3 2" xfId="38319" xr:uid="{00000000-0005-0000-0000-000012920000}"/>
    <cellStyle name="Normal 5 2 2 2 2 2 2 2 3 2 2" xfId="38320" xr:uid="{00000000-0005-0000-0000-000013920000}"/>
    <cellStyle name="Normal 5 2 2 2 2 2 2 2 3 2 2 2" xfId="38321" xr:uid="{00000000-0005-0000-0000-000014920000}"/>
    <cellStyle name="Normal 5 2 2 2 2 2 2 2 3 2 3" xfId="38322" xr:uid="{00000000-0005-0000-0000-000015920000}"/>
    <cellStyle name="Normal 5 2 2 2 2 2 2 2 3 3" xfId="38323" xr:uid="{00000000-0005-0000-0000-000016920000}"/>
    <cellStyle name="Normal 5 2 2 2 2 2 2 2 3 3 2" xfId="38324" xr:uid="{00000000-0005-0000-0000-000017920000}"/>
    <cellStyle name="Normal 5 2 2 2 2 2 2 2 3 4" xfId="38325" xr:uid="{00000000-0005-0000-0000-000018920000}"/>
    <cellStyle name="Normal 5 2 2 2 2 2 2 2 4" xfId="38326" xr:uid="{00000000-0005-0000-0000-000019920000}"/>
    <cellStyle name="Normal 5 2 2 2 2 2 2 2 4 2" xfId="38327" xr:uid="{00000000-0005-0000-0000-00001A920000}"/>
    <cellStyle name="Normal 5 2 2 2 2 2 2 2 4 2 2" xfId="38328" xr:uid="{00000000-0005-0000-0000-00001B920000}"/>
    <cellStyle name="Normal 5 2 2 2 2 2 2 2 4 2 2 2" xfId="38329" xr:uid="{00000000-0005-0000-0000-00001C920000}"/>
    <cellStyle name="Normal 5 2 2 2 2 2 2 2 4 2 3" xfId="38330" xr:uid="{00000000-0005-0000-0000-00001D920000}"/>
    <cellStyle name="Normal 5 2 2 2 2 2 2 2 4 3" xfId="38331" xr:uid="{00000000-0005-0000-0000-00001E920000}"/>
    <cellStyle name="Normal 5 2 2 2 2 2 2 2 4 3 2" xfId="38332" xr:uid="{00000000-0005-0000-0000-00001F920000}"/>
    <cellStyle name="Normal 5 2 2 2 2 2 2 2 4 4" xfId="38333" xr:uid="{00000000-0005-0000-0000-000020920000}"/>
    <cellStyle name="Normal 5 2 2 2 2 2 2 2 5" xfId="38334" xr:uid="{00000000-0005-0000-0000-000021920000}"/>
    <cellStyle name="Normal 5 2 2 2 2 2 2 2 5 2" xfId="38335" xr:uid="{00000000-0005-0000-0000-000022920000}"/>
    <cellStyle name="Normal 5 2 2 2 2 2 2 2 5 2 2" xfId="38336" xr:uid="{00000000-0005-0000-0000-000023920000}"/>
    <cellStyle name="Normal 5 2 2 2 2 2 2 2 5 3" xfId="38337" xr:uid="{00000000-0005-0000-0000-000024920000}"/>
    <cellStyle name="Normal 5 2 2 2 2 2 2 2 6" xfId="38338" xr:uid="{00000000-0005-0000-0000-000025920000}"/>
    <cellStyle name="Normal 5 2 2 2 2 2 2 2 6 2" xfId="38339" xr:uid="{00000000-0005-0000-0000-000026920000}"/>
    <cellStyle name="Normal 5 2 2 2 2 2 2 2 7" xfId="38340" xr:uid="{00000000-0005-0000-0000-000027920000}"/>
    <cellStyle name="Normal 5 2 2 2 2 2 2 2 7 2" xfId="38341" xr:uid="{00000000-0005-0000-0000-000028920000}"/>
    <cellStyle name="Normal 5 2 2 2 2 2 2 2 8" xfId="38342" xr:uid="{00000000-0005-0000-0000-000029920000}"/>
    <cellStyle name="Normal 5 2 2 2 2 2 2 3" xfId="38343" xr:uid="{00000000-0005-0000-0000-00002A920000}"/>
    <cellStyle name="Normal 5 2 2 2 2 2 2 3 2" xfId="38344" xr:uid="{00000000-0005-0000-0000-00002B920000}"/>
    <cellStyle name="Normal 5 2 2 2 2 2 2 3 2 2" xfId="38345" xr:uid="{00000000-0005-0000-0000-00002C920000}"/>
    <cellStyle name="Normal 5 2 2 2 2 2 2 3 2 2 2" xfId="38346" xr:uid="{00000000-0005-0000-0000-00002D920000}"/>
    <cellStyle name="Normal 5 2 2 2 2 2 2 3 2 2 2 2" xfId="38347" xr:uid="{00000000-0005-0000-0000-00002E920000}"/>
    <cellStyle name="Normal 5 2 2 2 2 2 2 3 2 2 3" xfId="38348" xr:uid="{00000000-0005-0000-0000-00002F920000}"/>
    <cellStyle name="Normal 5 2 2 2 2 2 2 3 2 3" xfId="38349" xr:uid="{00000000-0005-0000-0000-000030920000}"/>
    <cellStyle name="Normal 5 2 2 2 2 2 2 3 2 3 2" xfId="38350" xr:uid="{00000000-0005-0000-0000-000031920000}"/>
    <cellStyle name="Normal 5 2 2 2 2 2 2 3 2 4" xfId="38351" xr:uid="{00000000-0005-0000-0000-000032920000}"/>
    <cellStyle name="Normal 5 2 2 2 2 2 2 3 3" xfId="38352" xr:uid="{00000000-0005-0000-0000-000033920000}"/>
    <cellStyle name="Normal 5 2 2 2 2 2 2 3 3 2" xfId="38353" xr:uid="{00000000-0005-0000-0000-000034920000}"/>
    <cellStyle name="Normal 5 2 2 2 2 2 2 3 3 2 2" xfId="38354" xr:uid="{00000000-0005-0000-0000-000035920000}"/>
    <cellStyle name="Normal 5 2 2 2 2 2 2 3 3 3" xfId="38355" xr:uid="{00000000-0005-0000-0000-000036920000}"/>
    <cellStyle name="Normal 5 2 2 2 2 2 2 3 4" xfId="38356" xr:uid="{00000000-0005-0000-0000-000037920000}"/>
    <cellStyle name="Normal 5 2 2 2 2 2 2 3 4 2" xfId="38357" xr:uid="{00000000-0005-0000-0000-000038920000}"/>
    <cellStyle name="Normal 5 2 2 2 2 2 2 3 5" xfId="38358" xr:uid="{00000000-0005-0000-0000-000039920000}"/>
    <cellStyle name="Normal 5 2 2 2 2 2 2 4" xfId="38359" xr:uid="{00000000-0005-0000-0000-00003A920000}"/>
    <cellStyle name="Normal 5 2 2 2 2 2 2 4 2" xfId="38360" xr:uid="{00000000-0005-0000-0000-00003B920000}"/>
    <cellStyle name="Normal 5 2 2 2 2 2 2 4 2 2" xfId="38361" xr:uid="{00000000-0005-0000-0000-00003C920000}"/>
    <cellStyle name="Normal 5 2 2 2 2 2 2 4 2 2 2" xfId="38362" xr:uid="{00000000-0005-0000-0000-00003D920000}"/>
    <cellStyle name="Normal 5 2 2 2 2 2 2 4 2 3" xfId="38363" xr:uid="{00000000-0005-0000-0000-00003E920000}"/>
    <cellStyle name="Normal 5 2 2 2 2 2 2 4 3" xfId="38364" xr:uid="{00000000-0005-0000-0000-00003F920000}"/>
    <cellStyle name="Normal 5 2 2 2 2 2 2 4 3 2" xfId="38365" xr:uid="{00000000-0005-0000-0000-000040920000}"/>
    <cellStyle name="Normal 5 2 2 2 2 2 2 4 4" xfId="38366" xr:uid="{00000000-0005-0000-0000-000041920000}"/>
    <cellStyle name="Normal 5 2 2 2 2 2 2 5" xfId="38367" xr:uid="{00000000-0005-0000-0000-000042920000}"/>
    <cellStyle name="Normal 5 2 2 2 2 2 2 5 2" xfId="38368" xr:uid="{00000000-0005-0000-0000-000043920000}"/>
    <cellStyle name="Normal 5 2 2 2 2 2 2 5 2 2" xfId="38369" xr:uid="{00000000-0005-0000-0000-000044920000}"/>
    <cellStyle name="Normal 5 2 2 2 2 2 2 5 2 2 2" xfId="38370" xr:uid="{00000000-0005-0000-0000-000045920000}"/>
    <cellStyle name="Normal 5 2 2 2 2 2 2 5 2 3" xfId="38371" xr:uid="{00000000-0005-0000-0000-000046920000}"/>
    <cellStyle name="Normal 5 2 2 2 2 2 2 5 3" xfId="38372" xr:uid="{00000000-0005-0000-0000-000047920000}"/>
    <cellStyle name="Normal 5 2 2 2 2 2 2 5 3 2" xfId="38373" xr:uid="{00000000-0005-0000-0000-000048920000}"/>
    <cellStyle name="Normal 5 2 2 2 2 2 2 5 4" xfId="38374" xr:uid="{00000000-0005-0000-0000-000049920000}"/>
    <cellStyle name="Normal 5 2 2 2 2 2 2 6" xfId="38375" xr:uid="{00000000-0005-0000-0000-00004A920000}"/>
    <cellStyle name="Normal 5 2 2 2 2 2 2 6 2" xfId="38376" xr:uid="{00000000-0005-0000-0000-00004B920000}"/>
    <cellStyle name="Normal 5 2 2 2 2 2 2 6 2 2" xfId="38377" xr:uid="{00000000-0005-0000-0000-00004C920000}"/>
    <cellStyle name="Normal 5 2 2 2 2 2 2 6 3" xfId="38378" xr:uid="{00000000-0005-0000-0000-00004D920000}"/>
    <cellStyle name="Normal 5 2 2 2 2 2 2 7" xfId="38379" xr:uid="{00000000-0005-0000-0000-00004E920000}"/>
    <cellStyle name="Normal 5 2 2 2 2 2 2 7 2" xfId="38380" xr:uid="{00000000-0005-0000-0000-00004F920000}"/>
    <cellStyle name="Normal 5 2 2 2 2 2 2 8" xfId="38381" xr:uid="{00000000-0005-0000-0000-000050920000}"/>
    <cellStyle name="Normal 5 2 2 2 2 2 2 8 2" xfId="38382" xr:uid="{00000000-0005-0000-0000-000051920000}"/>
    <cellStyle name="Normal 5 2 2 2 2 2 2 9" xfId="38383" xr:uid="{00000000-0005-0000-0000-000052920000}"/>
    <cellStyle name="Normal 5 2 2 2 2 2 3" xfId="38384" xr:uid="{00000000-0005-0000-0000-000053920000}"/>
    <cellStyle name="Normal 5 2 2 2 2 2 3 2" xfId="38385" xr:uid="{00000000-0005-0000-0000-000054920000}"/>
    <cellStyle name="Normal 5 2 2 2 2 2 3 2 2" xfId="38386" xr:uid="{00000000-0005-0000-0000-000055920000}"/>
    <cellStyle name="Normal 5 2 2 2 2 2 3 2 2 2" xfId="38387" xr:uid="{00000000-0005-0000-0000-000056920000}"/>
    <cellStyle name="Normal 5 2 2 2 2 2 3 2 2 2 2" xfId="38388" xr:uid="{00000000-0005-0000-0000-000057920000}"/>
    <cellStyle name="Normal 5 2 2 2 2 2 3 2 2 2 2 2" xfId="38389" xr:uid="{00000000-0005-0000-0000-000058920000}"/>
    <cellStyle name="Normal 5 2 2 2 2 2 3 2 2 2 3" xfId="38390" xr:uid="{00000000-0005-0000-0000-000059920000}"/>
    <cellStyle name="Normal 5 2 2 2 2 2 3 2 2 3" xfId="38391" xr:uid="{00000000-0005-0000-0000-00005A920000}"/>
    <cellStyle name="Normal 5 2 2 2 2 2 3 2 2 3 2" xfId="38392" xr:uid="{00000000-0005-0000-0000-00005B920000}"/>
    <cellStyle name="Normal 5 2 2 2 2 2 3 2 2 4" xfId="38393" xr:uid="{00000000-0005-0000-0000-00005C920000}"/>
    <cellStyle name="Normal 5 2 2 2 2 2 3 2 3" xfId="38394" xr:uid="{00000000-0005-0000-0000-00005D920000}"/>
    <cellStyle name="Normal 5 2 2 2 2 2 3 2 3 2" xfId="38395" xr:uid="{00000000-0005-0000-0000-00005E920000}"/>
    <cellStyle name="Normal 5 2 2 2 2 2 3 2 3 2 2" xfId="38396" xr:uid="{00000000-0005-0000-0000-00005F920000}"/>
    <cellStyle name="Normal 5 2 2 2 2 2 3 2 3 3" xfId="38397" xr:uid="{00000000-0005-0000-0000-000060920000}"/>
    <cellStyle name="Normal 5 2 2 2 2 2 3 2 4" xfId="38398" xr:uid="{00000000-0005-0000-0000-000061920000}"/>
    <cellStyle name="Normal 5 2 2 2 2 2 3 2 4 2" xfId="38399" xr:uid="{00000000-0005-0000-0000-000062920000}"/>
    <cellStyle name="Normal 5 2 2 2 2 2 3 2 5" xfId="38400" xr:uid="{00000000-0005-0000-0000-000063920000}"/>
    <cellStyle name="Normal 5 2 2 2 2 2 3 3" xfId="38401" xr:uid="{00000000-0005-0000-0000-000064920000}"/>
    <cellStyle name="Normal 5 2 2 2 2 2 3 3 2" xfId="38402" xr:uid="{00000000-0005-0000-0000-000065920000}"/>
    <cellStyle name="Normal 5 2 2 2 2 2 3 3 2 2" xfId="38403" xr:uid="{00000000-0005-0000-0000-000066920000}"/>
    <cellStyle name="Normal 5 2 2 2 2 2 3 3 2 2 2" xfId="38404" xr:uid="{00000000-0005-0000-0000-000067920000}"/>
    <cellStyle name="Normal 5 2 2 2 2 2 3 3 2 3" xfId="38405" xr:uid="{00000000-0005-0000-0000-000068920000}"/>
    <cellStyle name="Normal 5 2 2 2 2 2 3 3 3" xfId="38406" xr:uid="{00000000-0005-0000-0000-000069920000}"/>
    <cellStyle name="Normal 5 2 2 2 2 2 3 3 3 2" xfId="38407" xr:uid="{00000000-0005-0000-0000-00006A920000}"/>
    <cellStyle name="Normal 5 2 2 2 2 2 3 3 4" xfId="38408" xr:uid="{00000000-0005-0000-0000-00006B920000}"/>
    <cellStyle name="Normal 5 2 2 2 2 2 3 4" xfId="38409" xr:uid="{00000000-0005-0000-0000-00006C920000}"/>
    <cellStyle name="Normal 5 2 2 2 2 2 3 4 2" xfId="38410" xr:uid="{00000000-0005-0000-0000-00006D920000}"/>
    <cellStyle name="Normal 5 2 2 2 2 2 3 4 2 2" xfId="38411" xr:uid="{00000000-0005-0000-0000-00006E920000}"/>
    <cellStyle name="Normal 5 2 2 2 2 2 3 4 2 2 2" xfId="38412" xr:uid="{00000000-0005-0000-0000-00006F920000}"/>
    <cellStyle name="Normal 5 2 2 2 2 2 3 4 2 3" xfId="38413" xr:uid="{00000000-0005-0000-0000-000070920000}"/>
    <cellStyle name="Normal 5 2 2 2 2 2 3 4 3" xfId="38414" xr:uid="{00000000-0005-0000-0000-000071920000}"/>
    <cellStyle name="Normal 5 2 2 2 2 2 3 4 3 2" xfId="38415" xr:uid="{00000000-0005-0000-0000-000072920000}"/>
    <cellStyle name="Normal 5 2 2 2 2 2 3 4 4" xfId="38416" xr:uid="{00000000-0005-0000-0000-000073920000}"/>
    <cellStyle name="Normal 5 2 2 2 2 2 3 5" xfId="38417" xr:uid="{00000000-0005-0000-0000-000074920000}"/>
    <cellStyle name="Normal 5 2 2 2 2 2 3 5 2" xfId="38418" xr:uid="{00000000-0005-0000-0000-000075920000}"/>
    <cellStyle name="Normal 5 2 2 2 2 2 3 5 2 2" xfId="38419" xr:uid="{00000000-0005-0000-0000-000076920000}"/>
    <cellStyle name="Normal 5 2 2 2 2 2 3 5 3" xfId="38420" xr:uid="{00000000-0005-0000-0000-000077920000}"/>
    <cellStyle name="Normal 5 2 2 2 2 2 3 6" xfId="38421" xr:uid="{00000000-0005-0000-0000-000078920000}"/>
    <cellStyle name="Normal 5 2 2 2 2 2 3 6 2" xfId="38422" xr:uid="{00000000-0005-0000-0000-000079920000}"/>
    <cellStyle name="Normal 5 2 2 2 2 2 3 7" xfId="38423" xr:uid="{00000000-0005-0000-0000-00007A920000}"/>
    <cellStyle name="Normal 5 2 2 2 2 2 3 7 2" xfId="38424" xr:uid="{00000000-0005-0000-0000-00007B920000}"/>
    <cellStyle name="Normal 5 2 2 2 2 2 3 8" xfId="38425" xr:uid="{00000000-0005-0000-0000-00007C920000}"/>
    <cellStyle name="Normal 5 2 2 2 2 2 4" xfId="38426" xr:uid="{00000000-0005-0000-0000-00007D920000}"/>
    <cellStyle name="Normal 5 2 2 2 2 2 4 2" xfId="38427" xr:uid="{00000000-0005-0000-0000-00007E920000}"/>
    <cellStyle name="Normal 5 2 2 2 2 2 4 2 2" xfId="38428" xr:uid="{00000000-0005-0000-0000-00007F920000}"/>
    <cellStyle name="Normal 5 2 2 2 2 2 4 2 2 2" xfId="38429" xr:uid="{00000000-0005-0000-0000-000080920000}"/>
    <cellStyle name="Normal 5 2 2 2 2 2 4 2 2 2 2" xfId="38430" xr:uid="{00000000-0005-0000-0000-000081920000}"/>
    <cellStyle name="Normal 5 2 2 2 2 2 4 2 2 3" xfId="38431" xr:uid="{00000000-0005-0000-0000-000082920000}"/>
    <cellStyle name="Normal 5 2 2 2 2 2 4 2 3" xfId="38432" xr:uid="{00000000-0005-0000-0000-000083920000}"/>
    <cellStyle name="Normal 5 2 2 2 2 2 4 2 3 2" xfId="38433" xr:uid="{00000000-0005-0000-0000-000084920000}"/>
    <cellStyle name="Normal 5 2 2 2 2 2 4 2 4" xfId="38434" xr:uid="{00000000-0005-0000-0000-000085920000}"/>
    <cellStyle name="Normal 5 2 2 2 2 2 4 3" xfId="38435" xr:uid="{00000000-0005-0000-0000-000086920000}"/>
    <cellStyle name="Normal 5 2 2 2 2 2 4 3 2" xfId="38436" xr:uid="{00000000-0005-0000-0000-000087920000}"/>
    <cellStyle name="Normal 5 2 2 2 2 2 4 3 2 2" xfId="38437" xr:uid="{00000000-0005-0000-0000-000088920000}"/>
    <cellStyle name="Normal 5 2 2 2 2 2 4 3 3" xfId="38438" xr:uid="{00000000-0005-0000-0000-000089920000}"/>
    <cellStyle name="Normal 5 2 2 2 2 2 4 4" xfId="38439" xr:uid="{00000000-0005-0000-0000-00008A920000}"/>
    <cellStyle name="Normal 5 2 2 2 2 2 4 4 2" xfId="38440" xr:uid="{00000000-0005-0000-0000-00008B920000}"/>
    <cellStyle name="Normal 5 2 2 2 2 2 4 5" xfId="38441" xr:uid="{00000000-0005-0000-0000-00008C920000}"/>
    <cellStyle name="Normal 5 2 2 2 2 2 5" xfId="38442" xr:uid="{00000000-0005-0000-0000-00008D920000}"/>
    <cellStyle name="Normal 5 2 2 2 2 2 5 2" xfId="38443" xr:uid="{00000000-0005-0000-0000-00008E920000}"/>
    <cellStyle name="Normal 5 2 2 2 2 2 5 2 2" xfId="38444" xr:uid="{00000000-0005-0000-0000-00008F920000}"/>
    <cellStyle name="Normal 5 2 2 2 2 2 5 2 2 2" xfId="38445" xr:uid="{00000000-0005-0000-0000-000090920000}"/>
    <cellStyle name="Normal 5 2 2 2 2 2 5 2 3" xfId="38446" xr:uid="{00000000-0005-0000-0000-000091920000}"/>
    <cellStyle name="Normal 5 2 2 2 2 2 5 3" xfId="38447" xr:uid="{00000000-0005-0000-0000-000092920000}"/>
    <cellStyle name="Normal 5 2 2 2 2 2 5 3 2" xfId="38448" xr:uid="{00000000-0005-0000-0000-000093920000}"/>
    <cellStyle name="Normal 5 2 2 2 2 2 5 4" xfId="38449" xr:uid="{00000000-0005-0000-0000-000094920000}"/>
    <cellStyle name="Normal 5 2 2 2 2 2 6" xfId="38450" xr:uid="{00000000-0005-0000-0000-000095920000}"/>
    <cellStyle name="Normal 5 2 2 2 2 2 6 2" xfId="38451" xr:uid="{00000000-0005-0000-0000-000096920000}"/>
    <cellStyle name="Normal 5 2 2 2 2 2 6 2 2" xfId="38452" xr:uid="{00000000-0005-0000-0000-000097920000}"/>
    <cellStyle name="Normal 5 2 2 2 2 2 6 2 2 2" xfId="38453" xr:uid="{00000000-0005-0000-0000-000098920000}"/>
    <cellStyle name="Normal 5 2 2 2 2 2 6 2 3" xfId="38454" xr:uid="{00000000-0005-0000-0000-000099920000}"/>
    <cellStyle name="Normal 5 2 2 2 2 2 6 3" xfId="38455" xr:uid="{00000000-0005-0000-0000-00009A920000}"/>
    <cellStyle name="Normal 5 2 2 2 2 2 6 3 2" xfId="38456" xr:uid="{00000000-0005-0000-0000-00009B920000}"/>
    <cellStyle name="Normal 5 2 2 2 2 2 6 4" xfId="38457" xr:uid="{00000000-0005-0000-0000-00009C920000}"/>
    <cellStyle name="Normal 5 2 2 2 2 2 7" xfId="38458" xr:uid="{00000000-0005-0000-0000-00009D920000}"/>
    <cellStyle name="Normal 5 2 2 2 2 2 7 2" xfId="38459" xr:uid="{00000000-0005-0000-0000-00009E920000}"/>
    <cellStyle name="Normal 5 2 2 2 2 2 7 2 2" xfId="38460" xr:uid="{00000000-0005-0000-0000-00009F920000}"/>
    <cellStyle name="Normal 5 2 2 2 2 2 7 3" xfId="38461" xr:uid="{00000000-0005-0000-0000-0000A0920000}"/>
    <cellStyle name="Normal 5 2 2 2 2 2 8" xfId="38462" xr:uid="{00000000-0005-0000-0000-0000A1920000}"/>
    <cellStyle name="Normal 5 2 2 2 2 2 8 2" xfId="38463" xr:uid="{00000000-0005-0000-0000-0000A2920000}"/>
    <cellStyle name="Normal 5 2 2 2 2 2 9" xfId="38464" xr:uid="{00000000-0005-0000-0000-0000A3920000}"/>
    <cellStyle name="Normal 5 2 2 2 2 2 9 2" xfId="38465" xr:uid="{00000000-0005-0000-0000-0000A4920000}"/>
    <cellStyle name="Normal 5 2 2 2 2 3" xfId="38466" xr:uid="{00000000-0005-0000-0000-0000A5920000}"/>
    <cellStyle name="Normal 5 2 2 2 2 3 10" xfId="38467" xr:uid="{00000000-0005-0000-0000-0000A6920000}"/>
    <cellStyle name="Normal 5 2 2 2 2 3 11" xfId="38468" xr:uid="{00000000-0005-0000-0000-0000A7920000}"/>
    <cellStyle name="Normal 5 2 2 2 2 3 2" xfId="38469" xr:uid="{00000000-0005-0000-0000-0000A8920000}"/>
    <cellStyle name="Normal 5 2 2 2 2 3 2 10" xfId="38470" xr:uid="{00000000-0005-0000-0000-0000A9920000}"/>
    <cellStyle name="Normal 5 2 2 2 2 3 2 2" xfId="38471" xr:uid="{00000000-0005-0000-0000-0000AA920000}"/>
    <cellStyle name="Normal 5 2 2 2 2 3 2 2 2" xfId="38472" xr:uid="{00000000-0005-0000-0000-0000AB920000}"/>
    <cellStyle name="Normal 5 2 2 2 2 3 2 2 2 2" xfId="38473" xr:uid="{00000000-0005-0000-0000-0000AC920000}"/>
    <cellStyle name="Normal 5 2 2 2 2 3 2 2 2 2 2" xfId="38474" xr:uid="{00000000-0005-0000-0000-0000AD920000}"/>
    <cellStyle name="Normal 5 2 2 2 2 3 2 2 2 2 2 2" xfId="38475" xr:uid="{00000000-0005-0000-0000-0000AE920000}"/>
    <cellStyle name="Normal 5 2 2 2 2 3 2 2 2 2 2 2 2" xfId="38476" xr:uid="{00000000-0005-0000-0000-0000AF920000}"/>
    <cellStyle name="Normal 5 2 2 2 2 3 2 2 2 2 2 3" xfId="38477" xr:uid="{00000000-0005-0000-0000-0000B0920000}"/>
    <cellStyle name="Normal 5 2 2 2 2 3 2 2 2 2 3" xfId="38478" xr:uid="{00000000-0005-0000-0000-0000B1920000}"/>
    <cellStyle name="Normal 5 2 2 2 2 3 2 2 2 2 3 2" xfId="38479" xr:uid="{00000000-0005-0000-0000-0000B2920000}"/>
    <cellStyle name="Normal 5 2 2 2 2 3 2 2 2 2 4" xfId="38480" xr:uid="{00000000-0005-0000-0000-0000B3920000}"/>
    <cellStyle name="Normal 5 2 2 2 2 3 2 2 2 3" xfId="38481" xr:uid="{00000000-0005-0000-0000-0000B4920000}"/>
    <cellStyle name="Normal 5 2 2 2 2 3 2 2 2 3 2" xfId="38482" xr:uid="{00000000-0005-0000-0000-0000B5920000}"/>
    <cellStyle name="Normal 5 2 2 2 2 3 2 2 2 3 2 2" xfId="38483" xr:uid="{00000000-0005-0000-0000-0000B6920000}"/>
    <cellStyle name="Normal 5 2 2 2 2 3 2 2 2 3 3" xfId="38484" xr:uid="{00000000-0005-0000-0000-0000B7920000}"/>
    <cellStyle name="Normal 5 2 2 2 2 3 2 2 2 4" xfId="38485" xr:uid="{00000000-0005-0000-0000-0000B8920000}"/>
    <cellStyle name="Normal 5 2 2 2 2 3 2 2 2 4 2" xfId="38486" xr:uid="{00000000-0005-0000-0000-0000B9920000}"/>
    <cellStyle name="Normal 5 2 2 2 2 3 2 2 2 5" xfId="38487" xr:uid="{00000000-0005-0000-0000-0000BA920000}"/>
    <cellStyle name="Normal 5 2 2 2 2 3 2 2 3" xfId="38488" xr:uid="{00000000-0005-0000-0000-0000BB920000}"/>
    <cellStyle name="Normal 5 2 2 2 2 3 2 2 3 2" xfId="38489" xr:uid="{00000000-0005-0000-0000-0000BC920000}"/>
    <cellStyle name="Normal 5 2 2 2 2 3 2 2 3 2 2" xfId="38490" xr:uid="{00000000-0005-0000-0000-0000BD920000}"/>
    <cellStyle name="Normal 5 2 2 2 2 3 2 2 3 2 2 2" xfId="38491" xr:uid="{00000000-0005-0000-0000-0000BE920000}"/>
    <cellStyle name="Normal 5 2 2 2 2 3 2 2 3 2 3" xfId="38492" xr:uid="{00000000-0005-0000-0000-0000BF920000}"/>
    <cellStyle name="Normal 5 2 2 2 2 3 2 2 3 3" xfId="38493" xr:uid="{00000000-0005-0000-0000-0000C0920000}"/>
    <cellStyle name="Normal 5 2 2 2 2 3 2 2 3 3 2" xfId="38494" xr:uid="{00000000-0005-0000-0000-0000C1920000}"/>
    <cellStyle name="Normal 5 2 2 2 2 3 2 2 3 4" xfId="38495" xr:uid="{00000000-0005-0000-0000-0000C2920000}"/>
    <cellStyle name="Normal 5 2 2 2 2 3 2 2 4" xfId="38496" xr:uid="{00000000-0005-0000-0000-0000C3920000}"/>
    <cellStyle name="Normal 5 2 2 2 2 3 2 2 4 2" xfId="38497" xr:uid="{00000000-0005-0000-0000-0000C4920000}"/>
    <cellStyle name="Normal 5 2 2 2 2 3 2 2 4 2 2" xfId="38498" xr:uid="{00000000-0005-0000-0000-0000C5920000}"/>
    <cellStyle name="Normal 5 2 2 2 2 3 2 2 4 2 2 2" xfId="38499" xr:uid="{00000000-0005-0000-0000-0000C6920000}"/>
    <cellStyle name="Normal 5 2 2 2 2 3 2 2 4 2 3" xfId="38500" xr:uid="{00000000-0005-0000-0000-0000C7920000}"/>
    <cellStyle name="Normal 5 2 2 2 2 3 2 2 4 3" xfId="38501" xr:uid="{00000000-0005-0000-0000-0000C8920000}"/>
    <cellStyle name="Normal 5 2 2 2 2 3 2 2 4 3 2" xfId="38502" xr:uid="{00000000-0005-0000-0000-0000C9920000}"/>
    <cellStyle name="Normal 5 2 2 2 2 3 2 2 4 4" xfId="38503" xr:uid="{00000000-0005-0000-0000-0000CA920000}"/>
    <cellStyle name="Normal 5 2 2 2 2 3 2 2 5" xfId="38504" xr:uid="{00000000-0005-0000-0000-0000CB920000}"/>
    <cellStyle name="Normal 5 2 2 2 2 3 2 2 5 2" xfId="38505" xr:uid="{00000000-0005-0000-0000-0000CC920000}"/>
    <cellStyle name="Normal 5 2 2 2 2 3 2 2 5 2 2" xfId="38506" xr:uid="{00000000-0005-0000-0000-0000CD920000}"/>
    <cellStyle name="Normal 5 2 2 2 2 3 2 2 5 3" xfId="38507" xr:uid="{00000000-0005-0000-0000-0000CE920000}"/>
    <cellStyle name="Normal 5 2 2 2 2 3 2 2 6" xfId="38508" xr:uid="{00000000-0005-0000-0000-0000CF920000}"/>
    <cellStyle name="Normal 5 2 2 2 2 3 2 2 6 2" xfId="38509" xr:uid="{00000000-0005-0000-0000-0000D0920000}"/>
    <cellStyle name="Normal 5 2 2 2 2 3 2 2 7" xfId="38510" xr:uid="{00000000-0005-0000-0000-0000D1920000}"/>
    <cellStyle name="Normal 5 2 2 2 2 3 2 2 7 2" xfId="38511" xr:uid="{00000000-0005-0000-0000-0000D2920000}"/>
    <cellStyle name="Normal 5 2 2 2 2 3 2 2 8" xfId="38512" xr:uid="{00000000-0005-0000-0000-0000D3920000}"/>
    <cellStyle name="Normal 5 2 2 2 2 3 2 3" xfId="38513" xr:uid="{00000000-0005-0000-0000-0000D4920000}"/>
    <cellStyle name="Normal 5 2 2 2 2 3 2 3 2" xfId="38514" xr:uid="{00000000-0005-0000-0000-0000D5920000}"/>
    <cellStyle name="Normal 5 2 2 2 2 3 2 3 2 2" xfId="38515" xr:uid="{00000000-0005-0000-0000-0000D6920000}"/>
    <cellStyle name="Normal 5 2 2 2 2 3 2 3 2 2 2" xfId="38516" xr:uid="{00000000-0005-0000-0000-0000D7920000}"/>
    <cellStyle name="Normal 5 2 2 2 2 3 2 3 2 2 2 2" xfId="38517" xr:uid="{00000000-0005-0000-0000-0000D8920000}"/>
    <cellStyle name="Normal 5 2 2 2 2 3 2 3 2 2 3" xfId="38518" xr:uid="{00000000-0005-0000-0000-0000D9920000}"/>
    <cellStyle name="Normal 5 2 2 2 2 3 2 3 2 3" xfId="38519" xr:uid="{00000000-0005-0000-0000-0000DA920000}"/>
    <cellStyle name="Normal 5 2 2 2 2 3 2 3 2 3 2" xfId="38520" xr:uid="{00000000-0005-0000-0000-0000DB920000}"/>
    <cellStyle name="Normal 5 2 2 2 2 3 2 3 2 4" xfId="38521" xr:uid="{00000000-0005-0000-0000-0000DC920000}"/>
    <cellStyle name="Normal 5 2 2 2 2 3 2 3 3" xfId="38522" xr:uid="{00000000-0005-0000-0000-0000DD920000}"/>
    <cellStyle name="Normal 5 2 2 2 2 3 2 3 3 2" xfId="38523" xr:uid="{00000000-0005-0000-0000-0000DE920000}"/>
    <cellStyle name="Normal 5 2 2 2 2 3 2 3 3 2 2" xfId="38524" xr:uid="{00000000-0005-0000-0000-0000DF920000}"/>
    <cellStyle name="Normal 5 2 2 2 2 3 2 3 3 3" xfId="38525" xr:uid="{00000000-0005-0000-0000-0000E0920000}"/>
    <cellStyle name="Normal 5 2 2 2 2 3 2 3 4" xfId="38526" xr:uid="{00000000-0005-0000-0000-0000E1920000}"/>
    <cellStyle name="Normal 5 2 2 2 2 3 2 3 4 2" xfId="38527" xr:uid="{00000000-0005-0000-0000-0000E2920000}"/>
    <cellStyle name="Normal 5 2 2 2 2 3 2 3 5" xfId="38528" xr:uid="{00000000-0005-0000-0000-0000E3920000}"/>
    <cellStyle name="Normal 5 2 2 2 2 3 2 4" xfId="38529" xr:uid="{00000000-0005-0000-0000-0000E4920000}"/>
    <cellStyle name="Normal 5 2 2 2 2 3 2 4 2" xfId="38530" xr:uid="{00000000-0005-0000-0000-0000E5920000}"/>
    <cellStyle name="Normal 5 2 2 2 2 3 2 4 2 2" xfId="38531" xr:uid="{00000000-0005-0000-0000-0000E6920000}"/>
    <cellStyle name="Normal 5 2 2 2 2 3 2 4 2 2 2" xfId="38532" xr:uid="{00000000-0005-0000-0000-0000E7920000}"/>
    <cellStyle name="Normal 5 2 2 2 2 3 2 4 2 3" xfId="38533" xr:uid="{00000000-0005-0000-0000-0000E8920000}"/>
    <cellStyle name="Normal 5 2 2 2 2 3 2 4 3" xfId="38534" xr:uid="{00000000-0005-0000-0000-0000E9920000}"/>
    <cellStyle name="Normal 5 2 2 2 2 3 2 4 3 2" xfId="38535" xr:uid="{00000000-0005-0000-0000-0000EA920000}"/>
    <cellStyle name="Normal 5 2 2 2 2 3 2 4 4" xfId="38536" xr:uid="{00000000-0005-0000-0000-0000EB920000}"/>
    <cellStyle name="Normal 5 2 2 2 2 3 2 5" xfId="38537" xr:uid="{00000000-0005-0000-0000-0000EC920000}"/>
    <cellStyle name="Normal 5 2 2 2 2 3 2 5 2" xfId="38538" xr:uid="{00000000-0005-0000-0000-0000ED920000}"/>
    <cellStyle name="Normal 5 2 2 2 2 3 2 5 2 2" xfId="38539" xr:uid="{00000000-0005-0000-0000-0000EE920000}"/>
    <cellStyle name="Normal 5 2 2 2 2 3 2 5 2 2 2" xfId="38540" xr:uid="{00000000-0005-0000-0000-0000EF920000}"/>
    <cellStyle name="Normal 5 2 2 2 2 3 2 5 2 3" xfId="38541" xr:uid="{00000000-0005-0000-0000-0000F0920000}"/>
    <cellStyle name="Normal 5 2 2 2 2 3 2 5 3" xfId="38542" xr:uid="{00000000-0005-0000-0000-0000F1920000}"/>
    <cellStyle name="Normal 5 2 2 2 2 3 2 5 3 2" xfId="38543" xr:uid="{00000000-0005-0000-0000-0000F2920000}"/>
    <cellStyle name="Normal 5 2 2 2 2 3 2 5 4" xfId="38544" xr:uid="{00000000-0005-0000-0000-0000F3920000}"/>
    <cellStyle name="Normal 5 2 2 2 2 3 2 6" xfId="38545" xr:uid="{00000000-0005-0000-0000-0000F4920000}"/>
    <cellStyle name="Normal 5 2 2 2 2 3 2 6 2" xfId="38546" xr:uid="{00000000-0005-0000-0000-0000F5920000}"/>
    <cellStyle name="Normal 5 2 2 2 2 3 2 6 2 2" xfId="38547" xr:uid="{00000000-0005-0000-0000-0000F6920000}"/>
    <cellStyle name="Normal 5 2 2 2 2 3 2 6 3" xfId="38548" xr:uid="{00000000-0005-0000-0000-0000F7920000}"/>
    <cellStyle name="Normal 5 2 2 2 2 3 2 7" xfId="38549" xr:uid="{00000000-0005-0000-0000-0000F8920000}"/>
    <cellStyle name="Normal 5 2 2 2 2 3 2 7 2" xfId="38550" xr:uid="{00000000-0005-0000-0000-0000F9920000}"/>
    <cellStyle name="Normal 5 2 2 2 2 3 2 8" xfId="38551" xr:uid="{00000000-0005-0000-0000-0000FA920000}"/>
    <cellStyle name="Normal 5 2 2 2 2 3 2 8 2" xfId="38552" xr:uid="{00000000-0005-0000-0000-0000FB920000}"/>
    <cellStyle name="Normal 5 2 2 2 2 3 2 9" xfId="38553" xr:uid="{00000000-0005-0000-0000-0000FC920000}"/>
    <cellStyle name="Normal 5 2 2 2 2 3 3" xfId="38554" xr:uid="{00000000-0005-0000-0000-0000FD920000}"/>
    <cellStyle name="Normal 5 2 2 2 2 3 3 2" xfId="38555" xr:uid="{00000000-0005-0000-0000-0000FE920000}"/>
    <cellStyle name="Normal 5 2 2 2 2 3 3 2 2" xfId="38556" xr:uid="{00000000-0005-0000-0000-0000FF920000}"/>
    <cellStyle name="Normal 5 2 2 2 2 3 3 2 2 2" xfId="38557" xr:uid="{00000000-0005-0000-0000-000000930000}"/>
    <cellStyle name="Normal 5 2 2 2 2 3 3 2 2 2 2" xfId="38558" xr:uid="{00000000-0005-0000-0000-000001930000}"/>
    <cellStyle name="Normal 5 2 2 2 2 3 3 2 2 2 2 2" xfId="38559" xr:uid="{00000000-0005-0000-0000-000002930000}"/>
    <cellStyle name="Normal 5 2 2 2 2 3 3 2 2 2 3" xfId="38560" xr:uid="{00000000-0005-0000-0000-000003930000}"/>
    <cellStyle name="Normal 5 2 2 2 2 3 3 2 2 3" xfId="38561" xr:uid="{00000000-0005-0000-0000-000004930000}"/>
    <cellStyle name="Normal 5 2 2 2 2 3 3 2 2 3 2" xfId="38562" xr:uid="{00000000-0005-0000-0000-000005930000}"/>
    <cellStyle name="Normal 5 2 2 2 2 3 3 2 2 4" xfId="38563" xr:uid="{00000000-0005-0000-0000-000006930000}"/>
    <cellStyle name="Normal 5 2 2 2 2 3 3 2 3" xfId="38564" xr:uid="{00000000-0005-0000-0000-000007930000}"/>
    <cellStyle name="Normal 5 2 2 2 2 3 3 2 3 2" xfId="38565" xr:uid="{00000000-0005-0000-0000-000008930000}"/>
    <cellStyle name="Normal 5 2 2 2 2 3 3 2 3 2 2" xfId="38566" xr:uid="{00000000-0005-0000-0000-000009930000}"/>
    <cellStyle name="Normal 5 2 2 2 2 3 3 2 3 3" xfId="38567" xr:uid="{00000000-0005-0000-0000-00000A930000}"/>
    <cellStyle name="Normal 5 2 2 2 2 3 3 2 4" xfId="38568" xr:uid="{00000000-0005-0000-0000-00000B930000}"/>
    <cellStyle name="Normal 5 2 2 2 2 3 3 2 4 2" xfId="38569" xr:uid="{00000000-0005-0000-0000-00000C930000}"/>
    <cellStyle name="Normal 5 2 2 2 2 3 3 2 5" xfId="38570" xr:uid="{00000000-0005-0000-0000-00000D930000}"/>
    <cellStyle name="Normal 5 2 2 2 2 3 3 3" xfId="38571" xr:uid="{00000000-0005-0000-0000-00000E930000}"/>
    <cellStyle name="Normal 5 2 2 2 2 3 3 3 2" xfId="38572" xr:uid="{00000000-0005-0000-0000-00000F930000}"/>
    <cellStyle name="Normal 5 2 2 2 2 3 3 3 2 2" xfId="38573" xr:uid="{00000000-0005-0000-0000-000010930000}"/>
    <cellStyle name="Normal 5 2 2 2 2 3 3 3 2 2 2" xfId="38574" xr:uid="{00000000-0005-0000-0000-000011930000}"/>
    <cellStyle name="Normal 5 2 2 2 2 3 3 3 2 3" xfId="38575" xr:uid="{00000000-0005-0000-0000-000012930000}"/>
    <cellStyle name="Normal 5 2 2 2 2 3 3 3 3" xfId="38576" xr:uid="{00000000-0005-0000-0000-000013930000}"/>
    <cellStyle name="Normal 5 2 2 2 2 3 3 3 3 2" xfId="38577" xr:uid="{00000000-0005-0000-0000-000014930000}"/>
    <cellStyle name="Normal 5 2 2 2 2 3 3 3 4" xfId="38578" xr:uid="{00000000-0005-0000-0000-000015930000}"/>
    <cellStyle name="Normal 5 2 2 2 2 3 3 4" xfId="38579" xr:uid="{00000000-0005-0000-0000-000016930000}"/>
    <cellStyle name="Normal 5 2 2 2 2 3 3 4 2" xfId="38580" xr:uid="{00000000-0005-0000-0000-000017930000}"/>
    <cellStyle name="Normal 5 2 2 2 2 3 3 4 2 2" xfId="38581" xr:uid="{00000000-0005-0000-0000-000018930000}"/>
    <cellStyle name="Normal 5 2 2 2 2 3 3 4 2 2 2" xfId="38582" xr:uid="{00000000-0005-0000-0000-000019930000}"/>
    <cellStyle name="Normal 5 2 2 2 2 3 3 4 2 3" xfId="38583" xr:uid="{00000000-0005-0000-0000-00001A930000}"/>
    <cellStyle name="Normal 5 2 2 2 2 3 3 4 3" xfId="38584" xr:uid="{00000000-0005-0000-0000-00001B930000}"/>
    <cellStyle name="Normal 5 2 2 2 2 3 3 4 3 2" xfId="38585" xr:uid="{00000000-0005-0000-0000-00001C930000}"/>
    <cellStyle name="Normal 5 2 2 2 2 3 3 4 4" xfId="38586" xr:uid="{00000000-0005-0000-0000-00001D930000}"/>
    <cellStyle name="Normal 5 2 2 2 2 3 3 5" xfId="38587" xr:uid="{00000000-0005-0000-0000-00001E930000}"/>
    <cellStyle name="Normal 5 2 2 2 2 3 3 5 2" xfId="38588" xr:uid="{00000000-0005-0000-0000-00001F930000}"/>
    <cellStyle name="Normal 5 2 2 2 2 3 3 5 2 2" xfId="38589" xr:uid="{00000000-0005-0000-0000-000020930000}"/>
    <cellStyle name="Normal 5 2 2 2 2 3 3 5 3" xfId="38590" xr:uid="{00000000-0005-0000-0000-000021930000}"/>
    <cellStyle name="Normal 5 2 2 2 2 3 3 6" xfId="38591" xr:uid="{00000000-0005-0000-0000-000022930000}"/>
    <cellStyle name="Normal 5 2 2 2 2 3 3 6 2" xfId="38592" xr:uid="{00000000-0005-0000-0000-000023930000}"/>
    <cellStyle name="Normal 5 2 2 2 2 3 3 7" xfId="38593" xr:uid="{00000000-0005-0000-0000-000024930000}"/>
    <cellStyle name="Normal 5 2 2 2 2 3 3 7 2" xfId="38594" xr:uid="{00000000-0005-0000-0000-000025930000}"/>
    <cellStyle name="Normal 5 2 2 2 2 3 3 8" xfId="38595" xr:uid="{00000000-0005-0000-0000-000026930000}"/>
    <cellStyle name="Normal 5 2 2 2 2 3 4" xfId="38596" xr:uid="{00000000-0005-0000-0000-000027930000}"/>
    <cellStyle name="Normal 5 2 2 2 2 3 4 2" xfId="38597" xr:uid="{00000000-0005-0000-0000-000028930000}"/>
    <cellStyle name="Normal 5 2 2 2 2 3 4 2 2" xfId="38598" xr:uid="{00000000-0005-0000-0000-000029930000}"/>
    <cellStyle name="Normal 5 2 2 2 2 3 4 2 2 2" xfId="38599" xr:uid="{00000000-0005-0000-0000-00002A930000}"/>
    <cellStyle name="Normal 5 2 2 2 2 3 4 2 2 2 2" xfId="38600" xr:uid="{00000000-0005-0000-0000-00002B930000}"/>
    <cellStyle name="Normal 5 2 2 2 2 3 4 2 2 3" xfId="38601" xr:uid="{00000000-0005-0000-0000-00002C930000}"/>
    <cellStyle name="Normal 5 2 2 2 2 3 4 2 3" xfId="38602" xr:uid="{00000000-0005-0000-0000-00002D930000}"/>
    <cellStyle name="Normal 5 2 2 2 2 3 4 2 3 2" xfId="38603" xr:uid="{00000000-0005-0000-0000-00002E930000}"/>
    <cellStyle name="Normal 5 2 2 2 2 3 4 2 4" xfId="38604" xr:uid="{00000000-0005-0000-0000-00002F930000}"/>
    <cellStyle name="Normal 5 2 2 2 2 3 4 3" xfId="38605" xr:uid="{00000000-0005-0000-0000-000030930000}"/>
    <cellStyle name="Normal 5 2 2 2 2 3 4 3 2" xfId="38606" xr:uid="{00000000-0005-0000-0000-000031930000}"/>
    <cellStyle name="Normal 5 2 2 2 2 3 4 3 2 2" xfId="38607" xr:uid="{00000000-0005-0000-0000-000032930000}"/>
    <cellStyle name="Normal 5 2 2 2 2 3 4 3 3" xfId="38608" xr:uid="{00000000-0005-0000-0000-000033930000}"/>
    <cellStyle name="Normal 5 2 2 2 2 3 4 4" xfId="38609" xr:uid="{00000000-0005-0000-0000-000034930000}"/>
    <cellStyle name="Normal 5 2 2 2 2 3 4 4 2" xfId="38610" xr:uid="{00000000-0005-0000-0000-000035930000}"/>
    <cellStyle name="Normal 5 2 2 2 2 3 4 5" xfId="38611" xr:uid="{00000000-0005-0000-0000-000036930000}"/>
    <cellStyle name="Normal 5 2 2 2 2 3 5" xfId="38612" xr:uid="{00000000-0005-0000-0000-000037930000}"/>
    <cellStyle name="Normal 5 2 2 2 2 3 5 2" xfId="38613" xr:uid="{00000000-0005-0000-0000-000038930000}"/>
    <cellStyle name="Normal 5 2 2 2 2 3 5 2 2" xfId="38614" xr:uid="{00000000-0005-0000-0000-000039930000}"/>
    <cellStyle name="Normal 5 2 2 2 2 3 5 2 2 2" xfId="38615" xr:uid="{00000000-0005-0000-0000-00003A930000}"/>
    <cellStyle name="Normal 5 2 2 2 2 3 5 2 3" xfId="38616" xr:uid="{00000000-0005-0000-0000-00003B930000}"/>
    <cellStyle name="Normal 5 2 2 2 2 3 5 3" xfId="38617" xr:uid="{00000000-0005-0000-0000-00003C930000}"/>
    <cellStyle name="Normal 5 2 2 2 2 3 5 3 2" xfId="38618" xr:uid="{00000000-0005-0000-0000-00003D930000}"/>
    <cellStyle name="Normal 5 2 2 2 2 3 5 4" xfId="38619" xr:uid="{00000000-0005-0000-0000-00003E930000}"/>
    <cellStyle name="Normal 5 2 2 2 2 3 6" xfId="38620" xr:uid="{00000000-0005-0000-0000-00003F930000}"/>
    <cellStyle name="Normal 5 2 2 2 2 3 6 2" xfId="38621" xr:uid="{00000000-0005-0000-0000-000040930000}"/>
    <cellStyle name="Normal 5 2 2 2 2 3 6 2 2" xfId="38622" xr:uid="{00000000-0005-0000-0000-000041930000}"/>
    <cellStyle name="Normal 5 2 2 2 2 3 6 2 2 2" xfId="38623" xr:uid="{00000000-0005-0000-0000-000042930000}"/>
    <cellStyle name="Normal 5 2 2 2 2 3 6 2 3" xfId="38624" xr:uid="{00000000-0005-0000-0000-000043930000}"/>
    <cellStyle name="Normal 5 2 2 2 2 3 6 3" xfId="38625" xr:uid="{00000000-0005-0000-0000-000044930000}"/>
    <cellStyle name="Normal 5 2 2 2 2 3 6 3 2" xfId="38626" xr:uid="{00000000-0005-0000-0000-000045930000}"/>
    <cellStyle name="Normal 5 2 2 2 2 3 6 4" xfId="38627" xr:uid="{00000000-0005-0000-0000-000046930000}"/>
    <cellStyle name="Normal 5 2 2 2 2 3 7" xfId="38628" xr:uid="{00000000-0005-0000-0000-000047930000}"/>
    <cellStyle name="Normal 5 2 2 2 2 3 7 2" xfId="38629" xr:uid="{00000000-0005-0000-0000-000048930000}"/>
    <cellStyle name="Normal 5 2 2 2 2 3 7 2 2" xfId="38630" xr:uid="{00000000-0005-0000-0000-000049930000}"/>
    <cellStyle name="Normal 5 2 2 2 2 3 7 3" xfId="38631" xr:uid="{00000000-0005-0000-0000-00004A930000}"/>
    <cellStyle name="Normal 5 2 2 2 2 3 8" xfId="38632" xr:uid="{00000000-0005-0000-0000-00004B930000}"/>
    <cellStyle name="Normal 5 2 2 2 2 3 8 2" xfId="38633" xr:uid="{00000000-0005-0000-0000-00004C930000}"/>
    <cellStyle name="Normal 5 2 2 2 2 3 9" xfId="38634" xr:uid="{00000000-0005-0000-0000-00004D930000}"/>
    <cellStyle name="Normal 5 2 2 2 2 3 9 2" xfId="38635" xr:uid="{00000000-0005-0000-0000-00004E930000}"/>
    <cellStyle name="Normal 5 2 2 2 2 4" xfId="38636" xr:uid="{00000000-0005-0000-0000-00004F930000}"/>
    <cellStyle name="Normal 5 2 2 2 2 4 10" xfId="38637" xr:uid="{00000000-0005-0000-0000-000050930000}"/>
    <cellStyle name="Normal 5 2 2 2 2 4 11" xfId="38638" xr:uid="{00000000-0005-0000-0000-000051930000}"/>
    <cellStyle name="Normal 5 2 2 2 2 4 2" xfId="38639" xr:uid="{00000000-0005-0000-0000-000052930000}"/>
    <cellStyle name="Normal 5 2 2 2 2 4 2 2" xfId="38640" xr:uid="{00000000-0005-0000-0000-000053930000}"/>
    <cellStyle name="Normal 5 2 2 2 2 4 2 2 2" xfId="38641" xr:uid="{00000000-0005-0000-0000-000054930000}"/>
    <cellStyle name="Normal 5 2 2 2 2 4 2 2 2 2" xfId="38642" xr:uid="{00000000-0005-0000-0000-000055930000}"/>
    <cellStyle name="Normal 5 2 2 2 2 4 2 2 2 2 2" xfId="38643" xr:uid="{00000000-0005-0000-0000-000056930000}"/>
    <cellStyle name="Normal 5 2 2 2 2 4 2 2 2 2 2 2" xfId="38644" xr:uid="{00000000-0005-0000-0000-000057930000}"/>
    <cellStyle name="Normal 5 2 2 2 2 4 2 2 2 2 2 2 2" xfId="38645" xr:uid="{00000000-0005-0000-0000-000058930000}"/>
    <cellStyle name="Normal 5 2 2 2 2 4 2 2 2 2 2 3" xfId="38646" xr:uid="{00000000-0005-0000-0000-000059930000}"/>
    <cellStyle name="Normal 5 2 2 2 2 4 2 2 2 2 3" xfId="38647" xr:uid="{00000000-0005-0000-0000-00005A930000}"/>
    <cellStyle name="Normal 5 2 2 2 2 4 2 2 2 2 3 2" xfId="38648" xr:uid="{00000000-0005-0000-0000-00005B930000}"/>
    <cellStyle name="Normal 5 2 2 2 2 4 2 2 2 2 4" xfId="38649" xr:uid="{00000000-0005-0000-0000-00005C930000}"/>
    <cellStyle name="Normal 5 2 2 2 2 4 2 2 2 3" xfId="38650" xr:uid="{00000000-0005-0000-0000-00005D930000}"/>
    <cellStyle name="Normal 5 2 2 2 2 4 2 2 2 3 2" xfId="38651" xr:uid="{00000000-0005-0000-0000-00005E930000}"/>
    <cellStyle name="Normal 5 2 2 2 2 4 2 2 2 3 2 2" xfId="38652" xr:uid="{00000000-0005-0000-0000-00005F930000}"/>
    <cellStyle name="Normal 5 2 2 2 2 4 2 2 2 3 3" xfId="38653" xr:uid="{00000000-0005-0000-0000-000060930000}"/>
    <cellStyle name="Normal 5 2 2 2 2 4 2 2 2 4" xfId="38654" xr:uid="{00000000-0005-0000-0000-000061930000}"/>
    <cellStyle name="Normal 5 2 2 2 2 4 2 2 2 4 2" xfId="38655" xr:uid="{00000000-0005-0000-0000-000062930000}"/>
    <cellStyle name="Normal 5 2 2 2 2 4 2 2 2 5" xfId="38656" xr:uid="{00000000-0005-0000-0000-000063930000}"/>
    <cellStyle name="Normal 5 2 2 2 2 4 2 2 3" xfId="38657" xr:uid="{00000000-0005-0000-0000-000064930000}"/>
    <cellStyle name="Normal 5 2 2 2 2 4 2 2 3 2" xfId="38658" xr:uid="{00000000-0005-0000-0000-000065930000}"/>
    <cellStyle name="Normal 5 2 2 2 2 4 2 2 3 2 2" xfId="38659" xr:uid="{00000000-0005-0000-0000-000066930000}"/>
    <cellStyle name="Normal 5 2 2 2 2 4 2 2 3 2 2 2" xfId="38660" xr:uid="{00000000-0005-0000-0000-000067930000}"/>
    <cellStyle name="Normal 5 2 2 2 2 4 2 2 3 2 3" xfId="38661" xr:uid="{00000000-0005-0000-0000-000068930000}"/>
    <cellStyle name="Normal 5 2 2 2 2 4 2 2 3 3" xfId="38662" xr:uid="{00000000-0005-0000-0000-000069930000}"/>
    <cellStyle name="Normal 5 2 2 2 2 4 2 2 3 3 2" xfId="38663" xr:uid="{00000000-0005-0000-0000-00006A930000}"/>
    <cellStyle name="Normal 5 2 2 2 2 4 2 2 3 4" xfId="38664" xr:uid="{00000000-0005-0000-0000-00006B930000}"/>
    <cellStyle name="Normal 5 2 2 2 2 4 2 2 4" xfId="38665" xr:uid="{00000000-0005-0000-0000-00006C930000}"/>
    <cellStyle name="Normal 5 2 2 2 2 4 2 2 4 2" xfId="38666" xr:uid="{00000000-0005-0000-0000-00006D930000}"/>
    <cellStyle name="Normal 5 2 2 2 2 4 2 2 4 2 2" xfId="38667" xr:uid="{00000000-0005-0000-0000-00006E930000}"/>
    <cellStyle name="Normal 5 2 2 2 2 4 2 2 4 2 2 2" xfId="38668" xr:uid="{00000000-0005-0000-0000-00006F930000}"/>
    <cellStyle name="Normal 5 2 2 2 2 4 2 2 4 2 3" xfId="38669" xr:uid="{00000000-0005-0000-0000-000070930000}"/>
    <cellStyle name="Normal 5 2 2 2 2 4 2 2 4 3" xfId="38670" xr:uid="{00000000-0005-0000-0000-000071930000}"/>
    <cellStyle name="Normal 5 2 2 2 2 4 2 2 4 3 2" xfId="38671" xr:uid="{00000000-0005-0000-0000-000072930000}"/>
    <cellStyle name="Normal 5 2 2 2 2 4 2 2 4 4" xfId="38672" xr:uid="{00000000-0005-0000-0000-000073930000}"/>
    <cellStyle name="Normal 5 2 2 2 2 4 2 2 5" xfId="38673" xr:uid="{00000000-0005-0000-0000-000074930000}"/>
    <cellStyle name="Normal 5 2 2 2 2 4 2 2 5 2" xfId="38674" xr:uid="{00000000-0005-0000-0000-000075930000}"/>
    <cellStyle name="Normal 5 2 2 2 2 4 2 2 5 2 2" xfId="38675" xr:uid="{00000000-0005-0000-0000-000076930000}"/>
    <cellStyle name="Normal 5 2 2 2 2 4 2 2 5 3" xfId="38676" xr:uid="{00000000-0005-0000-0000-000077930000}"/>
    <cellStyle name="Normal 5 2 2 2 2 4 2 2 6" xfId="38677" xr:uid="{00000000-0005-0000-0000-000078930000}"/>
    <cellStyle name="Normal 5 2 2 2 2 4 2 2 6 2" xfId="38678" xr:uid="{00000000-0005-0000-0000-000079930000}"/>
    <cellStyle name="Normal 5 2 2 2 2 4 2 2 7" xfId="38679" xr:uid="{00000000-0005-0000-0000-00007A930000}"/>
    <cellStyle name="Normal 5 2 2 2 2 4 2 2 7 2" xfId="38680" xr:uid="{00000000-0005-0000-0000-00007B930000}"/>
    <cellStyle name="Normal 5 2 2 2 2 4 2 2 8" xfId="38681" xr:uid="{00000000-0005-0000-0000-00007C930000}"/>
    <cellStyle name="Normal 5 2 2 2 2 4 2 3" xfId="38682" xr:uid="{00000000-0005-0000-0000-00007D930000}"/>
    <cellStyle name="Normal 5 2 2 2 2 4 2 3 2" xfId="38683" xr:uid="{00000000-0005-0000-0000-00007E930000}"/>
    <cellStyle name="Normal 5 2 2 2 2 4 2 3 2 2" xfId="38684" xr:uid="{00000000-0005-0000-0000-00007F930000}"/>
    <cellStyle name="Normal 5 2 2 2 2 4 2 3 2 2 2" xfId="38685" xr:uid="{00000000-0005-0000-0000-000080930000}"/>
    <cellStyle name="Normal 5 2 2 2 2 4 2 3 2 2 2 2" xfId="38686" xr:uid="{00000000-0005-0000-0000-000081930000}"/>
    <cellStyle name="Normal 5 2 2 2 2 4 2 3 2 2 3" xfId="38687" xr:uid="{00000000-0005-0000-0000-000082930000}"/>
    <cellStyle name="Normal 5 2 2 2 2 4 2 3 2 3" xfId="38688" xr:uid="{00000000-0005-0000-0000-000083930000}"/>
    <cellStyle name="Normal 5 2 2 2 2 4 2 3 2 3 2" xfId="38689" xr:uid="{00000000-0005-0000-0000-000084930000}"/>
    <cellStyle name="Normal 5 2 2 2 2 4 2 3 2 4" xfId="38690" xr:uid="{00000000-0005-0000-0000-000085930000}"/>
    <cellStyle name="Normal 5 2 2 2 2 4 2 3 3" xfId="38691" xr:uid="{00000000-0005-0000-0000-000086930000}"/>
    <cellStyle name="Normal 5 2 2 2 2 4 2 3 3 2" xfId="38692" xr:uid="{00000000-0005-0000-0000-000087930000}"/>
    <cellStyle name="Normal 5 2 2 2 2 4 2 3 3 2 2" xfId="38693" xr:uid="{00000000-0005-0000-0000-000088930000}"/>
    <cellStyle name="Normal 5 2 2 2 2 4 2 3 3 3" xfId="38694" xr:uid="{00000000-0005-0000-0000-000089930000}"/>
    <cellStyle name="Normal 5 2 2 2 2 4 2 3 4" xfId="38695" xr:uid="{00000000-0005-0000-0000-00008A930000}"/>
    <cellStyle name="Normal 5 2 2 2 2 4 2 3 4 2" xfId="38696" xr:uid="{00000000-0005-0000-0000-00008B930000}"/>
    <cellStyle name="Normal 5 2 2 2 2 4 2 3 5" xfId="38697" xr:uid="{00000000-0005-0000-0000-00008C930000}"/>
    <cellStyle name="Normal 5 2 2 2 2 4 2 4" xfId="38698" xr:uid="{00000000-0005-0000-0000-00008D930000}"/>
    <cellStyle name="Normal 5 2 2 2 2 4 2 4 2" xfId="38699" xr:uid="{00000000-0005-0000-0000-00008E930000}"/>
    <cellStyle name="Normal 5 2 2 2 2 4 2 4 2 2" xfId="38700" xr:uid="{00000000-0005-0000-0000-00008F930000}"/>
    <cellStyle name="Normal 5 2 2 2 2 4 2 4 2 2 2" xfId="38701" xr:uid="{00000000-0005-0000-0000-000090930000}"/>
    <cellStyle name="Normal 5 2 2 2 2 4 2 4 2 3" xfId="38702" xr:uid="{00000000-0005-0000-0000-000091930000}"/>
    <cellStyle name="Normal 5 2 2 2 2 4 2 4 3" xfId="38703" xr:uid="{00000000-0005-0000-0000-000092930000}"/>
    <cellStyle name="Normal 5 2 2 2 2 4 2 4 3 2" xfId="38704" xr:uid="{00000000-0005-0000-0000-000093930000}"/>
    <cellStyle name="Normal 5 2 2 2 2 4 2 4 4" xfId="38705" xr:uid="{00000000-0005-0000-0000-000094930000}"/>
    <cellStyle name="Normal 5 2 2 2 2 4 2 5" xfId="38706" xr:uid="{00000000-0005-0000-0000-000095930000}"/>
    <cellStyle name="Normal 5 2 2 2 2 4 2 5 2" xfId="38707" xr:uid="{00000000-0005-0000-0000-000096930000}"/>
    <cellStyle name="Normal 5 2 2 2 2 4 2 5 2 2" xfId="38708" xr:uid="{00000000-0005-0000-0000-000097930000}"/>
    <cellStyle name="Normal 5 2 2 2 2 4 2 5 2 2 2" xfId="38709" xr:uid="{00000000-0005-0000-0000-000098930000}"/>
    <cellStyle name="Normal 5 2 2 2 2 4 2 5 2 3" xfId="38710" xr:uid="{00000000-0005-0000-0000-000099930000}"/>
    <cellStyle name="Normal 5 2 2 2 2 4 2 5 3" xfId="38711" xr:uid="{00000000-0005-0000-0000-00009A930000}"/>
    <cellStyle name="Normal 5 2 2 2 2 4 2 5 3 2" xfId="38712" xr:uid="{00000000-0005-0000-0000-00009B930000}"/>
    <cellStyle name="Normal 5 2 2 2 2 4 2 5 4" xfId="38713" xr:uid="{00000000-0005-0000-0000-00009C930000}"/>
    <cellStyle name="Normal 5 2 2 2 2 4 2 6" xfId="38714" xr:uid="{00000000-0005-0000-0000-00009D930000}"/>
    <cellStyle name="Normal 5 2 2 2 2 4 2 6 2" xfId="38715" xr:uid="{00000000-0005-0000-0000-00009E930000}"/>
    <cellStyle name="Normal 5 2 2 2 2 4 2 6 2 2" xfId="38716" xr:uid="{00000000-0005-0000-0000-00009F930000}"/>
    <cellStyle name="Normal 5 2 2 2 2 4 2 6 3" xfId="38717" xr:uid="{00000000-0005-0000-0000-0000A0930000}"/>
    <cellStyle name="Normal 5 2 2 2 2 4 2 7" xfId="38718" xr:uid="{00000000-0005-0000-0000-0000A1930000}"/>
    <cellStyle name="Normal 5 2 2 2 2 4 2 7 2" xfId="38719" xr:uid="{00000000-0005-0000-0000-0000A2930000}"/>
    <cellStyle name="Normal 5 2 2 2 2 4 2 8" xfId="38720" xr:uid="{00000000-0005-0000-0000-0000A3930000}"/>
    <cellStyle name="Normal 5 2 2 2 2 4 2 8 2" xfId="38721" xr:uid="{00000000-0005-0000-0000-0000A4930000}"/>
    <cellStyle name="Normal 5 2 2 2 2 4 2 9" xfId="38722" xr:uid="{00000000-0005-0000-0000-0000A5930000}"/>
    <cellStyle name="Normal 5 2 2 2 2 4 3" xfId="38723" xr:uid="{00000000-0005-0000-0000-0000A6930000}"/>
    <cellStyle name="Normal 5 2 2 2 2 4 3 2" xfId="38724" xr:uid="{00000000-0005-0000-0000-0000A7930000}"/>
    <cellStyle name="Normal 5 2 2 2 2 4 3 2 2" xfId="38725" xr:uid="{00000000-0005-0000-0000-0000A8930000}"/>
    <cellStyle name="Normal 5 2 2 2 2 4 3 2 2 2" xfId="38726" xr:uid="{00000000-0005-0000-0000-0000A9930000}"/>
    <cellStyle name="Normal 5 2 2 2 2 4 3 2 2 2 2" xfId="38727" xr:uid="{00000000-0005-0000-0000-0000AA930000}"/>
    <cellStyle name="Normal 5 2 2 2 2 4 3 2 2 2 2 2" xfId="38728" xr:uid="{00000000-0005-0000-0000-0000AB930000}"/>
    <cellStyle name="Normal 5 2 2 2 2 4 3 2 2 2 3" xfId="38729" xr:uid="{00000000-0005-0000-0000-0000AC930000}"/>
    <cellStyle name="Normal 5 2 2 2 2 4 3 2 2 3" xfId="38730" xr:uid="{00000000-0005-0000-0000-0000AD930000}"/>
    <cellStyle name="Normal 5 2 2 2 2 4 3 2 2 3 2" xfId="38731" xr:uid="{00000000-0005-0000-0000-0000AE930000}"/>
    <cellStyle name="Normal 5 2 2 2 2 4 3 2 2 4" xfId="38732" xr:uid="{00000000-0005-0000-0000-0000AF930000}"/>
    <cellStyle name="Normal 5 2 2 2 2 4 3 2 3" xfId="38733" xr:uid="{00000000-0005-0000-0000-0000B0930000}"/>
    <cellStyle name="Normal 5 2 2 2 2 4 3 2 3 2" xfId="38734" xr:uid="{00000000-0005-0000-0000-0000B1930000}"/>
    <cellStyle name="Normal 5 2 2 2 2 4 3 2 3 2 2" xfId="38735" xr:uid="{00000000-0005-0000-0000-0000B2930000}"/>
    <cellStyle name="Normal 5 2 2 2 2 4 3 2 3 3" xfId="38736" xr:uid="{00000000-0005-0000-0000-0000B3930000}"/>
    <cellStyle name="Normal 5 2 2 2 2 4 3 2 4" xfId="38737" xr:uid="{00000000-0005-0000-0000-0000B4930000}"/>
    <cellStyle name="Normal 5 2 2 2 2 4 3 2 4 2" xfId="38738" xr:uid="{00000000-0005-0000-0000-0000B5930000}"/>
    <cellStyle name="Normal 5 2 2 2 2 4 3 2 5" xfId="38739" xr:uid="{00000000-0005-0000-0000-0000B6930000}"/>
    <cellStyle name="Normal 5 2 2 2 2 4 3 3" xfId="38740" xr:uid="{00000000-0005-0000-0000-0000B7930000}"/>
    <cellStyle name="Normal 5 2 2 2 2 4 3 3 2" xfId="38741" xr:uid="{00000000-0005-0000-0000-0000B8930000}"/>
    <cellStyle name="Normal 5 2 2 2 2 4 3 3 2 2" xfId="38742" xr:uid="{00000000-0005-0000-0000-0000B9930000}"/>
    <cellStyle name="Normal 5 2 2 2 2 4 3 3 2 2 2" xfId="38743" xr:uid="{00000000-0005-0000-0000-0000BA930000}"/>
    <cellStyle name="Normal 5 2 2 2 2 4 3 3 2 3" xfId="38744" xr:uid="{00000000-0005-0000-0000-0000BB930000}"/>
    <cellStyle name="Normal 5 2 2 2 2 4 3 3 3" xfId="38745" xr:uid="{00000000-0005-0000-0000-0000BC930000}"/>
    <cellStyle name="Normal 5 2 2 2 2 4 3 3 3 2" xfId="38746" xr:uid="{00000000-0005-0000-0000-0000BD930000}"/>
    <cellStyle name="Normal 5 2 2 2 2 4 3 3 4" xfId="38747" xr:uid="{00000000-0005-0000-0000-0000BE930000}"/>
    <cellStyle name="Normal 5 2 2 2 2 4 3 4" xfId="38748" xr:uid="{00000000-0005-0000-0000-0000BF930000}"/>
    <cellStyle name="Normal 5 2 2 2 2 4 3 4 2" xfId="38749" xr:uid="{00000000-0005-0000-0000-0000C0930000}"/>
    <cellStyle name="Normal 5 2 2 2 2 4 3 4 2 2" xfId="38750" xr:uid="{00000000-0005-0000-0000-0000C1930000}"/>
    <cellStyle name="Normal 5 2 2 2 2 4 3 4 2 2 2" xfId="38751" xr:uid="{00000000-0005-0000-0000-0000C2930000}"/>
    <cellStyle name="Normal 5 2 2 2 2 4 3 4 2 3" xfId="38752" xr:uid="{00000000-0005-0000-0000-0000C3930000}"/>
    <cellStyle name="Normal 5 2 2 2 2 4 3 4 3" xfId="38753" xr:uid="{00000000-0005-0000-0000-0000C4930000}"/>
    <cellStyle name="Normal 5 2 2 2 2 4 3 4 3 2" xfId="38754" xr:uid="{00000000-0005-0000-0000-0000C5930000}"/>
    <cellStyle name="Normal 5 2 2 2 2 4 3 4 4" xfId="38755" xr:uid="{00000000-0005-0000-0000-0000C6930000}"/>
    <cellStyle name="Normal 5 2 2 2 2 4 3 5" xfId="38756" xr:uid="{00000000-0005-0000-0000-0000C7930000}"/>
    <cellStyle name="Normal 5 2 2 2 2 4 3 5 2" xfId="38757" xr:uid="{00000000-0005-0000-0000-0000C8930000}"/>
    <cellStyle name="Normal 5 2 2 2 2 4 3 5 2 2" xfId="38758" xr:uid="{00000000-0005-0000-0000-0000C9930000}"/>
    <cellStyle name="Normal 5 2 2 2 2 4 3 5 3" xfId="38759" xr:uid="{00000000-0005-0000-0000-0000CA930000}"/>
    <cellStyle name="Normal 5 2 2 2 2 4 3 6" xfId="38760" xr:uid="{00000000-0005-0000-0000-0000CB930000}"/>
    <cellStyle name="Normal 5 2 2 2 2 4 3 6 2" xfId="38761" xr:uid="{00000000-0005-0000-0000-0000CC930000}"/>
    <cellStyle name="Normal 5 2 2 2 2 4 3 7" xfId="38762" xr:uid="{00000000-0005-0000-0000-0000CD930000}"/>
    <cellStyle name="Normal 5 2 2 2 2 4 3 7 2" xfId="38763" xr:uid="{00000000-0005-0000-0000-0000CE930000}"/>
    <cellStyle name="Normal 5 2 2 2 2 4 3 8" xfId="38764" xr:uid="{00000000-0005-0000-0000-0000CF930000}"/>
    <cellStyle name="Normal 5 2 2 2 2 4 4" xfId="38765" xr:uid="{00000000-0005-0000-0000-0000D0930000}"/>
    <cellStyle name="Normal 5 2 2 2 2 4 4 2" xfId="38766" xr:uid="{00000000-0005-0000-0000-0000D1930000}"/>
    <cellStyle name="Normal 5 2 2 2 2 4 4 2 2" xfId="38767" xr:uid="{00000000-0005-0000-0000-0000D2930000}"/>
    <cellStyle name="Normal 5 2 2 2 2 4 4 2 2 2" xfId="38768" xr:uid="{00000000-0005-0000-0000-0000D3930000}"/>
    <cellStyle name="Normal 5 2 2 2 2 4 4 2 2 2 2" xfId="38769" xr:uid="{00000000-0005-0000-0000-0000D4930000}"/>
    <cellStyle name="Normal 5 2 2 2 2 4 4 2 2 3" xfId="38770" xr:uid="{00000000-0005-0000-0000-0000D5930000}"/>
    <cellStyle name="Normal 5 2 2 2 2 4 4 2 3" xfId="38771" xr:uid="{00000000-0005-0000-0000-0000D6930000}"/>
    <cellStyle name="Normal 5 2 2 2 2 4 4 2 3 2" xfId="38772" xr:uid="{00000000-0005-0000-0000-0000D7930000}"/>
    <cellStyle name="Normal 5 2 2 2 2 4 4 2 4" xfId="38773" xr:uid="{00000000-0005-0000-0000-0000D8930000}"/>
    <cellStyle name="Normal 5 2 2 2 2 4 4 3" xfId="38774" xr:uid="{00000000-0005-0000-0000-0000D9930000}"/>
    <cellStyle name="Normal 5 2 2 2 2 4 4 3 2" xfId="38775" xr:uid="{00000000-0005-0000-0000-0000DA930000}"/>
    <cellStyle name="Normal 5 2 2 2 2 4 4 3 2 2" xfId="38776" xr:uid="{00000000-0005-0000-0000-0000DB930000}"/>
    <cellStyle name="Normal 5 2 2 2 2 4 4 3 3" xfId="38777" xr:uid="{00000000-0005-0000-0000-0000DC930000}"/>
    <cellStyle name="Normal 5 2 2 2 2 4 4 4" xfId="38778" xr:uid="{00000000-0005-0000-0000-0000DD930000}"/>
    <cellStyle name="Normal 5 2 2 2 2 4 4 4 2" xfId="38779" xr:uid="{00000000-0005-0000-0000-0000DE930000}"/>
    <cellStyle name="Normal 5 2 2 2 2 4 4 5" xfId="38780" xr:uid="{00000000-0005-0000-0000-0000DF930000}"/>
    <cellStyle name="Normal 5 2 2 2 2 4 5" xfId="38781" xr:uid="{00000000-0005-0000-0000-0000E0930000}"/>
    <cellStyle name="Normal 5 2 2 2 2 4 5 2" xfId="38782" xr:uid="{00000000-0005-0000-0000-0000E1930000}"/>
    <cellStyle name="Normal 5 2 2 2 2 4 5 2 2" xfId="38783" xr:uid="{00000000-0005-0000-0000-0000E2930000}"/>
    <cellStyle name="Normal 5 2 2 2 2 4 5 2 2 2" xfId="38784" xr:uid="{00000000-0005-0000-0000-0000E3930000}"/>
    <cellStyle name="Normal 5 2 2 2 2 4 5 2 3" xfId="38785" xr:uid="{00000000-0005-0000-0000-0000E4930000}"/>
    <cellStyle name="Normal 5 2 2 2 2 4 5 3" xfId="38786" xr:uid="{00000000-0005-0000-0000-0000E5930000}"/>
    <cellStyle name="Normal 5 2 2 2 2 4 5 3 2" xfId="38787" xr:uid="{00000000-0005-0000-0000-0000E6930000}"/>
    <cellStyle name="Normal 5 2 2 2 2 4 5 4" xfId="38788" xr:uid="{00000000-0005-0000-0000-0000E7930000}"/>
    <cellStyle name="Normal 5 2 2 2 2 4 6" xfId="38789" xr:uid="{00000000-0005-0000-0000-0000E8930000}"/>
    <cellStyle name="Normal 5 2 2 2 2 4 6 2" xfId="38790" xr:uid="{00000000-0005-0000-0000-0000E9930000}"/>
    <cellStyle name="Normal 5 2 2 2 2 4 6 2 2" xfId="38791" xr:uid="{00000000-0005-0000-0000-0000EA930000}"/>
    <cellStyle name="Normal 5 2 2 2 2 4 6 2 2 2" xfId="38792" xr:uid="{00000000-0005-0000-0000-0000EB930000}"/>
    <cellStyle name="Normal 5 2 2 2 2 4 6 2 3" xfId="38793" xr:uid="{00000000-0005-0000-0000-0000EC930000}"/>
    <cellStyle name="Normal 5 2 2 2 2 4 6 3" xfId="38794" xr:uid="{00000000-0005-0000-0000-0000ED930000}"/>
    <cellStyle name="Normal 5 2 2 2 2 4 6 3 2" xfId="38795" xr:uid="{00000000-0005-0000-0000-0000EE930000}"/>
    <cellStyle name="Normal 5 2 2 2 2 4 6 4" xfId="38796" xr:uid="{00000000-0005-0000-0000-0000EF930000}"/>
    <cellStyle name="Normal 5 2 2 2 2 4 7" xfId="38797" xr:uid="{00000000-0005-0000-0000-0000F0930000}"/>
    <cellStyle name="Normal 5 2 2 2 2 4 7 2" xfId="38798" xr:uid="{00000000-0005-0000-0000-0000F1930000}"/>
    <cellStyle name="Normal 5 2 2 2 2 4 7 2 2" xfId="38799" xr:uid="{00000000-0005-0000-0000-0000F2930000}"/>
    <cellStyle name="Normal 5 2 2 2 2 4 7 3" xfId="38800" xr:uid="{00000000-0005-0000-0000-0000F3930000}"/>
    <cellStyle name="Normal 5 2 2 2 2 4 8" xfId="38801" xr:uid="{00000000-0005-0000-0000-0000F4930000}"/>
    <cellStyle name="Normal 5 2 2 2 2 4 8 2" xfId="38802" xr:uid="{00000000-0005-0000-0000-0000F5930000}"/>
    <cellStyle name="Normal 5 2 2 2 2 4 9" xfId="38803" xr:uid="{00000000-0005-0000-0000-0000F6930000}"/>
    <cellStyle name="Normal 5 2 2 2 2 4 9 2" xfId="38804" xr:uid="{00000000-0005-0000-0000-0000F7930000}"/>
    <cellStyle name="Normal 5 2 2 2 2 5" xfId="38805" xr:uid="{00000000-0005-0000-0000-0000F8930000}"/>
    <cellStyle name="Normal 5 2 2 2 2 5 2" xfId="38806" xr:uid="{00000000-0005-0000-0000-0000F9930000}"/>
    <cellStyle name="Normal 5 2 2 2 2 5 2 2" xfId="38807" xr:uid="{00000000-0005-0000-0000-0000FA930000}"/>
    <cellStyle name="Normal 5 2 2 2 2 5 2 2 2" xfId="38808" xr:uid="{00000000-0005-0000-0000-0000FB930000}"/>
    <cellStyle name="Normal 5 2 2 2 2 5 2 2 2 2" xfId="38809" xr:uid="{00000000-0005-0000-0000-0000FC930000}"/>
    <cellStyle name="Normal 5 2 2 2 2 5 2 2 2 2 2" xfId="38810" xr:uid="{00000000-0005-0000-0000-0000FD930000}"/>
    <cellStyle name="Normal 5 2 2 2 2 5 2 2 2 2 2 2" xfId="38811" xr:uid="{00000000-0005-0000-0000-0000FE930000}"/>
    <cellStyle name="Normal 5 2 2 2 2 5 2 2 2 2 3" xfId="38812" xr:uid="{00000000-0005-0000-0000-0000FF930000}"/>
    <cellStyle name="Normal 5 2 2 2 2 5 2 2 2 3" xfId="38813" xr:uid="{00000000-0005-0000-0000-000000940000}"/>
    <cellStyle name="Normal 5 2 2 2 2 5 2 2 2 3 2" xfId="38814" xr:uid="{00000000-0005-0000-0000-000001940000}"/>
    <cellStyle name="Normal 5 2 2 2 2 5 2 2 2 4" xfId="38815" xr:uid="{00000000-0005-0000-0000-000002940000}"/>
    <cellStyle name="Normal 5 2 2 2 2 5 2 2 3" xfId="38816" xr:uid="{00000000-0005-0000-0000-000003940000}"/>
    <cellStyle name="Normal 5 2 2 2 2 5 2 2 3 2" xfId="38817" xr:uid="{00000000-0005-0000-0000-000004940000}"/>
    <cellStyle name="Normal 5 2 2 2 2 5 2 2 3 2 2" xfId="38818" xr:uid="{00000000-0005-0000-0000-000005940000}"/>
    <cellStyle name="Normal 5 2 2 2 2 5 2 2 3 3" xfId="38819" xr:uid="{00000000-0005-0000-0000-000006940000}"/>
    <cellStyle name="Normal 5 2 2 2 2 5 2 2 4" xfId="38820" xr:uid="{00000000-0005-0000-0000-000007940000}"/>
    <cellStyle name="Normal 5 2 2 2 2 5 2 2 4 2" xfId="38821" xr:uid="{00000000-0005-0000-0000-000008940000}"/>
    <cellStyle name="Normal 5 2 2 2 2 5 2 2 5" xfId="38822" xr:uid="{00000000-0005-0000-0000-000009940000}"/>
    <cellStyle name="Normal 5 2 2 2 2 5 2 3" xfId="38823" xr:uid="{00000000-0005-0000-0000-00000A940000}"/>
    <cellStyle name="Normal 5 2 2 2 2 5 2 3 2" xfId="38824" xr:uid="{00000000-0005-0000-0000-00000B940000}"/>
    <cellStyle name="Normal 5 2 2 2 2 5 2 3 2 2" xfId="38825" xr:uid="{00000000-0005-0000-0000-00000C940000}"/>
    <cellStyle name="Normal 5 2 2 2 2 5 2 3 2 2 2" xfId="38826" xr:uid="{00000000-0005-0000-0000-00000D940000}"/>
    <cellStyle name="Normal 5 2 2 2 2 5 2 3 2 3" xfId="38827" xr:uid="{00000000-0005-0000-0000-00000E940000}"/>
    <cellStyle name="Normal 5 2 2 2 2 5 2 3 3" xfId="38828" xr:uid="{00000000-0005-0000-0000-00000F940000}"/>
    <cellStyle name="Normal 5 2 2 2 2 5 2 3 3 2" xfId="38829" xr:uid="{00000000-0005-0000-0000-000010940000}"/>
    <cellStyle name="Normal 5 2 2 2 2 5 2 3 4" xfId="38830" xr:uid="{00000000-0005-0000-0000-000011940000}"/>
    <cellStyle name="Normal 5 2 2 2 2 5 2 4" xfId="38831" xr:uid="{00000000-0005-0000-0000-000012940000}"/>
    <cellStyle name="Normal 5 2 2 2 2 5 2 4 2" xfId="38832" xr:uid="{00000000-0005-0000-0000-000013940000}"/>
    <cellStyle name="Normal 5 2 2 2 2 5 2 4 2 2" xfId="38833" xr:uid="{00000000-0005-0000-0000-000014940000}"/>
    <cellStyle name="Normal 5 2 2 2 2 5 2 4 2 2 2" xfId="38834" xr:uid="{00000000-0005-0000-0000-000015940000}"/>
    <cellStyle name="Normal 5 2 2 2 2 5 2 4 2 3" xfId="38835" xr:uid="{00000000-0005-0000-0000-000016940000}"/>
    <cellStyle name="Normal 5 2 2 2 2 5 2 4 3" xfId="38836" xr:uid="{00000000-0005-0000-0000-000017940000}"/>
    <cellStyle name="Normal 5 2 2 2 2 5 2 4 3 2" xfId="38837" xr:uid="{00000000-0005-0000-0000-000018940000}"/>
    <cellStyle name="Normal 5 2 2 2 2 5 2 4 4" xfId="38838" xr:uid="{00000000-0005-0000-0000-000019940000}"/>
    <cellStyle name="Normal 5 2 2 2 2 5 2 5" xfId="38839" xr:uid="{00000000-0005-0000-0000-00001A940000}"/>
    <cellStyle name="Normal 5 2 2 2 2 5 2 5 2" xfId="38840" xr:uid="{00000000-0005-0000-0000-00001B940000}"/>
    <cellStyle name="Normal 5 2 2 2 2 5 2 5 2 2" xfId="38841" xr:uid="{00000000-0005-0000-0000-00001C940000}"/>
    <cellStyle name="Normal 5 2 2 2 2 5 2 5 3" xfId="38842" xr:uid="{00000000-0005-0000-0000-00001D940000}"/>
    <cellStyle name="Normal 5 2 2 2 2 5 2 6" xfId="38843" xr:uid="{00000000-0005-0000-0000-00001E940000}"/>
    <cellStyle name="Normal 5 2 2 2 2 5 2 6 2" xfId="38844" xr:uid="{00000000-0005-0000-0000-00001F940000}"/>
    <cellStyle name="Normal 5 2 2 2 2 5 2 7" xfId="38845" xr:uid="{00000000-0005-0000-0000-000020940000}"/>
    <cellStyle name="Normal 5 2 2 2 2 5 2 7 2" xfId="38846" xr:uid="{00000000-0005-0000-0000-000021940000}"/>
    <cellStyle name="Normal 5 2 2 2 2 5 2 8" xfId="38847" xr:uid="{00000000-0005-0000-0000-000022940000}"/>
    <cellStyle name="Normal 5 2 2 2 2 5 3" xfId="38848" xr:uid="{00000000-0005-0000-0000-000023940000}"/>
    <cellStyle name="Normal 5 2 2 2 2 5 3 2" xfId="38849" xr:uid="{00000000-0005-0000-0000-000024940000}"/>
    <cellStyle name="Normal 5 2 2 2 2 5 3 2 2" xfId="38850" xr:uid="{00000000-0005-0000-0000-000025940000}"/>
    <cellStyle name="Normal 5 2 2 2 2 5 3 2 2 2" xfId="38851" xr:uid="{00000000-0005-0000-0000-000026940000}"/>
    <cellStyle name="Normal 5 2 2 2 2 5 3 2 2 2 2" xfId="38852" xr:uid="{00000000-0005-0000-0000-000027940000}"/>
    <cellStyle name="Normal 5 2 2 2 2 5 3 2 2 3" xfId="38853" xr:uid="{00000000-0005-0000-0000-000028940000}"/>
    <cellStyle name="Normal 5 2 2 2 2 5 3 2 3" xfId="38854" xr:uid="{00000000-0005-0000-0000-000029940000}"/>
    <cellStyle name="Normal 5 2 2 2 2 5 3 2 3 2" xfId="38855" xr:uid="{00000000-0005-0000-0000-00002A940000}"/>
    <cellStyle name="Normal 5 2 2 2 2 5 3 2 4" xfId="38856" xr:uid="{00000000-0005-0000-0000-00002B940000}"/>
    <cellStyle name="Normal 5 2 2 2 2 5 3 3" xfId="38857" xr:uid="{00000000-0005-0000-0000-00002C940000}"/>
    <cellStyle name="Normal 5 2 2 2 2 5 3 3 2" xfId="38858" xr:uid="{00000000-0005-0000-0000-00002D940000}"/>
    <cellStyle name="Normal 5 2 2 2 2 5 3 3 2 2" xfId="38859" xr:uid="{00000000-0005-0000-0000-00002E940000}"/>
    <cellStyle name="Normal 5 2 2 2 2 5 3 3 3" xfId="38860" xr:uid="{00000000-0005-0000-0000-00002F940000}"/>
    <cellStyle name="Normal 5 2 2 2 2 5 3 4" xfId="38861" xr:uid="{00000000-0005-0000-0000-000030940000}"/>
    <cellStyle name="Normal 5 2 2 2 2 5 3 4 2" xfId="38862" xr:uid="{00000000-0005-0000-0000-000031940000}"/>
    <cellStyle name="Normal 5 2 2 2 2 5 3 5" xfId="38863" xr:uid="{00000000-0005-0000-0000-000032940000}"/>
    <cellStyle name="Normal 5 2 2 2 2 5 4" xfId="38864" xr:uid="{00000000-0005-0000-0000-000033940000}"/>
    <cellStyle name="Normal 5 2 2 2 2 5 4 2" xfId="38865" xr:uid="{00000000-0005-0000-0000-000034940000}"/>
    <cellStyle name="Normal 5 2 2 2 2 5 4 2 2" xfId="38866" xr:uid="{00000000-0005-0000-0000-000035940000}"/>
    <cellStyle name="Normal 5 2 2 2 2 5 4 2 2 2" xfId="38867" xr:uid="{00000000-0005-0000-0000-000036940000}"/>
    <cellStyle name="Normal 5 2 2 2 2 5 4 2 3" xfId="38868" xr:uid="{00000000-0005-0000-0000-000037940000}"/>
    <cellStyle name="Normal 5 2 2 2 2 5 4 3" xfId="38869" xr:uid="{00000000-0005-0000-0000-000038940000}"/>
    <cellStyle name="Normal 5 2 2 2 2 5 4 3 2" xfId="38870" xr:uid="{00000000-0005-0000-0000-000039940000}"/>
    <cellStyle name="Normal 5 2 2 2 2 5 4 4" xfId="38871" xr:uid="{00000000-0005-0000-0000-00003A940000}"/>
    <cellStyle name="Normal 5 2 2 2 2 5 5" xfId="38872" xr:uid="{00000000-0005-0000-0000-00003B940000}"/>
    <cellStyle name="Normal 5 2 2 2 2 5 5 2" xfId="38873" xr:uid="{00000000-0005-0000-0000-00003C940000}"/>
    <cellStyle name="Normal 5 2 2 2 2 5 5 2 2" xfId="38874" xr:uid="{00000000-0005-0000-0000-00003D940000}"/>
    <cellStyle name="Normal 5 2 2 2 2 5 5 2 2 2" xfId="38875" xr:uid="{00000000-0005-0000-0000-00003E940000}"/>
    <cellStyle name="Normal 5 2 2 2 2 5 5 2 3" xfId="38876" xr:uid="{00000000-0005-0000-0000-00003F940000}"/>
    <cellStyle name="Normal 5 2 2 2 2 5 5 3" xfId="38877" xr:uid="{00000000-0005-0000-0000-000040940000}"/>
    <cellStyle name="Normal 5 2 2 2 2 5 5 3 2" xfId="38878" xr:uid="{00000000-0005-0000-0000-000041940000}"/>
    <cellStyle name="Normal 5 2 2 2 2 5 5 4" xfId="38879" xr:uid="{00000000-0005-0000-0000-000042940000}"/>
    <cellStyle name="Normal 5 2 2 2 2 5 6" xfId="38880" xr:uid="{00000000-0005-0000-0000-000043940000}"/>
    <cellStyle name="Normal 5 2 2 2 2 5 6 2" xfId="38881" xr:uid="{00000000-0005-0000-0000-000044940000}"/>
    <cellStyle name="Normal 5 2 2 2 2 5 6 2 2" xfId="38882" xr:uid="{00000000-0005-0000-0000-000045940000}"/>
    <cellStyle name="Normal 5 2 2 2 2 5 6 3" xfId="38883" xr:uid="{00000000-0005-0000-0000-000046940000}"/>
    <cellStyle name="Normal 5 2 2 2 2 5 7" xfId="38884" xr:uid="{00000000-0005-0000-0000-000047940000}"/>
    <cellStyle name="Normal 5 2 2 2 2 5 7 2" xfId="38885" xr:uid="{00000000-0005-0000-0000-000048940000}"/>
    <cellStyle name="Normal 5 2 2 2 2 5 8" xfId="38886" xr:uid="{00000000-0005-0000-0000-000049940000}"/>
    <cellStyle name="Normal 5 2 2 2 2 5 8 2" xfId="38887" xr:uid="{00000000-0005-0000-0000-00004A940000}"/>
    <cellStyle name="Normal 5 2 2 2 2 5 9" xfId="38888" xr:uid="{00000000-0005-0000-0000-00004B940000}"/>
    <cellStyle name="Normal 5 2 2 2 2 6" xfId="38889" xr:uid="{00000000-0005-0000-0000-00004C940000}"/>
    <cellStyle name="Normal 5 2 2 2 2 6 2" xfId="38890" xr:uid="{00000000-0005-0000-0000-00004D940000}"/>
    <cellStyle name="Normal 5 2 2 2 2 6 2 2" xfId="38891" xr:uid="{00000000-0005-0000-0000-00004E940000}"/>
    <cellStyle name="Normal 5 2 2 2 2 6 2 2 2" xfId="38892" xr:uid="{00000000-0005-0000-0000-00004F940000}"/>
    <cellStyle name="Normal 5 2 2 2 2 6 2 2 2 2" xfId="38893" xr:uid="{00000000-0005-0000-0000-000050940000}"/>
    <cellStyle name="Normal 5 2 2 2 2 6 2 2 2 2 2" xfId="38894" xr:uid="{00000000-0005-0000-0000-000051940000}"/>
    <cellStyle name="Normal 5 2 2 2 2 6 2 2 2 3" xfId="38895" xr:uid="{00000000-0005-0000-0000-000052940000}"/>
    <cellStyle name="Normal 5 2 2 2 2 6 2 2 3" xfId="38896" xr:uid="{00000000-0005-0000-0000-000053940000}"/>
    <cellStyle name="Normal 5 2 2 2 2 6 2 2 3 2" xfId="38897" xr:uid="{00000000-0005-0000-0000-000054940000}"/>
    <cellStyle name="Normal 5 2 2 2 2 6 2 2 4" xfId="38898" xr:uid="{00000000-0005-0000-0000-000055940000}"/>
    <cellStyle name="Normal 5 2 2 2 2 6 2 3" xfId="38899" xr:uid="{00000000-0005-0000-0000-000056940000}"/>
    <cellStyle name="Normal 5 2 2 2 2 6 2 3 2" xfId="38900" xr:uid="{00000000-0005-0000-0000-000057940000}"/>
    <cellStyle name="Normal 5 2 2 2 2 6 2 3 2 2" xfId="38901" xr:uid="{00000000-0005-0000-0000-000058940000}"/>
    <cellStyle name="Normal 5 2 2 2 2 6 2 3 3" xfId="38902" xr:uid="{00000000-0005-0000-0000-000059940000}"/>
    <cellStyle name="Normal 5 2 2 2 2 6 2 4" xfId="38903" xr:uid="{00000000-0005-0000-0000-00005A940000}"/>
    <cellStyle name="Normal 5 2 2 2 2 6 2 4 2" xfId="38904" xr:uid="{00000000-0005-0000-0000-00005B940000}"/>
    <cellStyle name="Normal 5 2 2 2 2 6 2 5" xfId="38905" xr:uid="{00000000-0005-0000-0000-00005C940000}"/>
    <cellStyle name="Normal 5 2 2 2 2 6 3" xfId="38906" xr:uid="{00000000-0005-0000-0000-00005D940000}"/>
    <cellStyle name="Normal 5 2 2 2 2 6 3 2" xfId="38907" xr:uid="{00000000-0005-0000-0000-00005E940000}"/>
    <cellStyle name="Normal 5 2 2 2 2 6 3 2 2" xfId="38908" xr:uid="{00000000-0005-0000-0000-00005F940000}"/>
    <cellStyle name="Normal 5 2 2 2 2 6 3 2 2 2" xfId="38909" xr:uid="{00000000-0005-0000-0000-000060940000}"/>
    <cellStyle name="Normal 5 2 2 2 2 6 3 2 3" xfId="38910" xr:uid="{00000000-0005-0000-0000-000061940000}"/>
    <cellStyle name="Normal 5 2 2 2 2 6 3 3" xfId="38911" xr:uid="{00000000-0005-0000-0000-000062940000}"/>
    <cellStyle name="Normal 5 2 2 2 2 6 3 3 2" xfId="38912" xr:uid="{00000000-0005-0000-0000-000063940000}"/>
    <cellStyle name="Normal 5 2 2 2 2 6 3 4" xfId="38913" xr:uid="{00000000-0005-0000-0000-000064940000}"/>
    <cellStyle name="Normal 5 2 2 2 2 6 4" xfId="38914" xr:uid="{00000000-0005-0000-0000-000065940000}"/>
    <cellStyle name="Normal 5 2 2 2 2 6 4 2" xfId="38915" xr:uid="{00000000-0005-0000-0000-000066940000}"/>
    <cellStyle name="Normal 5 2 2 2 2 6 4 2 2" xfId="38916" xr:uid="{00000000-0005-0000-0000-000067940000}"/>
    <cellStyle name="Normal 5 2 2 2 2 6 4 2 2 2" xfId="38917" xr:uid="{00000000-0005-0000-0000-000068940000}"/>
    <cellStyle name="Normal 5 2 2 2 2 6 4 2 3" xfId="38918" xr:uid="{00000000-0005-0000-0000-000069940000}"/>
    <cellStyle name="Normal 5 2 2 2 2 6 4 3" xfId="38919" xr:uid="{00000000-0005-0000-0000-00006A940000}"/>
    <cellStyle name="Normal 5 2 2 2 2 6 4 3 2" xfId="38920" xr:uid="{00000000-0005-0000-0000-00006B940000}"/>
    <cellStyle name="Normal 5 2 2 2 2 6 4 4" xfId="38921" xr:uid="{00000000-0005-0000-0000-00006C940000}"/>
    <cellStyle name="Normal 5 2 2 2 2 6 5" xfId="38922" xr:uid="{00000000-0005-0000-0000-00006D940000}"/>
    <cellStyle name="Normal 5 2 2 2 2 6 5 2" xfId="38923" xr:uid="{00000000-0005-0000-0000-00006E940000}"/>
    <cellStyle name="Normal 5 2 2 2 2 6 5 2 2" xfId="38924" xr:uid="{00000000-0005-0000-0000-00006F940000}"/>
    <cellStyle name="Normal 5 2 2 2 2 6 5 3" xfId="38925" xr:uid="{00000000-0005-0000-0000-000070940000}"/>
    <cellStyle name="Normal 5 2 2 2 2 6 6" xfId="38926" xr:uid="{00000000-0005-0000-0000-000071940000}"/>
    <cellStyle name="Normal 5 2 2 2 2 6 6 2" xfId="38927" xr:uid="{00000000-0005-0000-0000-000072940000}"/>
    <cellStyle name="Normal 5 2 2 2 2 6 7" xfId="38928" xr:uid="{00000000-0005-0000-0000-000073940000}"/>
    <cellStyle name="Normal 5 2 2 2 2 6 7 2" xfId="38929" xr:uid="{00000000-0005-0000-0000-000074940000}"/>
    <cellStyle name="Normal 5 2 2 2 2 6 8" xfId="38930" xr:uid="{00000000-0005-0000-0000-000075940000}"/>
    <cellStyle name="Normal 5 2 2 2 2 7" xfId="38931" xr:uid="{00000000-0005-0000-0000-000076940000}"/>
    <cellStyle name="Normal 5 2 2 2 2 7 2" xfId="38932" xr:uid="{00000000-0005-0000-0000-000077940000}"/>
    <cellStyle name="Normal 5 2 2 2 2 7 2 2" xfId="38933" xr:uid="{00000000-0005-0000-0000-000078940000}"/>
    <cellStyle name="Normal 5 2 2 2 2 7 2 2 2" xfId="38934" xr:uid="{00000000-0005-0000-0000-000079940000}"/>
    <cellStyle name="Normal 5 2 2 2 2 7 2 2 2 2" xfId="38935" xr:uid="{00000000-0005-0000-0000-00007A940000}"/>
    <cellStyle name="Normal 5 2 2 2 2 7 2 2 2 2 2" xfId="38936" xr:uid="{00000000-0005-0000-0000-00007B940000}"/>
    <cellStyle name="Normal 5 2 2 2 2 7 2 2 2 3" xfId="38937" xr:uid="{00000000-0005-0000-0000-00007C940000}"/>
    <cellStyle name="Normal 5 2 2 2 2 7 2 2 3" xfId="38938" xr:uid="{00000000-0005-0000-0000-00007D940000}"/>
    <cellStyle name="Normal 5 2 2 2 2 7 2 2 3 2" xfId="38939" xr:uid="{00000000-0005-0000-0000-00007E940000}"/>
    <cellStyle name="Normal 5 2 2 2 2 7 2 2 4" xfId="38940" xr:uid="{00000000-0005-0000-0000-00007F940000}"/>
    <cellStyle name="Normal 5 2 2 2 2 7 2 3" xfId="38941" xr:uid="{00000000-0005-0000-0000-000080940000}"/>
    <cellStyle name="Normal 5 2 2 2 2 7 2 3 2" xfId="38942" xr:uid="{00000000-0005-0000-0000-000081940000}"/>
    <cellStyle name="Normal 5 2 2 2 2 7 2 3 2 2" xfId="38943" xr:uid="{00000000-0005-0000-0000-000082940000}"/>
    <cellStyle name="Normal 5 2 2 2 2 7 2 3 3" xfId="38944" xr:uid="{00000000-0005-0000-0000-000083940000}"/>
    <cellStyle name="Normal 5 2 2 2 2 7 2 4" xfId="38945" xr:uid="{00000000-0005-0000-0000-000084940000}"/>
    <cellStyle name="Normal 5 2 2 2 2 7 2 4 2" xfId="38946" xr:uid="{00000000-0005-0000-0000-000085940000}"/>
    <cellStyle name="Normal 5 2 2 2 2 7 2 5" xfId="38947" xr:uid="{00000000-0005-0000-0000-000086940000}"/>
    <cellStyle name="Normal 5 2 2 2 2 7 3" xfId="38948" xr:uid="{00000000-0005-0000-0000-000087940000}"/>
    <cellStyle name="Normal 5 2 2 2 2 7 3 2" xfId="38949" xr:uid="{00000000-0005-0000-0000-000088940000}"/>
    <cellStyle name="Normal 5 2 2 2 2 7 3 2 2" xfId="38950" xr:uid="{00000000-0005-0000-0000-000089940000}"/>
    <cellStyle name="Normal 5 2 2 2 2 7 3 2 2 2" xfId="38951" xr:uid="{00000000-0005-0000-0000-00008A940000}"/>
    <cellStyle name="Normal 5 2 2 2 2 7 3 2 3" xfId="38952" xr:uid="{00000000-0005-0000-0000-00008B940000}"/>
    <cellStyle name="Normal 5 2 2 2 2 7 3 3" xfId="38953" xr:uid="{00000000-0005-0000-0000-00008C940000}"/>
    <cellStyle name="Normal 5 2 2 2 2 7 3 3 2" xfId="38954" xr:uid="{00000000-0005-0000-0000-00008D940000}"/>
    <cellStyle name="Normal 5 2 2 2 2 7 3 4" xfId="38955" xr:uid="{00000000-0005-0000-0000-00008E940000}"/>
    <cellStyle name="Normal 5 2 2 2 2 7 4" xfId="38956" xr:uid="{00000000-0005-0000-0000-00008F940000}"/>
    <cellStyle name="Normal 5 2 2 2 2 7 4 2" xfId="38957" xr:uid="{00000000-0005-0000-0000-000090940000}"/>
    <cellStyle name="Normal 5 2 2 2 2 7 4 2 2" xfId="38958" xr:uid="{00000000-0005-0000-0000-000091940000}"/>
    <cellStyle name="Normal 5 2 2 2 2 7 4 3" xfId="38959" xr:uid="{00000000-0005-0000-0000-000092940000}"/>
    <cellStyle name="Normal 5 2 2 2 2 7 5" xfId="38960" xr:uid="{00000000-0005-0000-0000-000093940000}"/>
    <cellStyle name="Normal 5 2 2 2 2 7 5 2" xfId="38961" xr:uid="{00000000-0005-0000-0000-000094940000}"/>
    <cellStyle name="Normal 5 2 2 2 2 7 6" xfId="38962" xr:uid="{00000000-0005-0000-0000-000095940000}"/>
    <cellStyle name="Normal 5 2 2 2 2 8" xfId="38963" xr:uid="{00000000-0005-0000-0000-000096940000}"/>
    <cellStyle name="Normal 5 2 2 2 2 8 2" xfId="38964" xr:uid="{00000000-0005-0000-0000-000097940000}"/>
    <cellStyle name="Normal 5 2 2 2 2 8 2 2" xfId="38965" xr:uid="{00000000-0005-0000-0000-000098940000}"/>
    <cellStyle name="Normal 5 2 2 2 2 8 2 2 2" xfId="38966" xr:uid="{00000000-0005-0000-0000-000099940000}"/>
    <cellStyle name="Normal 5 2 2 2 2 8 2 2 2 2" xfId="38967" xr:uid="{00000000-0005-0000-0000-00009A940000}"/>
    <cellStyle name="Normal 5 2 2 2 2 8 2 2 2 2 2" xfId="38968" xr:uid="{00000000-0005-0000-0000-00009B940000}"/>
    <cellStyle name="Normal 5 2 2 2 2 8 2 2 2 3" xfId="38969" xr:uid="{00000000-0005-0000-0000-00009C940000}"/>
    <cellStyle name="Normal 5 2 2 2 2 8 2 2 3" xfId="38970" xr:uid="{00000000-0005-0000-0000-00009D940000}"/>
    <cellStyle name="Normal 5 2 2 2 2 8 2 2 3 2" xfId="38971" xr:uid="{00000000-0005-0000-0000-00009E940000}"/>
    <cellStyle name="Normal 5 2 2 2 2 8 2 2 4" xfId="38972" xr:uid="{00000000-0005-0000-0000-00009F940000}"/>
    <cellStyle name="Normal 5 2 2 2 2 8 2 3" xfId="38973" xr:uid="{00000000-0005-0000-0000-0000A0940000}"/>
    <cellStyle name="Normal 5 2 2 2 2 8 2 3 2" xfId="38974" xr:uid="{00000000-0005-0000-0000-0000A1940000}"/>
    <cellStyle name="Normal 5 2 2 2 2 8 2 3 2 2" xfId="38975" xr:uid="{00000000-0005-0000-0000-0000A2940000}"/>
    <cellStyle name="Normal 5 2 2 2 2 8 2 3 3" xfId="38976" xr:uid="{00000000-0005-0000-0000-0000A3940000}"/>
    <cellStyle name="Normal 5 2 2 2 2 8 2 4" xfId="38977" xr:uid="{00000000-0005-0000-0000-0000A4940000}"/>
    <cellStyle name="Normal 5 2 2 2 2 8 2 4 2" xfId="38978" xr:uid="{00000000-0005-0000-0000-0000A5940000}"/>
    <cellStyle name="Normal 5 2 2 2 2 8 2 5" xfId="38979" xr:uid="{00000000-0005-0000-0000-0000A6940000}"/>
    <cellStyle name="Normal 5 2 2 2 2 8 3" xfId="38980" xr:uid="{00000000-0005-0000-0000-0000A7940000}"/>
    <cellStyle name="Normal 5 2 2 2 2 8 3 2" xfId="38981" xr:uid="{00000000-0005-0000-0000-0000A8940000}"/>
    <cellStyle name="Normal 5 2 2 2 2 8 3 2 2" xfId="38982" xr:uid="{00000000-0005-0000-0000-0000A9940000}"/>
    <cellStyle name="Normal 5 2 2 2 2 8 3 2 2 2" xfId="38983" xr:uid="{00000000-0005-0000-0000-0000AA940000}"/>
    <cellStyle name="Normal 5 2 2 2 2 8 3 2 3" xfId="38984" xr:uid="{00000000-0005-0000-0000-0000AB940000}"/>
    <cellStyle name="Normal 5 2 2 2 2 8 3 3" xfId="38985" xr:uid="{00000000-0005-0000-0000-0000AC940000}"/>
    <cellStyle name="Normal 5 2 2 2 2 8 3 3 2" xfId="38986" xr:uid="{00000000-0005-0000-0000-0000AD940000}"/>
    <cellStyle name="Normal 5 2 2 2 2 8 3 4" xfId="38987" xr:uid="{00000000-0005-0000-0000-0000AE940000}"/>
    <cellStyle name="Normal 5 2 2 2 2 8 4" xfId="38988" xr:uid="{00000000-0005-0000-0000-0000AF940000}"/>
    <cellStyle name="Normal 5 2 2 2 2 8 4 2" xfId="38989" xr:uid="{00000000-0005-0000-0000-0000B0940000}"/>
    <cellStyle name="Normal 5 2 2 2 2 8 4 2 2" xfId="38990" xr:uid="{00000000-0005-0000-0000-0000B1940000}"/>
    <cellStyle name="Normal 5 2 2 2 2 8 4 3" xfId="38991" xr:uid="{00000000-0005-0000-0000-0000B2940000}"/>
    <cellStyle name="Normal 5 2 2 2 2 8 5" xfId="38992" xr:uid="{00000000-0005-0000-0000-0000B3940000}"/>
    <cellStyle name="Normal 5 2 2 2 2 8 5 2" xfId="38993" xr:uid="{00000000-0005-0000-0000-0000B4940000}"/>
    <cellStyle name="Normal 5 2 2 2 2 8 6" xfId="38994" xr:uid="{00000000-0005-0000-0000-0000B5940000}"/>
    <cellStyle name="Normal 5 2 2 2 2 9" xfId="38995" xr:uid="{00000000-0005-0000-0000-0000B6940000}"/>
    <cellStyle name="Normal 5 2 2 2 2 9 2" xfId="38996" xr:uid="{00000000-0005-0000-0000-0000B7940000}"/>
    <cellStyle name="Normal 5 2 2 2 2 9 2 2" xfId="38997" xr:uid="{00000000-0005-0000-0000-0000B8940000}"/>
    <cellStyle name="Normal 5 2 2 2 2 9 2 2 2" xfId="38998" xr:uid="{00000000-0005-0000-0000-0000B9940000}"/>
    <cellStyle name="Normal 5 2 2 2 2 9 2 2 2 2" xfId="38999" xr:uid="{00000000-0005-0000-0000-0000BA940000}"/>
    <cellStyle name="Normal 5 2 2 2 2 9 2 2 3" xfId="39000" xr:uid="{00000000-0005-0000-0000-0000BB940000}"/>
    <cellStyle name="Normal 5 2 2 2 2 9 2 3" xfId="39001" xr:uid="{00000000-0005-0000-0000-0000BC940000}"/>
    <cellStyle name="Normal 5 2 2 2 2 9 2 3 2" xfId="39002" xr:uid="{00000000-0005-0000-0000-0000BD940000}"/>
    <cellStyle name="Normal 5 2 2 2 2 9 2 4" xfId="39003" xr:uid="{00000000-0005-0000-0000-0000BE940000}"/>
    <cellStyle name="Normal 5 2 2 2 2 9 3" xfId="39004" xr:uid="{00000000-0005-0000-0000-0000BF940000}"/>
    <cellStyle name="Normal 5 2 2 2 2 9 3 2" xfId="39005" xr:uid="{00000000-0005-0000-0000-0000C0940000}"/>
    <cellStyle name="Normal 5 2 2 2 2 9 3 2 2" xfId="39006" xr:uid="{00000000-0005-0000-0000-0000C1940000}"/>
    <cellStyle name="Normal 5 2 2 2 2 9 3 3" xfId="39007" xr:uid="{00000000-0005-0000-0000-0000C2940000}"/>
    <cellStyle name="Normal 5 2 2 2 2 9 4" xfId="39008" xr:uid="{00000000-0005-0000-0000-0000C3940000}"/>
    <cellStyle name="Normal 5 2 2 2 2 9 4 2" xfId="39009" xr:uid="{00000000-0005-0000-0000-0000C4940000}"/>
    <cellStyle name="Normal 5 2 2 2 2 9 5" xfId="39010" xr:uid="{00000000-0005-0000-0000-0000C5940000}"/>
    <cellStyle name="Normal 5 2 2 2 2_T-straight with PEDs adjustor" xfId="39011" xr:uid="{00000000-0005-0000-0000-0000C6940000}"/>
    <cellStyle name="Normal 5 2 2 2 3" xfId="1351" xr:uid="{00000000-0005-0000-0000-0000C7940000}"/>
    <cellStyle name="Normal 5 2 2 2 3 10" xfId="39012" xr:uid="{00000000-0005-0000-0000-0000C8940000}"/>
    <cellStyle name="Normal 5 2 2 2 3 11" xfId="39013" xr:uid="{00000000-0005-0000-0000-0000C9940000}"/>
    <cellStyle name="Normal 5 2 2 2 3 2" xfId="39014" xr:uid="{00000000-0005-0000-0000-0000CA940000}"/>
    <cellStyle name="Normal 5 2 2 2 3 2 10" xfId="39015" xr:uid="{00000000-0005-0000-0000-0000CB940000}"/>
    <cellStyle name="Normal 5 2 2 2 3 2 2" xfId="39016" xr:uid="{00000000-0005-0000-0000-0000CC940000}"/>
    <cellStyle name="Normal 5 2 2 2 3 2 2 2" xfId="39017" xr:uid="{00000000-0005-0000-0000-0000CD940000}"/>
    <cellStyle name="Normal 5 2 2 2 3 2 2 2 2" xfId="39018" xr:uid="{00000000-0005-0000-0000-0000CE940000}"/>
    <cellStyle name="Normal 5 2 2 2 3 2 2 2 2 2" xfId="39019" xr:uid="{00000000-0005-0000-0000-0000CF940000}"/>
    <cellStyle name="Normal 5 2 2 2 3 2 2 2 2 2 2" xfId="39020" xr:uid="{00000000-0005-0000-0000-0000D0940000}"/>
    <cellStyle name="Normal 5 2 2 2 3 2 2 2 2 2 2 2" xfId="39021" xr:uid="{00000000-0005-0000-0000-0000D1940000}"/>
    <cellStyle name="Normal 5 2 2 2 3 2 2 2 2 2 3" xfId="39022" xr:uid="{00000000-0005-0000-0000-0000D2940000}"/>
    <cellStyle name="Normal 5 2 2 2 3 2 2 2 2 3" xfId="39023" xr:uid="{00000000-0005-0000-0000-0000D3940000}"/>
    <cellStyle name="Normal 5 2 2 2 3 2 2 2 2 3 2" xfId="39024" xr:uid="{00000000-0005-0000-0000-0000D4940000}"/>
    <cellStyle name="Normal 5 2 2 2 3 2 2 2 2 4" xfId="39025" xr:uid="{00000000-0005-0000-0000-0000D5940000}"/>
    <cellStyle name="Normal 5 2 2 2 3 2 2 2 3" xfId="39026" xr:uid="{00000000-0005-0000-0000-0000D6940000}"/>
    <cellStyle name="Normal 5 2 2 2 3 2 2 2 3 2" xfId="39027" xr:uid="{00000000-0005-0000-0000-0000D7940000}"/>
    <cellStyle name="Normal 5 2 2 2 3 2 2 2 3 2 2" xfId="39028" xr:uid="{00000000-0005-0000-0000-0000D8940000}"/>
    <cellStyle name="Normal 5 2 2 2 3 2 2 2 3 3" xfId="39029" xr:uid="{00000000-0005-0000-0000-0000D9940000}"/>
    <cellStyle name="Normal 5 2 2 2 3 2 2 2 4" xfId="39030" xr:uid="{00000000-0005-0000-0000-0000DA940000}"/>
    <cellStyle name="Normal 5 2 2 2 3 2 2 2 4 2" xfId="39031" xr:uid="{00000000-0005-0000-0000-0000DB940000}"/>
    <cellStyle name="Normal 5 2 2 2 3 2 2 2 5" xfId="39032" xr:uid="{00000000-0005-0000-0000-0000DC940000}"/>
    <cellStyle name="Normal 5 2 2 2 3 2 2 3" xfId="39033" xr:uid="{00000000-0005-0000-0000-0000DD940000}"/>
    <cellStyle name="Normal 5 2 2 2 3 2 2 3 2" xfId="39034" xr:uid="{00000000-0005-0000-0000-0000DE940000}"/>
    <cellStyle name="Normal 5 2 2 2 3 2 2 3 2 2" xfId="39035" xr:uid="{00000000-0005-0000-0000-0000DF940000}"/>
    <cellStyle name="Normal 5 2 2 2 3 2 2 3 2 2 2" xfId="39036" xr:uid="{00000000-0005-0000-0000-0000E0940000}"/>
    <cellStyle name="Normal 5 2 2 2 3 2 2 3 2 3" xfId="39037" xr:uid="{00000000-0005-0000-0000-0000E1940000}"/>
    <cellStyle name="Normal 5 2 2 2 3 2 2 3 3" xfId="39038" xr:uid="{00000000-0005-0000-0000-0000E2940000}"/>
    <cellStyle name="Normal 5 2 2 2 3 2 2 3 3 2" xfId="39039" xr:uid="{00000000-0005-0000-0000-0000E3940000}"/>
    <cellStyle name="Normal 5 2 2 2 3 2 2 3 4" xfId="39040" xr:uid="{00000000-0005-0000-0000-0000E4940000}"/>
    <cellStyle name="Normal 5 2 2 2 3 2 2 4" xfId="39041" xr:uid="{00000000-0005-0000-0000-0000E5940000}"/>
    <cellStyle name="Normal 5 2 2 2 3 2 2 4 2" xfId="39042" xr:uid="{00000000-0005-0000-0000-0000E6940000}"/>
    <cellStyle name="Normal 5 2 2 2 3 2 2 4 2 2" xfId="39043" xr:uid="{00000000-0005-0000-0000-0000E7940000}"/>
    <cellStyle name="Normal 5 2 2 2 3 2 2 4 2 2 2" xfId="39044" xr:uid="{00000000-0005-0000-0000-0000E8940000}"/>
    <cellStyle name="Normal 5 2 2 2 3 2 2 4 2 3" xfId="39045" xr:uid="{00000000-0005-0000-0000-0000E9940000}"/>
    <cellStyle name="Normal 5 2 2 2 3 2 2 4 3" xfId="39046" xr:uid="{00000000-0005-0000-0000-0000EA940000}"/>
    <cellStyle name="Normal 5 2 2 2 3 2 2 4 3 2" xfId="39047" xr:uid="{00000000-0005-0000-0000-0000EB940000}"/>
    <cellStyle name="Normal 5 2 2 2 3 2 2 4 4" xfId="39048" xr:uid="{00000000-0005-0000-0000-0000EC940000}"/>
    <cellStyle name="Normal 5 2 2 2 3 2 2 5" xfId="39049" xr:uid="{00000000-0005-0000-0000-0000ED940000}"/>
    <cellStyle name="Normal 5 2 2 2 3 2 2 5 2" xfId="39050" xr:uid="{00000000-0005-0000-0000-0000EE940000}"/>
    <cellStyle name="Normal 5 2 2 2 3 2 2 5 2 2" xfId="39051" xr:uid="{00000000-0005-0000-0000-0000EF940000}"/>
    <cellStyle name="Normal 5 2 2 2 3 2 2 5 3" xfId="39052" xr:uid="{00000000-0005-0000-0000-0000F0940000}"/>
    <cellStyle name="Normal 5 2 2 2 3 2 2 6" xfId="39053" xr:uid="{00000000-0005-0000-0000-0000F1940000}"/>
    <cellStyle name="Normal 5 2 2 2 3 2 2 6 2" xfId="39054" xr:uid="{00000000-0005-0000-0000-0000F2940000}"/>
    <cellStyle name="Normal 5 2 2 2 3 2 2 7" xfId="39055" xr:uid="{00000000-0005-0000-0000-0000F3940000}"/>
    <cellStyle name="Normal 5 2 2 2 3 2 2 7 2" xfId="39056" xr:uid="{00000000-0005-0000-0000-0000F4940000}"/>
    <cellStyle name="Normal 5 2 2 2 3 2 2 8" xfId="39057" xr:uid="{00000000-0005-0000-0000-0000F5940000}"/>
    <cellStyle name="Normal 5 2 2 2 3 2 3" xfId="39058" xr:uid="{00000000-0005-0000-0000-0000F6940000}"/>
    <cellStyle name="Normal 5 2 2 2 3 2 3 2" xfId="39059" xr:uid="{00000000-0005-0000-0000-0000F7940000}"/>
    <cellStyle name="Normal 5 2 2 2 3 2 3 2 2" xfId="39060" xr:uid="{00000000-0005-0000-0000-0000F8940000}"/>
    <cellStyle name="Normal 5 2 2 2 3 2 3 2 2 2" xfId="39061" xr:uid="{00000000-0005-0000-0000-0000F9940000}"/>
    <cellStyle name="Normal 5 2 2 2 3 2 3 2 2 2 2" xfId="39062" xr:uid="{00000000-0005-0000-0000-0000FA940000}"/>
    <cellStyle name="Normal 5 2 2 2 3 2 3 2 2 3" xfId="39063" xr:uid="{00000000-0005-0000-0000-0000FB940000}"/>
    <cellStyle name="Normal 5 2 2 2 3 2 3 2 3" xfId="39064" xr:uid="{00000000-0005-0000-0000-0000FC940000}"/>
    <cellStyle name="Normal 5 2 2 2 3 2 3 2 3 2" xfId="39065" xr:uid="{00000000-0005-0000-0000-0000FD940000}"/>
    <cellStyle name="Normal 5 2 2 2 3 2 3 2 4" xfId="39066" xr:uid="{00000000-0005-0000-0000-0000FE940000}"/>
    <cellStyle name="Normal 5 2 2 2 3 2 3 3" xfId="39067" xr:uid="{00000000-0005-0000-0000-0000FF940000}"/>
    <cellStyle name="Normal 5 2 2 2 3 2 3 3 2" xfId="39068" xr:uid="{00000000-0005-0000-0000-000000950000}"/>
    <cellStyle name="Normal 5 2 2 2 3 2 3 3 2 2" xfId="39069" xr:uid="{00000000-0005-0000-0000-000001950000}"/>
    <cellStyle name="Normal 5 2 2 2 3 2 3 3 3" xfId="39070" xr:uid="{00000000-0005-0000-0000-000002950000}"/>
    <cellStyle name="Normal 5 2 2 2 3 2 3 4" xfId="39071" xr:uid="{00000000-0005-0000-0000-000003950000}"/>
    <cellStyle name="Normal 5 2 2 2 3 2 3 4 2" xfId="39072" xr:uid="{00000000-0005-0000-0000-000004950000}"/>
    <cellStyle name="Normal 5 2 2 2 3 2 3 5" xfId="39073" xr:uid="{00000000-0005-0000-0000-000005950000}"/>
    <cellStyle name="Normal 5 2 2 2 3 2 4" xfId="39074" xr:uid="{00000000-0005-0000-0000-000006950000}"/>
    <cellStyle name="Normal 5 2 2 2 3 2 4 2" xfId="39075" xr:uid="{00000000-0005-0000-0000-000007950000}"/>
    <cellStyle name="Normal 5 2 2 2 3 2 4 2 2" xfId="39076" xr:uid="{00000000-0005-0000-0000-000008950000}"/>
    <cellStyle name="Normal 5 2 2 2 3 2 4 2 2 2" xfId="39077" xr:uid="{00000000-0005-0000-0000-000009950000}"/>
    <cellStyle name="Normal 5 2 2 2 3 2 4 2 3" xfId="39078" xr:uid="{00000000-0005-0000-0000-00000A950000}"/>
    <cellStyle name="Normal 5 2 2 2 3 2 4 3" xfId="39079" xr:uid="{00000000-0005-0000-0000-00000B950000}"/>
    <cellStyle name="Normal 5 2 2 2 3 2 4 3 2" xfId="39080" xr:uid="{00000000-0005-0000-0000-00000C950000}"/>
    <cellStyle name="Normal 5 2 2 2 3 2 4 4" xfId="39081" xr:uid="{00000000-0005-0000-0000-00000D950000}"/>
    <cellStyle name="Normal 5 2 2 2 3 2 5" xfId="39082" xr:uid="{00000000-0005-0000-0000-00000E950000}"/>
    <cellStyle name="Normal 5 2 2 2 3 2 5 2" xfId="39083" xr:uid="{00000000-0005-0000-0000-00000F950000}"/>
    <cellStyle name="Normal 5 2 2 2 3 2 5 2 2" xfId="39084" xr:uid="{00000000-0005-0000-0000-000010950000}"/>
    <cellStyle name="Normal 5 2 2 2 3 2 5 2 2 2" xfId="39085" xr:uid="{00000000-0005-0000-0000-000011950000}"/>
    <cellStyle name="Normal 5 2 2 2 3 2 5 2 3" xfId="39086" xr:uid="{00000000-0005-0000-0000-000012950000}"/>
    <cellStyle name="Normal 5 2 2 2 3 2 5 3" xfId="39087" xr:uid="{00000000-0005-0000-0000-000013950000}"/>
    <cellStyle name="Normal 5 2 2 2 3 2 5 3 2" xfId="39088" xr:uid="{00000000-0005-0000-0000-000014950000}"/>
    <cellStyle name="Normal 5 2 2 2 3 2 5 4" xfId="39089" xr:uid="{00000000-0005-0000-0000-000015950000}"/>
    <cellStyle name="Normal 5 2 2 2 3 2 6" xfId="39090" xr:uid="{00000000-0005-0000-0000-000016950000}"/>
    <cellStyle name="Normal 5 2 2 2 3 2 6 2" xfId="39091" xr:uid="{00000000-0005-0000-0000-000017950000}"/>
    <cellStyle name="Normal 5 2 2 2 3 2 6 2 2" xfId="39092" xr:uid="{00000000-0005-0000-0000-000018950000}"/>
    <cellStyle name="Normal 5 2 2 2 3 2 6 3" xfId="39093" xr:uid="{00000000-0005-0000-0000-000019950000}"/>
    <cellStyle name="Normal 5 2 2 2 3 2 7" xfId="39094" xr:uid="{00000000-0005-0000-0000-00001A950000}"/>
    <cellStyle name="Normal 5 2 2 2 3 2 7 2" xfId="39095" xr:uid="{00000000-0005-0000-0000-00001B950000}"/>
    <cellStyle name="Normal 5 2 2 2 3 2 8" xfId="39096" xr:uid="{00000000-0005-0000-0000-00001C950000}"/>
    <cellStyle name="Normal 5 2 2 2 3 2 8 2" xfId="39097" xr:uid="{00000000-0005-0000-0000-00001D950000}"/>
    <cellStyle name="Normal 5 2 2 2 3 2 9" xfId="39098" xr:uid="{00000000-0005-0000-0000-00001E950000}"/>
    <cellStyle name="Normal 5 2 2 2 3 3" xfId="39099" xr:uid="{00000000-0005-0000-0000-00001F950000}"/>
    <cellStyle name="Normal 5 2 2 2 3 3 2" xfId="39100" xr:uid="{00000000-0005-0000-0000-000020950000}"/>
    <cellStyle name="Normal 5 2 2 2 3 3 2 2" xfId="39101" xr:uid="{00000000-0005-0000-0000-000021950000}"/>
    <cellStyle name="Normal 5 2 2 2 3 3 2 2 2" xfId="39102" xr:uid="{00000000-0005-0000-0000-000022950000}"/>
    <cellStyle name="Normal 5 2 2 2 3 3 2 2 2 2" xfId="39103" xr:uid="{00000000-0005-0000-0000-000023950000}"/>
    <cellStyle name="Normal 5 2 2 2 3 3 2 2 2 2 2" xfId="39104" xr:uid="{00000000-0005-0000-0000-000024950000}"/>
    <cellStyle name="Normal 5 2 2 2 3 3 2 2 2 3" xfId="39105" xr:uid="{00000000-0005-0000-0000-000025950000}"/>
    <cellStyle name="Normal 5 2 2 2 3 3 2 2 3" xfId="39106" xr:uid="{00000000-0005-0000-0000-000026950000}"/>
    <cellStyle name="Normal 5 2 2 2 3 3 2 2 3 2" xfId="39107" xr:uid="{00000000-0005-0000-0000-000027950000}"/>
    <cellStyle name="Normal 5 2 2 2 3 3 2 2 4" xfId="39108" xr:uid="{00000000-0005-0000-0000-000028950000}"/>
    <cellStyle name="Normal 5 2 2 2 3 3 2 3" xfId="39109" xr:uid="{00000000-0005-0000-0000-000029950000}"/>
    <cellStyle name="Normal 5 2 2 2 3 3 2 3 2" xfId="39110" xr:uid="{00000000-0005-0000-0000-00002A950000}"/>
    <cellStyle name="Normal 5 2 2 2 3 3 2 3 2 2" xfId="39111" xr:uid="{00000000-0005-0000-0000-00002B950000}"/>
    <cellStyle name="Normal 5 2 2 2 3 3 2 3 3" xfId="39112" xr:uid="{00000000-0005-0000-0000-00002C950000}"/>
    <cellStyle name="Normal 5 2 2 2 3 3 2 4" xfId="39113" xr:uid="{00000000-0005-0000-0000-00002D950000}"/>
    <cellStyle name="Normal 5 2 2 2 3 3 2 4 2" xfId="39114" xr:uid="{00000000-0005-0000-0000-00002E950000}"/>
    <cellStyle name="Normal 5 2 2 2 3 3 2 5" xfId="39115" xr:uid="{00000000-0005-0000-0000-00002F950000}"/>
    <cellStyle name="Normal 5 2 2 2 3 3 3" xfId="39116" xr:uid="{00000000-0005-0000-0000-000030950000}"/>
    <cellStyle name="Normal 5 2 2 2 3 3 3 2" xfId="39117" xr:uid="{00000000-0005-0000-0000-000031950000}"/>
    <cellStyle name="Normal 5 2 2 2 3 3 3 2 2" xfId="39118" xr:uid="{00000000-0005-0000-0000-000032950000}"/>
    <cellStyle name="Normal 5 2 2 2 3 3 3 2 2 2" xfId="39119" xr:uid="{00000000-0005-0000-0000-000033950000}"/>
    <cellStyle name="Normal 5 2 2 2 3 3 3 2 3" xfId="39120" xr:uid="{00000000-0005-0000-0000-000034950000}"/>
    <cellStyle name="Normal 5 2 2 2 3 3 3 3" xfId="39121" xr:uid="{00000000-0005-0000-0000-000035950000}"/>
    <cellStyle name="Normal 5 2 2 2 3 3 3 3 2" xfId="39122" xr:uid="{00000000-0005-0000-0000-000036950000}"/>
    <cellStyle name="Normal 5 2 2 2 3 3 3 4" xfId="39123" xr:uid="{00000000-0005-0000-0000-000037950000}"/>
    <cellStyle name="Normal 5 2 2 2 3 3 4" xfId="39124" xr:uid="{00000000-0005-0000-0000-000038950000}"/>
    <cellStyle name="Normal 5 2 2 2 3 3 4 2" xfId="39125" xr:uid="{00000000-0005-0000-0000-000039950000}"/>
    <cellStyle name="Normal 5 2 2 2 3 3 4 2 2" xfId="39126" xr:uid="{00000000-0005-0000-0000-00003A950000}"/>
    <cellStyle name="Normal 5 2 2 2 3 3 4 2 2 2" xfId="39127" xr:uid="{00000000-0005-0000-0000-00003B950000}"/>
    <cellStyle name="Normal 5 2 2 2 3 3 4 2 3" xfId="39128" xr:uid="{00000000-0005-0000-0000-00003C950000}"/>
    <cellStyle name="Normal 5 2 2 2 3 3 4 3" xfId="39129" xr:uid="{00000000-0005-0000-0000-00003D950000}"/>
    <cellStyle name="Normal 5 2 2 2 3 3 4 3 2" xfId="39130" xr:uid="{00000000-0005-0000-0000-00003E950000}"/>
    <cellStyle name="Normal 5 2 2 2 3 3 4 4" xfId="39131" xr:uid="{00000000-0005-0000-0000-00003F950000}"/>
    <cellStyle name="Normal 5 2 2 2 3 3 5" xfId="39132" xr:uid="{00000000-0005-0000-0000-000040950000}"/>
    <cellStyle name="Normal 5 2 2 2 3 3 5 2" xfId="39133" xr:uid="{00000000-0005-0000-0000-000041950000}"/>
    <cellStyle name="Normal 5 2 2 2 3 3 5 2 2" xfId="39134" xr:uid="{00000000-0005-0000-0000-000042950000}"/>
    <cellStyle name="Normal 5 2 2 2 3 3 5 3" xfId="39135" xr:uid="{00000000-0005-0000-0000-000043950000}"/>
    <cellStyle name="Normal 5 2 2 2 3 3 6" xfId="39136" xr:uid="{00000000-0005-0000-0000-000044950000}"/>
    <cellStyle name="Normal 5 2 2 2 3 3 6 2" xfId="39137" xr:uid="{00000000-0005-0000-0000-000045950000}"/>
    <cellStyle name="Normal 5 2 2 2 3 3 7" xfId="39138" xr:uid="{00000000-0005-0000-0000-000046950000}"/>
    <cellStyle name="Normal 5 2 2 2 3 3 7 2" xfId="39139" xr:uid="{00000000-0005-0000-0000-000047950000}"/>
    <cellStyle name="Normal 5 2 2 2 3 3 8" xfId="39140" xr:uid="{00000000-0005-0000-0000-000048950000}"/>
    <cellStyle name="Normal 5 2 2 2 3 4" xfId="39141" xr:uid="{00000000-0005-0000-0000-000049950000}"/>
    <cellStyle name="Normal 5 2 2 2 3 4 2" xfId="39142" xr:uid="{00000000-0005-0000-0000-00004A950000}"/>
    <cellStyle name="Normal 5 2 2 2 3 4 2 2" xfId="39143" xr:uid="{00000000-0005-0000-0000-00004B950000}"/>
    <cellStyle name="Normal 5 2 2 2 3 4 2 2 2" xfId="39144" xr:uid="{00000000-0005-0000-0000-00004C950000}"/>
    <cellStyle name="Normal 5 2 2 2 3 4 2 2 2 2" xfId="39145" xr:uid="{00000000-0005-0000-0000-00004D950000}"/>
    <cellStyle name="Normal 5 2 2 2 3 4 2 2 3" xfId="39146" xr:uid="{00000000-0005-0000-0000-00004E950000}"/>
    <cellStyle name="Normal 5 2 2 2 3 4 2 3" xfId="39147" xr:uid="{00000000-0005-0000-0000-00004F950000}"/>
    <cellStyle name="Normal 5 2 2 2 3 4 2 3 2" xfId="39148" xr:uid="{00000000-0005-0000-0000-000050950000}"/>
    <cellStyle name="Normal 5 2 2 2 3 4 2 4" xfId="39149" xr:uid="{00000000-0005-0000-0000-000051950000}"/>
    <cellStyle name="Normal 5 2 2 2 3 4 3" xfId="39150" xr:uid="{00000000-0005-0000-0000-000052950000}"/>
    <cellStyle name="Normal 5 2 2 2 3 4 3 2" xfId="39151" xr:uid="{00000000-0005-0000-0000-000053950000}"/>
    <cellStyle name="Normal 5 2 2 2 3 4 3 2 2" xfId="39152" xr:uid="{00000000-0005-0000-0000-000054950000}"/>
    <cellStyle name="Normal 5 2 2 2 3 4 3 3" xfId="39153" xr:uid="{00000000-0005-0000-0000-000055950000}"/>
    <cellStyle name="Normal 5 2 2 2 3 4 4" xfId="39154" xr:uid="{00000000-0005-0000-0000-000056950000}"/>
    <cellStyle name="Normal 5 2 2 2 3 4 4 2" xfId="39155" xr:uid="{00000000-0005-0000-0000-000057950000}"/>
    <cellStyle name="Normal 5 2 2 2 3 4 5" xfId="39156" xr:uid="{00000000-0005-0000-0000-000058950000}"/>
    <cellStyle name="Normal 5 2 2 2 3 5" xfId="39157" xr:uid="{00000000-0005-0000-0000-000059950000}"/>
    <cellStyle name="Normal 5 2 2 2 3 5 2" xfId="39158" xr:uid="{00000000-0005-0000-0000-00005A950000}"/>
    <cellStyle name="Normal 5 2 2 2 3 5 2 2" xfId="39159" xr:uid="{00000000-0005-0000-0000-00005B950000}"/>
    <cellStyle name="Normal 5 2 2 2 3 5 2 2 2" xfId="39160" xr:uid="{00000000-0005-0000-0000-00005C950000}"/>
    <cellStyle name="Normal 5 2 2 2 3 5 2 3" xfId="39161" xr:uid="{00000000-0005-0000-0000-00005D950000}"/>
    <cellStyle name="Normal 5 2 2 2 3 5 3" xfId="39162" xr:uid="{00000000-0005-0000-0000-00005E950000}"/>
    <cellStyle name="Normal 5 2 2 2 3 5 3 2" xfId="39163" xr:uid="{00000000-0005-0000-0000-00005F950000}"/>
    <cellStyle name="Normal 5 2 2 2 3 5 4" xfId="39164" xr:uid="{00000000-0005-0000-0000-000060950000}"/>
    <cellStyle name="Normal 5 2 2 2 3 6" xfId="39165" xr:uid="{00000000-0005-0000-0000-000061950000}"/>
    <cellStyle name="Normal 5 2 2 2 3 6 2" xfId="39166" xr:uid="{00000000-0005-0000-0000-000062950000}"/>
    <cellStyle name="Normal 5 2 2 2 3 6 2 2" xfId="39167" xr:uid="{00000000-0005-0000-0000-000063950000}"/>
    <cellStyle name="Normal 5 2 2 2 3 6 2 2 2" xfId="39168" xr:uid="{00000000-0005-0000-0000-000064950000}"/>
    <cellStyle name="Normal 5 2 2 2 3 6 2 3" xfId="39169" xr:uid="{00000000-0005-0000-0000-000065950000}"/>
    <cellStyle name="Normal 5 2 2 2 3 6 3" xfId="39170" xr:uid="{00000000-0005-0000-0000-000066950000}"/>
    <cellStyle name="Normal 5 2 2 2 3 6 3 2" xfId="39171" xr:uid="{00000000-0005-0000-0000-000067950000}"/>
    <cellStyle name="Normal 5 2 2 2 3 6 4" xfId="39172" xr:uid="{00000000-0005-0000-0000-000068950000}"/>
    <cellStyle name="Normal 5 2 2 2 3 7" xfId="39173" xr:uid="{00000000-0005-0000-0000-000069950000}"/>
    <cellStyle name="Normal 5 2 2 2 3 7 2" xfId="39174" xr:uid="{00000000-0005-0000-0000-00006A950000}"/>
    <cellStyle name="Normal 5 2 2 2 3 7 2 2" xfId="39175" xr:uid="{00000000-0005-0000-0000-00006B950000}"/>
    <cellStyle name="Normal 5 2 2 2 3 7 3" xfId="39176" xr:uid="{00000000-0005-0000-0000-00006C950000}"/>
    <cellStyle name="Normal 5 2 2 2 3 8" xfId="39177" xr:uid="{00000000-0005-0000-0000-00006D950000}"/>
    <cellStyle name="Normal 5 2 2 2 3 8 2" xfId="39178" xr:uid="{00000000-0005-0000-0000-00006E950000}"/>
    <cellStyle name="Normal 5 2 2 2 3 9" xfId="39179" xr:uid="{00000000-0005-0000-0000-00006F950000}"/>
    <cellStyle name="Normal 5 2 2 2 3 9 2" xfId="39180" xr:uid="{00000000-0005-0000-0000-000070950000}"/>
    <cellStyle name="Normal 5 2 2 2 4" xfId="39181" xr:uid="{00000000-0005-0000-0000-000071950000}"/>
    <cellStyle name="Normal 5 2 2 2 4 10" xfId="39182" xr:uid="{00000000-0005-0000-0000-000072950000}"/>
    <cellStyle name="Normal 5 2 2 2 4 11" xfId="39183" xr:uid="{00000000-0005-0000-0000-000073950000}"/>
    <cellStyle name="Normal 5 2 2 2 4 2" xfId="39184" xr:uid="{00000000-0005-0000-0000-000074950000}"/>
    <cellStyle name="Normal 5 2 2 2 4 2 10" xfId="39185" xr:uid="{00000000-0005-0000-0000-000075950000}"/>
    <cellStyle name="Normal 5 2 2 2 4 2 2" xfId="39186" xr:uid="{00000000-0005-0000-0000-000076950000}"/>
    <cellStyle name="Normal 5 2 2 2 4 2 2 2" xfId="39187" xr:uid="{00000000-0005-0000-0000-000077950000}"/>
    <cellStyle name="Normal 5 2 2 2 4 2 2 2 2" xfId="39188" xr:uid="{00000000-0005-0000-0000-000078950000}"/>
    <cellStyle name="Normal 5 2 2 2 4 2 2 2 2 2" xfId="39189" xr:uid="{00000000-0005-0000-0000-000079950000}"/>
    <cellStyle name="Normal 5 2 2 2 4 2 2 2 2 2 2" xfId="39190" xr:uid="{00000000-0005-0000-0000-00007A950000}"/>
    <cellStyle name="Normal 5 2 2 2 4 2 2 2 2 2 2 2" xfId="39191" xr:uid="{00000000-0005-0000-0000-00007B950000}"/>
    <cellStyle name="Normal 5 2 2 2 4 2 2 2 2 2 3" xfId="39192" xr:uid="{00000000-0005-0000-0000-00007C950000}"/>
    <cellStyle name="Normal 5 2 2 2 4 2 2 2 2 3" xfId="39193" xr:uid="{00000000-0005-0000-0000-00007D950000}"/>
    <cellStyle name="Normal 5 2 2 2 4 2 2 2 2 3 2" xfId="39194" xr:uid="{00000000-0005-0000-0000-00007E950000}"/>
    <cellStyle name="Normal 5 2 2 2 4 2 2 2 2 4" xfId="39195" xr:uid="{00000000-0005-0000-0000-00007F950000}"/>
    <cellStyle name="Normal 5 2 2 2 4 2 2 2 3" xfId="39196" xr:uid="{00000000-0005-0000-0000-000080950000}"/>
    <cellStyle name="Normal 5 2 2 2 4 2 2 2 3 2" xfId="39197" xr:uid="{00000000-0005-0000-0000-000081950000}"/>
    <cellStyle name="Normal 5 2 2 2 4 2 2 2 3 2 2" xfId="39198" xr:uid="{00000000-0005-0000-0000-000082950000}"/>
    <cellStyle name="Normal 5 2 2 2 4 2 2 2 3 3" xfId="39199" xr:uid="{00000000-0005-0000-0000-000083950000}"/>
    <cellStyle name="Normal 5 2 2 2 4 2 2 2 4" xfId="39200" xr:uid="{00000000-0005-0000-0000-000084950000}"/>
    <cellStyle name="Normal 5 2 2 2 4 2 2 2 4 2" xfId="39201" xr:uid="{00000000-0005-0000-0000-000085950000}"/>
    <cellStyle name="Normal 5 2 2 2 4 2 2 2 5" xfId="39202" xr:uid="{00000000-0005-0000-0000-000086950000}"/>
    <cellStyle name="Normal 5 2 2 2 4 2 2 3" xfId="39203" xr:uid="{00000000-0005-0000-0000-000087950000}"/>
    <cellStyle name="Normal 5 2 2 2 4 2 2 3 2" xfId="39204" xr:uid="{00000000-0005-0000-0000-000088950000}"/>
    <cellStyle name="Normal 5 2 2 2 4 2 2 3 2 2" xfId="39205" xr:uid="{00000000-0005-0000-0000-000089950000}"/>
    <cellStyle name="Normal 5 2 2 2 4 2 2 3 2 2 2" xfId="39206" xr:uid="{00000000-0005-0000-0000-00008A950000}"/>
    <cellStyle name="Normal 5 2 2 2 4 2 2 3 2 3" xfId="39207" xr:uid="{00000000-0005-0000-0000-00008B950000}"/>
    <cellStyle name="Normal 5 2 2 2 4 2 2 3 3" xfId="39208" xr:uid="{00000000-0005-0000-0000-00008C950000}"/>
    <cellStyle name="Normal 5 2 2 2 4 2 2 3 3 2" xfId="39209" xr:uid="{00000000-0005-0000-0000-00008D950000}"/>
    <cellStyle name="Normal 5 2 2 2 4 2 2 3 4" xfId="39210" xr:uid="{00000000-0005-0000-0000-00008E950000}"/>
    <cellStyle name="Normal 5 2 2 2 4 2 2 4" xfId="39211" xr:uid="{00000000-0005-0000-0000-00008F950000}"/>
    <cellStyle name="Normal 5 2 2 2 4 2 2 4 2" xfId="39212" xr:uid="{00000000-0005-0000-0000-000090950000}"/>
    <cellStyle name="Normal 5 2 2 2 4 2 2 4 2 2" xfId="39213" xr:uid="{00000000-0005-0000-0000-000091950000}"/>
    <cellStyle name="Normal 5 2 2 2 4 2 2 4 2 2 2" xfId="39214" xr:uid="{00000000-0005-0000-0000-000092950000}"/>
    <cellStyle name="Normal 5 2 2 2 4 2 2 4 2 3" xfId="39215" xr:uid="{00000000-0005-0000-0000-000093950000}"/>
    <cellStyle name="Normal 5 2 2 2 4 2 2 4 3" xfId="39216" xr:uid="{00000000-0005-0000-0000-000094950000}"/>
    <cellStyle name="Normal 5 2 2 2 4 2 2 4 3 2" xfId="39217" xr:uid="{00000000-0005-0000-0000-000095950000}"/>
    <cellStyle name="Normal 5 2 2 2 4 2 2 4 4" xfId="39218" xr:uid="{00000000-0005-0000-0000-000096950000}"/>
    <cellStyle name="Normal 5 2 2 2 4 2 2 5" xfId="39219" xr:uid="{00000000-0005-0000-0000-000097950000}"/>
    <cellStyle name="Normal 5 2 2 2 4 2 2 5 2" xfId="39220" xr:uid="{00000000-0005-0000-0000-000098950000}"/>
    <cellStyle name="Normal 5 2 2 2 4 2 2 5 2 2" xfId="39221" xr:uid="{00000000-0005-0000-0000-000099950000}"/>
    <cellStyle name="Normal 5 2 2 2 4 2 2 5 3" xfId="39222" xr:uid="{00000000-0005-0000-0000-00009A950000}"/>
    <cellStyle name="Normal 5 2 2 2 4 2 2 6" xfId="39223" xr:uid="{00000000-0005-0000-0000-00009B950000}"/>
    <cellStyle name="Normal 5 2 2 2 4 2 2 6 2" xfId="39224" xr:uid="{00000000-0005-0000-0000-00009C950000}"/>
    <cellStyle name="Normal 5 2 2 2 4 2 2 7" xfId="39225" xr:uid="{00000000-0005-0000-0000-00009D950000}"/>
    <cellStyle name="Normal 5 2 2 2 4 2 2 7 2" xfId="39226" xr:uid="{00000000-0005-0000-0000-00009E950000}"/>
    <cellStyle name="Normal 5 2 2 2 4 2 2 8" xfId="39227" xr:uid="{00000000-0005-0000-0000-00009F950000}"/>
    <cellStyle name="Normal 5 2 2 2 4 2 3" xfId="39228" xr:uid="{00000000-0005-0000-0000-0000A0950000}"/>
    <cellStyle name="Normal 5 2 2 2 4 2 3 2" xfId="39229" xr:uid="{00000000-0005-0000-0000-0000A1950000}"/>
    <cellStyle name="Normal 5 2 2 2 4 2 3 2 2" xfId="39230" xr:uid="{00000000-0005-0000-0000-0000A2950000}"/>
    <cellStyle name="Normal 5 2 2 2 4 2 3 2 2 2" xfId="39231" xr:uid="{00000000-0005-0000-0000-0000A3950000}"/>
    <cellStyle name="Normal 5 2 2 2 4 2 3 2 2 2 2" xfId="39232" xr:uid="{00000000-0005-0000-0000-0000A4950000}"/>
    <cellStyle name="Normal 5 2 2 2 4 2 3 2 2 3" xfId="39233" xr:uid="{00000000-0005-0000-0000-0000A5950000}"/>
    <cellStyle name="Normal 5 2 2 2 4 2 3 2 3" xfId="39234" xr:uid="{00000000-0005-0000-0000-0000A6950000}"/>
    <cellStyle name="Normal 5 2 2 2 4 2 3 2 3 2" xfId="39235" xr:uid="{00000000-0005-0000-0000-0000A7950000}"/>
    <cellStyle name="Normal 5 2 2 2 4 2 3 2 4" xfId="39236" xr:uid="{00000000-0005-0000-0000-0000A8950000}"/>
    <cellStyle name="Normal 5 2 2 2 4 2 3 3" xfId="39237" xr:uid="{00000000-0005-0000-0000-0000A9950000}"/>
    <cellStyle name="Normal 5 2 2 2 4 2 3 3 2" xfId="39238" xr:uid="{00000000-0005-0000-0000-0000AA950000}"/>
    <cellStyle name="Normal 5 2 2 2 4 2 3 3 2 2" xfId="39239" xr:uid="{00000000-0005-0000-0000-0000AB950000}"/>
    <cellStyle name="Normal 5 2 2 2 4 2 3 3 3" xfId="39240" xr:uid="{00000000-0005-0000-0000-0000AC950000}"/>
    <cellStyle name="Normal 5 2 2 2 4 2 3 4" xfId="39241" xr:uid="{00000000-0005-0000-0000-0000AD950000}"/>
    <cellStyle name="Normal 5 2 2 2 4 2 3 4 2" xfId="39242" xr:uid="{00000000-0005-0000-0000-0000AE950000}"/>
    <cellStyle name="Normal 5 2 2 2 4 2 3 5" xfId="39243" xr:uid="{00000000-0005-0000-0000-0000AF950000}"/>
    <cellStyle name="Normal 5 2 2 2 4 2 4" xfId="39244" xr:uid="{00000000-0005-0000-0000-0000B0950000}"/>
    <cellStyle name="Normal 5 2 2 2 4 2 4 2" xfId="39245" xr:uid="{00000000-0005-0000-0000-0000B1950000}"/>
    <cellStyle name="Normal 5 2 2 2 4 2 4 2 2" xfId="39246" xr:uid="{00000000-0005-0000-0000-0000B2950000}"/>
    <cellStyle name="Normal 5 2 2 2 4 2 4 2 2 2" xfId="39247" xr:uid="{00000000-0005-0000-0000-0000B3950000}"/>
    <cellStyle name="Normal 5 2 2 2 4 2 4 2 3" xfId="39248" xr:uid="{00000000-0005-0000-0000-0000B4950000}"/>
    <cellStyle name="Normal 5 2 2 2 4 2 4 3" xfId="39249" xr:uid="{00000000-0005-0000-0000-0000B5950000}"/>
    <cellStyle name="Normal 5 2 2 2 4 2 4 3 2" xfId="39250" xr:uid="{00000000-0005-0000-0000-0000B6950000}"/>
    <cellStyle name="Normal 5 2 2 2 4 2 4 4" xfId="39251" xr:uid="{00000000-0005-0000-0000-0000B7950000}"/>
    <cellStyle name="Normal 5 2 2 2 4 2 5" xfId="39252" xr:uid="{00000000-0005-0000-0000-0000B8950000}"/>
    <cellStyle name="Normal 5 2 2 2 4 2 5 2" xfId="39253" xr:uid="{00000000-0005-0000-0000-0000B9950000}"/>
    <cellStyle name="Normal 5 2 2 2 4 2 5 2 2" xfId="39254" xr:uid="{00000000-0005-0000-0000-0000BA950000}"/>
    <cellStyle name="Normal 5 2 2 2 4 2 5 2 2 2" xfId="39255" xr:uid="{00000000-0005-0000-0000-0000BB950000}"/>
    <cellStyle name="Normal 5 2 2 2 4 2 5 2 3" xfId="39256" xr:uid="{00000000-0005-0000-0000-0000BC950000}"/>
    <cellStyle name="Normal 5 2 2 2 4 2 5 3" xfId="39257" xr:uid="{00000000-0005-0000-0000-0000BD950000}"/>
    <cellStyle name="Normal 5 2 2 2 4 2 5 3 2" xfId="39258" xr:uid="{00000000-0005-0000-0000-0000BE950000}"/>
    <cellStyle name="Normal 5 2 2 2 4 2 5 4" xfId="39259" xr:uid="{00000000-0005-0000-0000-0000BF950000}"/>
    <cellStyle name="Normal 5 2 2 2 4 2 6" xfId="39260" xr:uid="{00000000-0005-0000-0000-0000C0950000}"/>
    <cellStyle name="Normal 5 2 2 2 4 2 6 2" xfId="39261" xr:uid="{00000000-0005-0000-0000-0000C1950000}"/>
    <cellStyle name="Normal 5 2 2 2 4 2 6 2 2" xfId="39262" xr:uid="{00000000-0005-0000-0000-0000C2950000}"/>
    <cellStyle name="Normal 5 2 2 2 4 2 6 3" xfId="39263" xr:uid="{00000000-0005-0000-0000-0000C3950000}"/>
    <cellStyle name="Normal 5 2 2 2 4 2 7" xfId="39264" xr:uid="{00000000-0005-0000-0000-0000C4950000}"/>
    <cellStyle name="Normal 5 2 2 2 4 2 7 2" xfId="39265" xr:uid="{00000000-0005-0000-0000-0000C5950000}"/>
    <cellStyle name="Normal 5 2 2 2 4 2 8" xfId="39266" xr:uid="{00000000-0005-0000-0000-0000C6950000}"/>
    <cellStyle name="Normal 5 2 2 2 4 2 8 2" xfId="39267" xr:uid="{00000000-0005-0000-0000-0000C7950000}"/>
    <cellStyle name="Normal 5 2 2 2 4 2 9" xfId="39268" xr:uid="{00000000-0005-0000-0000-0000C8950000}"/>
    <cellStyle name="Normal 5 2 2 2 4 3" xfId="39269" xr:uid="{00000000-0005-0000-0000-0000C9950000}"/>
    <cellStyle name="Normal 5 2 2 2 4 3 2" xfId="39270" xr:uid="{00000000-0005-0000-0000-0000CA950000}"/>
    <cellStyle name="Normal 5 2 2 2 4 3 2 2" xfId="39271" xr:uid="{00000000-0005-0000-0000-0000CB950000}"/>
    <cellStyle name="Normal 5 2 2 2 4 3 2 2 2" xfId="39272" xr:uid="{00000000-0005-0000-0000-0000CC950000}"/>
    <cellStyle name="Normal 5 2 2 2 4 3 2 2 2 2" xfId="39273" xr:uid="{00000000-0005-0000-0000-0000CD950000}"/>
    <cellStyle name="Normal 5 2 2 2 4 3 2 2 2 2 2" xfId="39274" xr:uid="{00000000-0005-0000-0000-0000CE950000}"/>
    <cellStyle name="Normal 5 2 2 2 4 3 2 2 2 3" xfId="39275" xr:uid="{00000000-0005-0000-0000-0000CF950000}"/>
    <cellStyle name="Normal 5 2 2 2 4 3 2 2 3" xfId="39276" xr:uid="{00000000-0005-0000-0000-0000D0950000}"/>
    <cellStyle name="Normal 5 2 2 2 4 3 2 2 3 2" xfId="39277" xr:uid="{00000000-0005-0000-0000-0000D1950000}"/>
    <cellStyle name="Normal 5 2 2 2 4 3 2 2 4" xfId="39278" xr:uid="{00000000-0005-0000-0000-0000D2950000}"/>
    <cellStyle name="Normal 5 2 2 2 4 3 2 3" xfId="39279" xr:uid="{00000000-0005-0000-0000-0000D3950000}"/>
    <cellStyle name="Normal 5 2 2 2 4 3 2 3 2" xfId="39280" xr:uid="{00000000-0005-0000-0000-0000D4950000}"/>
    <cellStyle name="Normal 5 2 2 2 4 3 2 3 2 2" xfId="39281" xr:uid="{00000000-0005-0000-0000-0000D5950000}"/>
    <cellStyle name="Normal 5 2 2 2 4 3 2 3 3" xfId="39282" xr:uid="{00000000-0005-0000-0000-0000D6950000}"/>
    <cellStyle name="Normal 5 2 2 2 4 3 2 4" xfId="39283" xr:uid="{00000000-0005-0000-0000-0000D7950000}"/>
    <cellStyle name="Normal 5 2 2 2 4 3 2 4 2" xfId="39284" xr:uid="{00000000-0005-0000-0000-0000D8950000}"/>
    <cellStyle name="Normal 5 2 2 2 4 3 2 5" xfId="39285" xr:uid="{00000000-0005-0000-0000-0000D9950000}"/>
    <cellStyle name="Normal 5 2 2 2 4 3 3" xfId="39286" xr:uid="{00000000-0005-0000-0000-0000DA950000}"/>
    <cellStyle name="Normal 5 2 2 2 4 3 3 2" xfId="39287" xr:uid="{00000000-0005-0000-0000-0000DB950000}"/>
    <cellStyle name="Normal 5 2 2 2 4 3 3 2 2" xfId="39288" xr:uid="{00000000-0005-0000-0000-0000DC950000}"/>
    <cellStyle name="Normal 5 2 2 2 4 3 3 2 2 2" xfId="39289" xr:uid="{00000000-0005-0000-0000-0000DD950000}"/>
    <cellStyle name="Normal 5 2 2 2 4 3 3 2 3" xfId="39290" xr:uid="{00000000-0005-0000-0000-0000DE950000}"/>
    <cellStyle name="Normal 5 2 2 2 4 3 3 3" xfId="39291" xr:uid="{00000000-0005-0000-0000-0000DF950000}"/>
    <cellStyle name="Normal 5 2 2 2 4 3 3 3 2" xfId="39292" xr:uid="{00000000-0005-0000-0000-0000E0950000}"/>
    <cellStyle name="Normal 5 2 2 2 4 3 3 4" xfId="39293" xr:uid="{00000000-0005-0000-0000-0000E1950000}"/>
    <cellStyle name="Normal 5 2 2 2 4 3 4" xfId="39294" xr:uid="{00000000-0005-0000-0000-0000E2950000}"/>
    <cellStyle name="Normal 5 2 2 2 4 3 4 2" xfId="39295" xr:uid="{00000000-0005-0000-0000-0000E3950000}"/>
    <cellStyle name="Normal 5 2 2 2 4 3 4 2 2" xfId="39296" xr:uid="{00000000-0005-0000-0000-0000E4950000}"/>
    <cellStyle name="Normal 5 2 2 2 4 3 4 2 2 2" xfId="39297" xr:uid="{00000000-0005-0000-0000-0000E5950000}"/>
    <cellStyle name="Normal 5 2 2 2 4 3 4 2 3" xfId="39298" xr:uid="{00000000-0005-0000-0000-0000E6950000}"/>
    <cellStyle name="Normal 5 2 2 2 4 3 4 3" xfId="39299" xr:uid="{00000000-0005-0000-0000-0000E7950000}"/>
    <cellStyle name="Normal 5 2 2 2 4 3 4 3 2" xfId="39300" xr:uid="{00000000-0005-0000-0000-0000E8950000}"/>
    <cellStyle name="Normal 5 2 2 2 4 3 4 4" xfId="39301" xr:uid="{00000000-0005-0000-0000-0000E9950000}"/>
    <cellStyle name="Normal 5 2 2 2 4 3 5" xfId="39302" xr:uid="{00000000-0005-0000-0000-0000EA950000}"/>
    <cellStyle name="Normal 5 2 2 2 4 3 5 2" xfId="39303" xr:uid="{00000000-0005-0000-0000-0000EB950000}"/>
    <cellStyle name="Normal 5 2 2 2 4 3 5 2 2" xfId="39304" xr:uid="{00000000-0005-0000-0000-0000EC950000}"/>
    <cellStyle name="Normal 5 2 2 2 4 3 5 3" xfId="39305" xr:uid="{00000000-0005-0000-0000-0000ED950000}"/>
    <cellStyle name="Normal 5 2 2 2 4 3 6" xfId="39306" xr:uid="{00000000-0005-0000-0000-0000EE950000}"/>
    <cellStyle name="Normal 5 2 2 2 4 3 6 2" xfId="39307" xr:uid="{00000000-0005-0000-0000-0000EF950000}"/>
    <cellStyle name="Normal 5 2 2 2 4 3 7" xfId="39308" xr:uid="{00000000-0005-0000-0000-0000F0950000}"/>
    <cellStyle name="Normal 5 2 2 2 4 3 7 2" xfId="39309" xr:uid="{00000000-0005-0000-0000-0000F1950000}"/>
    <cellStyle name="Normal 5 2 2 2 4 3 8" xfId="39310" xr:uid="{00000000-0005-0000-0000-0000F2950000}"/>
    <cellStyle name="Normal 5 2 2 2 4 4" xfId="39311" xr:uid="{00000000-0005-0000-0000-0000F3950000}"/>
    <cellStyle name="Normal 5 2 2 2 4 4 2" xfId="39312" xr:uid="{00000000-0005-0000-0000-0000F4950000}"/>
    <cellStyle name="Normal 5 2 2 2 4 4 2 2" xfId="39313" xr:uid="{00000000-0005-0000-0000-0000F5950000}"/>
    <cellStyle name="Normal 5 2 2 2 4 4 2 2 2" xfId="39314" xr:uid="{00000000-0005-0000-0000-0000F6950000}"/>
    <cellStyle name="Normal 5 2 2 2 4 4 2 2 2 2" xfId="39315" xr:uid="{00000000-0005-0000-0000-0000F7950000}"/>
    <cellStyle name="Normal 5 2 2 2 4 4 2 2 3" xfId="39316" xr:uid="{00000000-0005-0000-0000-0000F8950000}"/>
    <cellStyle name="Normal 5 2 2 2 4 4 2 3" xfId="39317" xr:uid="{00000000-0005-0000-0000-0000F9950000}"/>
    <cellStyle name="Normal 5 2 2 2 4 4 2 3 2" xfId="39318" xr:uid="{00000000-0005-0000-0000-0000FA950000}"/>
    <cellStyle name="Normal 5 2 2 2 4 4 2 4" xfId="39319" xr:uid="{00000000-0005-0000-0000-0000FB950000}"/>
    <cellStyle name="Normal 5 2 2 2 4 4 3" xfId="39320" xr:uid="{00000000-0005-0000-0000-0000FC950000}"/>
    <cellStyle name="Normal 5 2 2 2 4 4 3 2" xfId="39321" xr:uid="{00000000-0005-0000-0000-0000FD950000}"/>
    <cellStyle name="Normal 5 2 2 2 4 4 3 2 2" xfId="39322" xr:uid="{00000000-0005-0000-0000-0000FE950000}"/>
    <cellStyle name="Normal 5 2 2 2 4 4 3 3" xfId="39323" xr:uid="{00000000-0005-0000-0000-0000FF950000}"/>
    <cellStyle name="Normal 5 2 2 2 4 4 4" xfId="39324" xr:uid="{00000000-0005-0000-0000-000000960000}"/>
    <cellStyle name="Normal 5 2 2 2 4 4 4 2" xfId="39325" xr:uid="{00000000-0005-0000-0000-000001960000}"/>
    <cellStyle name="Normal 5 2 2 2 4 4 5" xfId="39326" xr:uid="{00000000-0005-0000-0000-000002960000}"/>
    <cellStyle name="Normal 5 2 2 2 4 5" xfId="39327" xr:uid="{00000000-0005-0000-0000-000003960000}"/>
    <cellStyle name="Normal 5 2 2 2 4 5 2" xfId="39328" xr:uid="{00000000-0005-0000-0000-000004960000}"/>
    <cellStyle name="Normal 5 2 2 2 4 5 2 2" xfId="39329" xr:uid="{00000000-0005-0000-0000-000005960000}"/>
    <cellStyle name="Normal 5 2 2 2 4 5 2 2 2" xfId="39330" xr:uid="{00000000-0005-0000-0000-000006960000}"/>
    <cellStyle name="Normal 5 2 2 2 4 5 2 3" xfId="39331" xr:uid="{00000000-0005-0000-0000-000007960000}"/>
    <cellStyle name="Normal 5 2 2 2 4 5 3" xfId="39332" xr:uid="{00000000-0005-0000-0000-000008960000}"/>
    <cellStyle name="Normal 5 2 2 2 4 5 3 2" xfId="39333" xr:uid="{00000000-0005-0000-0000-000009960000}"/>
    <cellStyle name="Normal 5 2 2 2 4 5 4" xfId="39334" xr:uid="{00000000-0005-0000-0000-00000A960000}"/>
    <cellStyle name="Normal 5 2 2 2 4 6" xfId="39335" xr:uid="{00000000-0005-0000-0000-00000B960000}"/>
    <cellStyle name="Normal 5 2 2 2 4 6 2" xfId="39336" xr:uid="{00000000-0005-0000-0000-00000C960000}"/>
    <cellStyle name="Normal 5 2 2 2 4 6 2 2" xfId="39337" xr:uid="{00000000-0005-0000-0000-00000D960000}"/>
    <cellStyle name="Normal 5 2 2 2 4 6 2 2 2" xfId="39338" xr:uid="{00000000-0005-0000-0000-00000E960000}"/>
    <cellStyle name="Normal 5 2 2 2 4 6 2 3" xfId="39339" xr:uid="{00000000-0005-0000-0000-00000F960000}"/>
    <cellStyle name="Normal 5 2 2 2 4 6 3" xfId="39340" xr:uid="{00000000-0005-0000-0000-000010960000}"/>
    <cellStyle name="Normal 5 2 2 2 4 6 3 2" xfId="39341" xr:uid="{00000000-0005-0000-0000-000011960000}"/>
    <cellStyle name="Normal 5 2 2 2 4 6 4" xfId="39342" xr:uid="{00000000-0005-0000-0000-000012960000}"/>
    <cellStyle name="Normal 5 2 2 2 4 7" xfId="39343" xr:uid="{00000000-0005-0000-0000-000013960000}"/>
    <cellStyle name="Normal 5 2 2 2 4 7 2" xfId="39344" xr:uid="{00000000-0005-0000-0000-000014960000}"/>
    <cellStyle name="Normal 5 2 2 2 4 7 2 2" xfId="39345" xr:uid="{00000000-0005-0000-0000-000015960000}"/>
    <cellStyle name="Normal 5 2 2 2 4 7 3" xfId="39346" xr:uid="{00000000-0005-0000-0000-000016960000}"/>
    <cellStyle name="Normal 5 2 2 2 4 8" xfId="39347" xr:uid="{00000000-0005-0000-0000-000017960000}"/>
    <cellStyle name="Normal 5 2 2 2 4 8 2" xfId="39348" xr:uid="{00000000-0005-0000-0000-000018960000}"/>
    <cellStyle name="Normal 5 2 2 2 4 9" xfId="39349" xr:uid="{00000000-0005-0000-0000-000019960000}"/>
    <cellStyle name="Normal 5 2 2 2 4 9 2" xfId="39350" xr:uid="{00000000-0005-0000-0000-00001A960000}"/>
    <cellStyle name="Normal 5 2 2 2 5" xfId="39351" xr:uid="{00000000-0005-0000-0000-00001B960000}"/>
    <cellStyle name="Normal 5 2 2 2 5 10" xfId="39352" xr:uid="{00000000-0005-0000-0000-00001C960000}"/>
    <cellStyle name="Normal 5 2 2 2 5 11" xfId="39353" xr:uid="{00000000-0005-0000-0000-00001D960000}"/>
    <cellStyle name="Normal 5 2 2 2 5 2" xfId="39354" xr:uid="{00000000-0005-0000-0000-00001E960000}"/>
    <cellStyle name="Normal 5 2 2 2 5 2 2" xfId="39355" xr:uid="{00000000-0005-0000-0000-00001F960000}"/>
    <cellStyle name="Normal 5 2 2 2 5 2 2 2" xfId="39356" xr:uid="{00000000-0005-0000-0000-000020960000}"/>
    <cellStyle name="Normal 5 2 2 2 5 2 2 2 2" xfId="39357" xr:uid="{00000000-0005-0000-0000-000021960000}"/>
    <cellStyle name="Normal 5 2 2 2 5 2 2 2 2 2" xfId="39358" xr:uid="{00000000-0005-0000-0000-000022960000}"/>
    <cellStyle name="Normal 5 2 2 2 5 2 2 2 2 2 2" xfId="39359" xr:uid="{00000000-0005-0000-0000-000023960000}"/>
    <cellStyle name="Normal 5 2 2 2 5 2 2 2 2 3" xfId="39360" xr:uid="{00000000-0005-0000-0000-000024960000}"/>
    <cellStyle name="Normal 5 2 2 2 5 2 2 2 2 3 2" xfId="39361" xr:uid="{00000000-0005-0000-0000-000025960000}"/>
    <cellStyle name="Normal 5 2 2 2 5 2 2 2 2 3 2 2" xfId="39362" xr:uid="{00000000-0005-0000-0000-000026960000}"/>
    <cellStyle name="Normal 5 2 2 2 5 2 2 2 2 3 3" xfId="39363" xr:uid="{00000000-0005-0000-0000-000027960000}"/>
    <cellStyle name="Normal 5 2 2 2 5 2 2 2 2 4" xfId="39364" xr:uid="{00000000-0005-0000-0000-000028960000}"/>
    <cellStyle name="Normal 5 2 2 2 5 2 2 2 3" xfId="39365" xr:uid="{00000000-0005-0000-0000-000029960000}"/>
    <cellStyle name="Normal 5 2 2 2 5 2 2 2 3 2" xfId="39366" xr:uid="{00000000-0005-0000-0000-00002A960000}"/>
    <cellStyle name="Normal 5 2 2 2 5 2 2 2 4" xfId="39367" xr:uid="{00000000-0005-0000-0000-00002B960000}"/>
    <cellStyle name="Normal 5 2 2 2 5 2 2 2 4 2" xfId="39368" xr:uid="{00000000-0005-0000-0000-00002C960000}"/>
    <cellStyle name="Normal 5 2 2 2 5 2 2 2 4 2 2" xfId="39369" xr:uid="{00000000-0005-0000-0000-00002D960000}"/>
    <cellStyle name="Normal 5 2 2 2 5 2 2 2 4 3" xfId="39370" xr:uid="{00000000-0005-0000-0000-00002E960000}"/>
    <cellStyle name="Normal 5 2 2 2 5 2 2 2 5" xfId="39371" xr:uid="{00000000-0005-0000-0000-00002F960000}"/>
    <cellStyle name="Normal 5 2 2 2 5 2 2 3" xfId="39372" xr:uid="{00000000-0005-0000-0000-000030960000}"/>
    <cellStyle name="Normal 5 2 2 2 5 2 2 3 2" xfId="39373" xr:uid="{00000000-0005-0000-0000-000031960000}"/>
    <cellStyle name="Normal 5 2 2 2 5 2 2 3 2 2" xfId="39374" xr:uid="{00000000-0005-0000-0000-000032960000}"/>
    <cellStyle name="Normal 5 2 2 2 5 2 2 3 3" xfId="39375" xr:uid="{00000000-0005-0000-0000-000033960000}"/>
    <cellStyle name="Normal 5 2 2 2 5 2 2 3 3 2" xfId="39376" xr:uid="{00000000-0005-0000-0000-000034960000}"/>
    <cellStyle name="Normal 5 2 2 2 5 2 2 3 3 2 2" xfId="39377" xr:uid="{00000000-0005-0000-0000-000035960000}"/>
    <cellStyle name="Normal 5 2 2 2 5 2 2 3 3 3" xfId="39378" xr:uid="{00000000-0005-0000-0000-000036960000}"/>
    <cellStyle name="Normal 5 2 2 2 5 2 2 3 4" xfId="39379" xr:uid="{00000000-0005-0000-0000-000037960000}"/>
    <cellStyle name="Normal 5 2 2 2 5 2 2 4" xfId="39380" xr:uid="{00000000-0005-0000-0000-000038960000}"/>
    <cellStyle name="Normal 5 2 2 2 5 2 2 4 2" xfId="39381" xr:uid="{00000000-0005-0000-0000-000039960000}"/>
    <cellStyle name="Normal 5 2 2 2 5 2 2 4 2 2" xfId="39382" xr:uid="{00000000-0005-0000-0000-00003A960000}"/>
    <cellStyle name="Normal 5 2 2 2 5 2 2 4 3" xfId="39383" xr:uid="{00000000-0005-0000-0000-00003B960000}"/>
    <cellStyle name="Normal 5 2 2 2 5 2 2 4 3 2" xfId="39384" xr:uid="{00000000-0005-0000-0000-00003C960000}"/>
    <cellStyle name="Normal 5 2 2 2 5 2 2 4 3 2 2" xfId="39385" xr:uid="{00000000-0005-0000-0000-00003D960000}"/>
    <cellStyle name="Normal 5 2 2 2 5 2 2 4 3 3" xfId="39386" xr:uid="{00000000-0005-0000-0000-00003E960000}"/>
    <cellStyle name="Normal 5 2 2 2 5 2 2 4 4" xfId="39387" xr:uid="{00000000-0005-0000-0000-00003F960000}"/>
    <cellStyle name="Normal 5 2 2 2 5 2 2 5" xfId="39388" xr:uid="{00000000-0005-0000-0000-000040960000}"/>
    <cellStyle name="Normal 5 2 2 2 5 2 2 5 2" xfId="39389" xr:uid="{00000000-0005-0000-0000-000041960000}"/>
    <cellStyle name="Normal 5 2 2 2 5 2 2 6" xfId="39390" xr:uid="{00000000-0005-0000-0000-000042960000}"/>
    <cellStyle name="Normal 5 2 2 2 5 2 2 6 2" xfId="39391" xr:uid="{00000000-0005-0000-0000-000043960000}"/>
    <cellStyle name="Normal 5 2 2 2 5 2 2 6 2 2" xfId="39392" xr:uid="{00000000-0005-0000-0000-000044960000}"/>
    <cellStyle name="Normal 5 2 2 2 5 2 2 6 3" xfId="39393" xr:uid="{00000000-0005-0000-0000-000045960000}"/>
    <cellStyle name="Normal 5 2 2 2 5 2 2 7" xfId="39394" xr:uid="{00000000-0005-0000-0000-000046960000}"/>
    <cellStyle name="Normal 5 2 2 2 5 2 2 7 2" xfId="39395" xr:uid="{00000000-0005-0000-0000-000047960000}"/>
    <cellStyle name="Normal 5 2 2 2 5 2 2 8" xfId="39396" xr:uid="{00000000-0005-0000-0000-000048960000}"/>
    <cellStyle name="Normal 5 2 2 2 5 2 3" xfId="39397" xr:uid="{00000000-0005-0000-0000-000049960000}"/>
    <cellStyle name="Normal 5 2 2 2 5 2 3 2" xfId="39398" xr:uid="{00000000-0005-0000-0000-00004A960000}"/>
    <cellStyle name="Normal 5 2 2 2 5 2 3 2 2" xfId="39399" xr:uid="{00000000-0005-0000-0000-00004B960000}"/>
    <cellStyle name="Normal 5 2 2 2 5 2 3 2 2 2" xfId="39400" xr:uid="{00000000-0005-0000-0000-00004C960000}"/>
    <cellStyle name="Normal 5 2 2 2 5 2 3 2 3" xfId="39401" xr:uid="{00000000-0005-0000-0000-00004D960000}"/>
    <cellStyle name="Normal 5 2 2 2 5 2 3 2 3 2" xfId="39402" xr:uid="{00000000-0005-0000-0000-00004E960000}"/>
    <cellStyle name="Normal 5 2 2 2 5 2 3 2 3 2 2" xfId="39403" xr:uid="{00000000-0005-0000-0000-00004F960000}"/>
    <cellStyle name="Normal 5 2 2 2 5 2 3 2 3 3" xfId="39404" xr:uid="{00000000-0005-0000-0000-000050960000}"/>
    <cellStyle name="Normal 5 2 2 2 5 2 3 2 4" xfId="39405" xr:uid="{00000000-0005-0000-0000-000051960000}"/>
    <cellStyle name="Normal 5 2 2 2 5 2 3 3" xfId="39406" xr:uid="{00000000-0005-0000-0000-000052960000}"/>
    <cellStyle name="Normal 5 2 2 2 5 2 3 3 2" xfId="39407" xr:uid="{00000000-0005-0000-0000-000053960000}"/>
    <cellStyle name="Normal 5 2 2 2 5 2 3 4" xfId="39408" xr:uid="{00000000-0005-0000-0000-000054960000}"/>
    <cellStyle name="Normal 5 2 2 2 5 2 3 4 2" xfId="39409" xr:uid="{00000000-0005-0000-0000-000055960000}"/>
    <cellStyle name="Normal 5 2 2 2 5 2 3 4 2 2" xfId="39410" xr:uid="{00000000-0005-0000-0000-000056960000}"/>
    <cellStyle name="Normal 5 2 2 2 5 2 3 4 3" xfId="39411" xr:uid="{00000000-0005-0000-0000-000057960000}"/>
    <cellStyle name="Normal 5 2 2 2 5 2 3 5" xfId="39412" xr:uid="{00000000-0005-0000-0000-000058960000}"/>
    <cellStyle name="Normal 5 2 2 2 5 2 4" xfId="39413" xr:uid="{00000000-0005-0000-0000-000059960000}"/>
    <cellStyle name="Normal 5 2 2 2 5 2 4 2" xfId="39414" xr:uid="{00000000-0005-0000-0000-00005A960000}"/>
    <cellStyle name="Normal 5 2 2 2 5 2 4 2 2" xfId="39415" xr:uid="{00000000-0005-0000-0000-00005B960000}"/>
    <cellStyle name="Normal 5 2 2 2 5 2 4 3" xfId="39416" xr:uid="{00000000-0005-0000-0000-00005C960000}"/>
    <cellStyle name="Normal 5 2 2 2 5 2 4 3 2" xfId="39417" xr:uid="{00000000-0005-0000-0000-00005D960000}"/>
    <cellStyle name="Normal 5 2 2 2 5 2 4 3 2 2" xfId="39418" xr:uid="{00000000-0005-0000-0000-00005E960000}"/>
    <cellStyle name="Normal 5 2 2 2 5 2 4 3 3" xfId="39419" xr:uid="{00000000-0005-0000-0000-00005F960000}"/>
    <cellStyle name="Normal 5 2 2 2 5 2 4 4" xfId="39420" xr:uid="{00000000-0005-0000-0000-000060960000}"/>
    <cellStyle name="Normal 5 2 2 2 5 2 5" xfId="39421" xr:uid="{00000000-0005-0000-0000-000061960000}"/>
    <cellStyle name="Normal 5 2 2 2 5 2 5 2" xfId="39422" xr:uid="{00000000-0005-0000-0000-000062960000}"/>
    <cellStyle name="Normal 5 2 2 2 5 2 5 2 2" xfId="39423" xr:uid="{00000000-0005-0000-0000-000063960000}"/>
    <cellStyle name="Normal 5 2 2 2 5 2 5 3" xfId="39424" xr:uid="{00000000-0005-0000-0000-000064960000}"/>
    <cellStyle name="Normal 5 2 2 2 5 2 5 3 2" xfId="39425" xr:uid="{00000000-0005-0000-0000-000065960000}"/>
    <cellStyle name="Normal 5 2 2 2 5 2 5 3 2 2" xfId="39426" xr:uid="{00000000-0005-0000-0000-000066960000}"/>
    <cellStyle name="Normal 5 2 2 2 5 2 5 3 3" xfId="39427" xr:uid="{00000000-0005-0000-0000-000067960000}"/>
    <cellStyle name="Normal 5 2 2 2 5 2 5 4" xfId="39428" xr:uid="{00000000-0005-0000-0000-000068960000}"/>
    <cellStyle name="Normal 5 2 2 2 5 2 6" xfId="39429" xr:uid="{00000000-0005-0000-0000-000069960000}"/>
    <cellStyle name="Normal 5 2 2 2 5 2 6 2" xfId="39430" xr:uid="{00000000-0005-0000-0000-00006A960000}"/>
    <cellStyle name="Normal 5 2 2 2 5 2 7" xfId="39431" xr:uid="{00000000-0005-0000-0000-00006B960000}"/>
    <cellStyle name="Normal 5 2 2 2 5 2 7 2" xfId="39432" xr:uid="{00000000-0005-0000-0000-00006C960000}"/>
    <cellStyle name="Normal 5 2 2 2 5 2 7 2 2" xfId="39433" xr:uid="{00000000-0005-0000-0000-00006D960000}"/>
    <cellStyle name="Normal 5 2 2 2 5 2 7 3" xfId="39434" xr:uid="{00000000-0005-0000-0000-00006E960000}"/>
    <cellStyle name="Normal 5 2 2 2 5 2 8" xfId="39435" xr:uid="{00000000-0005-0000-0000-00006F960000}"/>
    <cellStyle name="Normal 5 2 2 2 5 2 8 2" xfId="39436" xr:uid="{00000000-0005-0000-0000-000070960000}"/>
    <cellStyle name="Normal 5 2 2 2 5 2 9" xfId="39437" xr:uid="{00000000-0005-0000-0000-000071960000}"/>
    <cellStyle name="Normal 5 2 2 2 5 3" xfId="39438" xr:uid="{00000000-0005-0000-0000-000072960000}"/>
    <cellStyle name="Normal 5 2 2 2 5 3 2" xfId="39439" xr:uid="{00000000-0005-0000-0000-000073960000}"/>
    <cellStyle name="Normal 5 2 2 2 5 3 2 2" xfId="39440" xr:uid="{00000000-0005-0000-0000-000074960000}"/>
    <cellStyle name="Normal 5 2 2 2 5 3 2 2 2" xfId="39441" xr:uid="{00000000-0005-0000-0000-000075960000}"/>
    <cellStyle name="Normal 5 2 2 2 5 3 2 2 2 2" xfId="39442" xr:uid="{00000000-0005-0000-0000-000076960000}"/>
    <cellStyle name="Normal 5 2 2 2 5 3 2 2 3" xfId="39443" xr:uid="{00000000-0005-0000-0000-000077960000}"/>
    <cellStyle name="Normal 5 2 2 2 5 3 2 2 3 2" xfId="39444" xr:uid="{00000000-0005-0000-0000-000078960000}"/>
    <cellStyle name="Normal 5 2 2 2 5 3 2 2 3 2 2" xfId="39445" xr:uid="{00000000-0005-0000-0000-000079960000}"/>
    <cellStyle name="Normal 5 2 2 2 5 3 2 2 3 3" xfId="39446" xr:uid="{00000000-0005-0000-0000-00007A960000}"/>
    <cellStyle name="Normal 5 2 2 2 5 3 2 2 4" xfId="39447" xr:uid="{00000000-0005-0000-0000-00007B960000}"/>
    <cellStyle name="Normal 5 2 2 2 5 3 2 3" xfId="39448" xr:uid="{00000000-0005-0000-0000-00007C960000}"/>
    <cellStyle name="Normal 5 2 2 2 5 3 2 3 2" xfId="39449" xr:uid="{00000000-0005-0000-0000-00007D960000}"/>
    <cellStyle name="Normal 5 2 2 2 5 3 2 4" xfId="39450" xr:uid="{00000000-0005-0000-0000-00007E960000}"/>
    <cellStyle name="Normal 5 2 2 2 5 3 2 4 2" xfId="39451" xr:uid="{00000000-0005-0000-0000-00007F960000}"/>
    <cellStyle name="Normal 5 2 2 2 5 3 2 4 2 2" xfId="39452" xr:uid="{00000000-0005-0000-0000-000080960000}"/>
    <cellStyle name="Normal 5 2 2 2 5 3 2 4 3" xfId="39453" xr:uid="{00000000-0005-0000-0000-000081960000}"/>
    <cellStyle name="Normal 5 2 2 2 5 3 2 5" xfId="39454" xr:uid="{00000000-0005-0000-0000-000082960000}"/>
    <cellStyle name="Normal 5 2 2 2 5 3 3" xfId="39455" xr:uid="{00000000-0005-0000-0000-000083960000}"/>
    <cellStyle name="Normal 5 2 2 2 5 3 3 2" xfId="39456" xr:uid="{00000000-0005-0000-0000-000084960000}"/>
    <cellStyle name="Normal 5 2 2 2 5 3 3 2 2" xfId="39457" xr:uid="{00000000-0005-0000-0000-000085960000}"/>
    <cellStyle name="Normal 5 2 2 2 5 3 3 3" xfId="39458" xr:uid="{00000000-0005-0000-0000-000086960000}"/>
    <cellStyle name="Normal 5 2 2 2 5 3 3 3 2" xfId="39459" xr:uid="{00000000-0005-0000-0000-000087960000}"/>
    <cellStyle name="Normal 5 2 2 2 5 3 3 3 2 2" xfId="39460" xr:uid="{00000000-0005-0000-0000-000088960000}"/>
    <cellStyle name="Normal 5 2 2 2 5 3 3 3 3" xfId="39461" xr:uid="{00000000-0005-0000-0000-000089960000}"/>
    <cellStyle name="Normal 5 2 2 2 5 3 3 4" xfId="39462" xr:uid="{00000000-0005-0000-0000-00008A960000}"/>
    <cellStyle name="Normal 5 2 2 2 5 3 4" xfId="39463" xr:uid="{00000000-0005-0000-0000-00008B960000}"/>
    <cellStyle name="Normal 5 2 2 2 5 3 4 2" xfId="39464" xr:uid="{00000000-0005-0000-0000-00008C960000}"/>
    <cellStyle name="Normal 5 2 2 2 5 3 4 2 2" xfId="39465" xr:uid="{00000000-0005-0000-0000-00008D960000}"/>
    <cellStyle name="Normal 5 2 2 2 5 3 4 3" xfId="39466" xr:uid="{00000000-0005-0000-0000-00008E960000}"/>
    <cellStyle name="Normal 5 2 2 2 5 3 4 3 2" xfId="39467" xr:uid="{00000000-0005-0000-0000-00008F960000}"/>
    <cellStyle name="Normal 5 2 2 2 5 3 4 3 2 2" xfId="39468" xr:uid="{00000000-0005-0000-0000-000090960000}"/>
    <cellStyle name="Normal 5 2 2 2 5 3 4 3 3" xfId="39469" xr:uid="{00000000-0005-0000-0000-000091960000}"/>
    <cellStyle name="Normal 5 2 2 2 5 3 4 4" xfId="39470" xr:uid="{00000000-0005-0000-0000-000092960000}"/>
    <cellStyle name="Normal 5 2 2 2 5 3 5" xfId="39471" xr:uid="{00000000-0005-0000-0000-000093960000}"/>
    <cellStyle name="Normal 5 2 2 2 5 3 5 2" xfId="39472" xr:uid="{00000000-0005-0000-0000-000094960000}"/>
    <cellStyle name="Normal 5 2 2 2 5 3 6" xfId="39473" xr:uid="{00000000-0005-0000-0000-000095960000}"/>
    <cellStyle name="Normal 5 2 2 2 5 3 6 2" xfId="39474" xr:uid="{00000000-0005-0000-0000-000096960000}"/>
    <cellStyle name="Normal 5 2 2 2 5 3 6 2 2" xfId="39475" xr:uid="{00000000-0005-0000-0000-000097960000}"/>
    <cellStyle name="Normal 5 2 2 2 5 3 6 3" xfId="39476" xr:uid="{00000000-0005-0000-0000-000098960000}"/>
    <cellStyle name="Normal 5 2 2 2 5 3 7" xfId="39477" xr:uid="{00000000-0005-0000-0000-000099960000}"/>
    <cellStyle name="Normal 5 2 2 2 5 3 7 2" xfId="39478" xr:uid="{00000000-0005-0000-0000-00009A960000}"/>
    <cellStyle name="Normal 5 2 2 2 5 3 8" xfId="39479" xr:uid="{00000000-0005-0000-0000-00009B960000}"/>
    <cellStyle name="Normal 5 2 2 2 5 4" xfId="39480" xr:uid="{00000000-0005-0000-0000-00009C960000}"/>
    <cellStyle name="Normal 5 2 2 2 5 4 2" xfId="39481" xr:uid="{00000000-0005-0000-0000-00009D960000}"/>
    <cellStyle name="Normal 5 2 2 2 5 4 2 2" xfId="39482" xr:uid="{00000000-0005-0000-0000-00009E960000}"/>
    <cellStyle name="Normal 5 2 2 2 5 4 2 2 2" xfId="39483" xr:uid="{00000000-0005-0000-0000-00009F960000}"/>
    <cellStyle name="Normal 5 2 2 2 5 4 2 3" xfId="39484" xr:uid="{00000000-0005-0000-0000-0000A0960000}"/>
    <cellStyle name="Normal 5 2 2 2 5 4 2 3 2" xfId="39485" xr:uid="{00000000-0005-0000-0000-0000A1960000}"/>
    <cellStyle name="Normal 5 2 2 2 5 4 2 3 2 2" xfId="39486" xr:uid="{00000000-0005-0000-0000-0000A2960000}"/>
    <cellStyle name="Normal 5 2 2 2 5 4 2 3 3" xfId="39487" xr:uid="{00000000-0005-0000-0000-0000A3960000}"/>
    <cellStyle name="Normal 5 2 2 2 5 4 2 4" xfId="39488" xr:uid="{00000000-0005-0000-0000-0000A4960000}"/>
    <cellStyle name="Normal 5 2 2 2 5 4 3" xfId="39489" xr:uid="{00000000-0005-0000-0000-0000A5960000}"/>
    <cellStyle name="Normal 5 2 2 2 5 4 3 2" xfId="39490" xr:uid="{00000000-0005-0000-0000-0000A6960000}"/>
    <cellStyle name="Normal 5 2 2 2 5 4 4" xfId="39491" xr:uid="{00000000-0005-0000-0000-0000A7960000}"/>
    <cellStyle name="Normal 5 2 2 2 5 4 4 2" xfId="39492" xr:uid="{00000000-0005-0000-0000-0000A8960000}"/>
    <cellStyle name="Normal 5 2 2 2 5 4 4 2 2" xfId="39493" xr:uid="{00000000-0005-0000-0000-0000A9960000}"/>
    <cellStyle name="Normal 5 2 2 2 5 4 4 3" xfId="39494" xr:uid="{00000000-0005-0000-0000-0000AA960000}"/>
    <cellStyle name="Normal 5 2 2 2 5 4 5" xfId="39495" xr:uid="{00000000-0005-0000-0000-0000AB960000}"/>
    <cellStyle name="Normal 5 2 2 2 5 5" xfId="39496" xr:uid="{00000000-0005-0000-0000-0000AC960000}"/>
    <cellStyle name="Normal 5 2 2 2 5 5 2" xfId="39497" xr:uid="{00000000-0005-0000-0000-0000AD960000}"/>
    <cellStyle name="Normal 5 2 2 2 5 5 2 2" xfId="39498" xr:uid="{00000000-0005-0000-0000-0000AE960000}"/>
    <cellStyle name="Normal 5 2 2 2 5 5 3" xfId="39499" xr:uid="{00000000-0005-0000-0000-0000AF960000}"/>
    <cellStyle name="Normal 5 2 2 2 5 5 3 2" xfId="39500" xr:uid="{00000000-0005-0000-0000-0000B0960000}"/>
    <cellStyle name="Normal 5 2 2 2 5 5 3 2 2" xfId="39501" xr:uid="{00000000-0005-0000-0000-0000B1960000}"/>
    <cellStyle name="Normal 5 2 2 2 5 5 3 3" xfId="39502" xr:uid="{00000000-0005-0000-0000-0000B2960000}"/>
    <cellStyle name="Normal 5 2 2 2 5 5 4" xfId="39503" xr:uid="{00000000-0005-0000-0000-0000B3960000}"/>
    <cellStyle name="Normal 5 2 2 2 5 6" xfId="39504" xr:uid="{00000000-0005-0000-0000-0000B4960000}"/>
    <cellStyle name="Normal 5 2 2 2 5 6 2" xfId="39505" xr:uid="{00000000-0005-0000-0000-0000B5960000}"/>
    <cellStyle name="Normal 5 2 2 2 5 6 2 2" xfId="39506" xr:uid="{00000000-0005-0000-0000-0000B6960000}"/>
    <cellStyle name="Normal 5 2 2 2 5 6 3" xfId="39507" xr:uid="{00000000-0005-0000-0000-0000B7960000}"/>
    <cellStyle name="Normal 5 2 2 2 5 6 3 2" xfId="39508" xr:uid="{00000000-0005-0000-0000-0000B8960000}"/>
    <cellStyle name="Normal 5 2 2 2 5 6 3 2 2" xfId="39509" xr:uid="{00000000-0005-0000-0000-0000B9960000}"/>
    <cellStyle name="Normal 5 2 2 2 5 6 3 3" xfId="39510" xr:uid="{00000000-0005-0000-0000-0000BA960000}"/>
    <cellStyle name="Normal 5 2 2 2 5 6 4" xfId="39511" xr:uid="{00000000-0005-0000-0000-0000BB960000}"/>
    <cellStyle name="Normal 5 2 2 2 5 7" xfId="39512" xr:uid="{00000000-0005-0000-0000-0000BC960000}"/>
    <cellStyle name="Normal 5 2 2 2 5 7 2" xfId="39513" xr:uid="{00000000-0005-0000-0000-0000BD960000}"/>
    <cellStyle name="Normal 5 2 2 2 5 8" xfId="39514" xr:uid="{00000000-0005-0000-0000-0000BE960000}"/>
    <cellStyle name="Normal 5 2 2 2 5 8 2" xfId="39515" xr:uid="{00000000-0005-0000-0000-0000BF960000}"/>
    <cellStyle name="Normal 5 2 2 2 5 8 2 2" xfId="39516" xr:uid="{00000000-0005-0000-0000-0000C0960000}"/>
    <cellStyle name="Normal 5 2 2 2 5 8 3" xfId="39517" xr:uid="{00000000-0005-0000-0000-0000C1960000}"/>
    <cellStyle name="Normal 5 2 2 2 5 9" xfId="39518" xr:uid="{00000000-0005-0000-0000-0000C2960000}"/>
    <cellStyle name="Normal 5 2 2 2 5 9 2" xfId="39519" xr:uid="{00000000-0005-0000-0000-0000C3960000}"/>
    <cellStyle name="Normal 5 2 2 2 6" xfId="39520" xr:uid="{00000000-0005-0000-0000-0000C4960000}"/>
    <cellStyle name="Normal 5 2 2 2 6 2" xfId="39521" xr:uid="{00000000-0005-0000-0000-0000C5960000}"/>
    <cellStyle name="Normal 5 2 2 2 6 2 2" xfId="39522" xr:uid="{00000000-0005-0000-0000-0000C6960000}"/>
    <cellStyle name="Normal 5 2 2 2 6 2 2 2" xfId="39523" xr:uid="{00000000-0005-0000-0000-0000C7960000}"/>
    <cellStyle name="Normal 5 2 2 2 6 2 2 2 2" xfId="39524" xr:uid="{00000000-0005-0000-0000-0000C8960000}"/>
    <cellStyle name="Normal 5 2 2 2 6 2 2 2 2 2" xfId="39525" xr:uid="{00000000-0005-0000-0000-0000C9960000}"/>
    <cellStyle name="Normal 5 2 2 2 6 2 2 2 3" xfId="39526" xr:uid="{00000000-0005-0000-0000-0000CA960000}"/>
    <cellStyle name="Normal 5 2 2 2 6 2 2 2 3 2" xfId="39527" xr:uid="{00000000-0005-0000-0000-0000CB960000}"/>
    <cellStyle name="Normal 5 2 2 2 6 2 2 2 3 2 2" xfId="39528" xr:uid="{00000000-0005-0000-0000-0000CC960000}"/>
    <cellStyle name="Normal 5 2 2 2 6 2 2 2 3 3" xfId="39529" xr:uid="{00000000-0005-0000-0000-0000CD960000}"/>
    <cellStyle name="Normal 5 2 2 2 6 2 2 2 4" xfId="39530" xr:uid="{00000000-0005-0000-0000-0000CE960000}"/>
    <cellStyle name="Normal 5 2 2 2 6 2 2 3" xfId="39531" xr:uid="{00000000-0005-0000-0000-0000CF960000}"/>
    <cellStyle name="Normal 5 2 2 2 6 2 2 3 2" xfId="39532" xr:uid="{00000000-0005-0000-0000-0000D0960000}"/>
    <cellStyle name="Normal 5 2 2 2 6 2 2 4" xfId="39533" xr:uid="{00000000-0005-0000-0000-0000D1960000}"/>
    <cellStyle name="Normal 5 2 2 2 6 2 2 4 2" xfId="39534" xr:uid="{00000000-0005-0000-0000-0000D2960000}"/>
    <cellStyle name="Normal 5 2 2 2 6 2 2 4 2 2" xfId="39535" xr:uid="{00000000-0005-0000-0000-0000D3960000}"/>
    <cellStyle name="Normal 5 2 2 2 6 2 2 4 3" xfId="39536" xr:uid="{00000000-0005-0000-0000-0000D4960000}"/>
    <cellStyle name="Normal 5 2 2 2 6 2 2 5" xfId="39537" xr:uid="{00000000-0005-0000-0000-0000D5960000}"/>
    <cellStyle name="Normal 5 2 2 2 6 2 3" xfId="39538" xr:uid="{00000000-0005-0000-0000-0000D6960000}"/>
    <cellStyle name="Normal 5 2 2 2 6 2 3 2" xfId="39539" xr:uid="{00000000-0005-0000-0000-0000D7960000}"/>
    <cellStyle name="Normal 5 2 2 2 6 2 3 2 2" xfId="39540" xr:uid="{00000000-0005-0000-0000-0000D8960000}"/>
    <cellStyle name="Normal 5 2 2 2 6 2 3 3" xfId="39541" xr:uid="{00000000-0005-0000-0000-0000D9960000}"/>
    <cellStyle name="Normal 5 2 2 2 6 2 3 3 2" xfId="39542" xr:uid="{00000000-0005-0000-0000-0000DA960000}"/>
    <cellStyle name="Normal 5 2 2 2 6 2 3 3 2 2" xfId="39543" xr:uid="{00000000-0005-0000-0000-0000DB960000}"/>
    <cellStyle name="Normal 5 2 2 2 6 2 3 3 3" xfId="39544" xr:uid="{00000000-0005-0000-0000-0000DC960000}"/>
    <cellStyle name="Normal 5 2 2 2 6 2 3 4" xfId="39545" xr:uid="{00000000-0005-0000-0000-0000DD960000}"/>
    <cellStyle name="Normal 5 2 2 2 6 2 4" xfId="39546" xr:uid="{00000000-0005-0000-0000-0000DE960000}"/>
    <cellStyle name="Normal 5 2 2 2 6 2 4 2" xfId="39547" xr:uid="{00000000-0005-0000-0000-0000DF960000}"/>
    <cellStyle name="Normal 5 2 2 2 6 2 4 2 2" xfId="39548" xr:uid="{00000000-0005-0000-0000-0000E0960000}"/>
    <cellStyle name="Normal 5 2 2 2 6 2 4 3" xfId="39549" xr:uid="{00000000-0005-0000-0000-0000E1960000}"/>
    <cellStyle name="Normal 5 2 2 2 6 2 4 3 2" xfId="39550" xr:uid="{00000000-0005-0000-0000-0000E2960000}"/>
    <cellStyle name="Normal 5 2 2 2 6 2 4 3 2 2" xfId="39551" xr:uid="{00000000-0005-0000-0000-0000E3960000}"/>
    <cellStyle name="Normal 5 2 2 2 6 2 4 3 3" xfId="39552" xr:uid="{00000000-0005-0000-0000-0000E4960000}"/>
    <cellStyle name="Normal 5 2 2 2 6 2 4 4" xfId="39553" xr:uid="{00000000-0005-0000-0000-0000E5960000}"/>
    <cellStyle name="Normal 5 2 2 2 6 2 5" xfId="39554" xr:uid="{00000000-0005-0000-0000-0000E6960000}"/>
    <cellStyle name="Normal 5 2 2 2 6 2 5 2" xfId="39555" xr:uid="{00000000-0005-0000-0000-0000E7960000}"/>
    <cellStyle name="Normal 5 2 2 2 6 2 6" xfId="39556" xr:uid="{00000000-0005-0000-0000-0000E8960000}"/>
    <cellStyle name="Normal 5 2 2 2 6 2 6 2" xfId="39557" xr:uid="{00000000-0005-0000-0000-0000E9960000}"/>
    <cellStyle name="Normal 5 2 2 2 6 2 6 2 2" xfId="39558" xr:uid="{00000000-0005-0000-0000-0000EA960000}"/>
    <cellStyle name="Normal 5 2 2 2 6 2 6 3" xfId="39559" xr:uid="{00000000-0005-0000-0000-0000EB960000}"/>
    <cellStyle name="Normal 5 2 2 2 6 2 7" xfId="39560" xr:uid="{00000000-0005-0000-0000-0000EC960000}"/>
    <cellStyle name="Normal 5 2 2 2 6 2 7 2" xfId="39561" xr:uid="{00000000-0005-0000-0000-0000ED960000}"/>
    <cellStyle name="Normal 5 2 2 2 6 2 8" xfId="39562" xr:uid="{00000000-0005-0000-0000-0000EE960000}"/>
    <cellStyle name="Normal 5 2 2 2 6 3" xfId="39563" xr:uid="{00000000-0005-0000-0000-0000EF960000}"/>
    <cellStyle name="Normal 5 2 2 2 6 3 2" xfId="39564" xr:uid="{00000000-0005-0000-0000-0000F0960000}"/>
    <cellStyle name="Normal 5 2 2 2 6 3 2 2" xfId="39565" xr:uid="{00000000-0005-0000-0000-0000F1960000}"/>
    <cellStyle name="Normal 5 2 2 2 6 3 2 2 2" xfId="39566" xr:uid="{00000000-0005-0000-0000-0000F2960000}"/>
    <cellStyle name="Normal 5 2 2 2 6 3 2 3" xfId="39567" xr:uid="{00000000-0005-0000-0000-0000F3960000}"/>
    <cellStyle name="Normal 5 2 2 2 6 3 2 3 2" xfId="39568" xr:uid="{00000000-0005-0000-0000-0000F4960000}"/>
    <cellStyle name="Normal 5 2 2 2 6 3 2 3 2 2" xfId="39569" xr:uid="{00000000-0005-0000-0000-0000F5960000}"/>
    <cellStyle name="Normal 5 2 2 2 6 3 2 3 3" xfId="39570" xr:uid="{00000000-0005-0000-0000-0000F6960000}"/>
    <cellStyle name="Normal 5 2 2 2 6 3 2 4" xfId="39571" xr:uid="{00000000-0005-0000-0000-0000F7960000}"/>
    <cellStyle name="Normal 5 2 2 2 6 3 3" xfId="39572" xr:uid="{00000000-0005-0000-0000-0000F8960000}"/>
    <cellStyle name="Normal 5 2 2 2 6 3 3 2" xfId="39573" xr:uid="{00000000-0005-0000-0000-0000F9960000}"/>
    <cellStyle name="Normal 5 2 2 2 6 3 4" xfId="39574" xr:uid="{00000000-0005-0000-0000-0000FA960000}"/>
    <cellStyle name="Normal 5 2 2 2 6 3 4 2" xfId="39575" xr:uid="{00000000-0005-0000-0000-0000FB960000}"/>
    <cellStyle name="Normal 5 2 2 2 6 3 4 2 2" xfId="39576" xr:uid="{00000000-0005-0000-0000-0000FC960000}"/>
    <cellStyle name="Normal 5 2 2 2 6 3 4 3" xfId="39577" xr:uid="{00000000-0005-0000-0000-0000FD960000}"/>
    <cellStyle name="Normal 5 2 2 2 6 3 5" xfId="39578" xr:uid="{00000000-0005-0000-0000-0000FE960000}"/>
    <cellStyle name="Normal 5 2 2 2 6 4" xfId="39579" xr:uid="{00000000-0005-0000-0000-0000FF960000}"/>
    <cellStyle name="Normal 5 2 2 2 6 4 2" xfId="39580" xr:uid="{00000000-0005-0000-0000-000000970000}"/>
    <cellStyle name="Normal 5 2 2 2 6 4 2 2" xfId="39581" xr:uid="{00000000-0005-0000-0000-000001970000}"/>
    <cellStyle name="Normal 5 2 2 2 6 4 3" xfId="39582" xr:uid="{00000000-0005-0000-0000-000002970000}"/>
    <cellStyle name="Normal 5 2 2 2 6 4 3 2" xfId="39583" xr:uid="{00000000-0005-0000-0000-000003970000}"/>
    <cellStyle name="Normal 5 2 2 2 6 4 3 2 2" xfId="39584" xr:uid="{00000000-0005-0000-0000-000004970000}"/>
    <cellStyle name="Normal 5 2 2 2 6 4 3 3" xfId="39585" xr:uid="{00000000-0005-0000-0000-000005970000}"/>
    <cellStyle name="Normal 5 2 2 2 6 4 4" xfId="39586" xr:uid="{00000000-0005-0000-0000-000006970000}"/>
    <cellStyle name="Normal 5 2 2 2 6 5" xfId="39587" xr:uid="{00000000-0005-0000-0000-000007970000}"/>
    <cellStyle name="Normal 5 2 2 2 6 5 2" xfId="39588" xr:uid="{00000000-0005-0000-0000-000008970000}"/>
    <cellStyle name="Normal 5 2 2 2 6 5 2 2" xfId="39589" xr:uid="{00000000-0005-0000-0000-000009970000}"/>
    <cellStyle name="Normal 5 2 2 2 6 5 3" xfId="39590" xr:uid="{00000000-0005-0000-0000-00000A970000}"/>
    <cellStyle name="Normal 5 2 2 2 6 5 3 2" xfId="39591" xr:uid="{00000000-0005-0000-0000-00000B970000}"/>
    <cellStyle name="Normal 5 2 2 2 6 5 3 2 2" xfId="39592" xr:uid="{00000000-0005-0000-0000-00000C970000}"/>
    <cellStyle name="Normal 5 2 2 2 6 5 3 3" xfId="39593" xr:uid="{00000000-0005-0000-0000-00000D970000}"/>
    <cellStyle name="Normal 5 2 2 2 6 5 4" xfId="39594" xr:uid="{00000000-0005-0000-0000-00000E970000}"/>
    <cellStyle name="Normal 5 2 2 2 6 6" xfId="39595" xr:uid="{00000000-0005-0000-0000-00000F970000}"/>
    <cellStyle name="Normal 5 2 2 2 6 6 2" xfId="39596" xr:uid="{00000000-0005-0000-0000-000010970000}"/>
    <cellStyle name="Normal 5 2 2 2 6 7" xfId="39597" xr:uid="{00000000-0005-0000-0000-000011970000}"/>
    <cellStyle name="Normal 5 2 2 2 6 7 2" xfId="39598" xr:uid="{00000000-0005-0000-0000-000012970000}"/>
    <cellStyle name="Normal 5 2 2 2 6 7 2 2" xfId="39599" xr:uid="{00000000-0005-0000-0000-000013970000}"/>
    <cellStyle name="Normal 5 2 2 2 6 7 3" xfId="39600" xr:uid="{00000000-0005-0000-0000-000014970000}"/>
    <cellStyle name="Normal 5 2 2 2 6 8" xfId="39601" xr:uid="{00000000-0005-0000-0000-000015970000}"/>
    <cellStyle name="Normal 5 2 2 2 6 8 2" xfId="39602" xr:uid="{00000000-0005-0000-0000-000016970000}"/>
    <cellStyle name="Normal 5 2 2 2 6 9" xfId="39603" xr:uid="{00000000-0005-0000-0000-000017970000}"/>
    <cellStyle name="Normal 5 2 2 2 7" xfId="39604" xr:uid="{00000000-0005-0000-0000-000018970000}"/>
    <cellStyle name="Normal 5 2 2 2 7 2" xfId="39605" xr:uid="{00000000-0005-0000-0000-000019970000}"/>
    <cellStyle name="Normal 5 2 2 2 7 2 2" xfId="39606" xr:uid="{00000000-0005-0000-0000-00001A970000}"/>
    <cellStyle name="Normal 5 2 2 2 7 2 2 2" xfId="39607" xr:uid="{00000000-0005-0000-0000-00001B970000}"/>
    <cellStyle name="Normal 5 2 2 2 7 2 2 2 2" xfId="39608" xr:uid="{00000000-0005-0000-0000-00001C970000}"/>
    <cellStyle name="Normal 5 2 2 2 7 2 2 3" xfId="39609" xr:uid="{00000000-0005-0000-0000-00001D970000}"/>
    <cellStyle name="Normal 5 2 2 2 7 2 2 3 2" xfId="39610" xr:uid="{00000000-0005-0000-0000-00001E970000}"/>
    <cellStyle name="Normal 5 2 2 2 7 2 2 3 2 2" xfId="39611" xr:uid="{00000000-0005-0000-0000-00001F970000}"/>
    <cellStyle name="Normal 5 2 2 2 7 2 2 3 3" xfId="39612" xr:uid="{00000000-0005-0000-0000-000020970000}"/>
    <cellStyle name="Normal 5 2 2 2 7 2 2 4" xfId="39613" xr:uid="{00000000-0005-0000-0000-000021970000}"/>
    <cellStyle name="Normal 5 2 2 2 7 2 3" xfId="39614" xr:uid="{00000000-0005-0000-0000-000022970000}"/>
    <cellStyle name="Normal 5 2 2 2 7 2 3 2" xfId="39615" xr:uid="{00000000-0005-0000-0000-000023970000}"/>
    <cellStyle name="Normal 5 2 2 2 7 2 4" xfId="39616" xr:uid="{00000000-0005-0000-0000-000024970000}"/>
    <cellStyle name="Normal 5 2 2 2 7 2 4 2" xfId="39617" xr:uid="{00000000-0005-0000-0000-000025970000}"/>
    <cellStyle name="Normal 5 2 2 2 7 2 4 2 2" xfId="39618" xr:uid="{00000000-0005-0000-0000-000026970000}"/>
    <cellStyle name="Normal 5 2 2 2 7 2 4 3" xfId="39619" xr:uid="{00000000-0005-0000-0000-000027970000}"/>
    <cellStyle name="Normal 5 2 2 2 7 2 5" xfId="39620" xr:uid="{00000000-0005-0000-0000-000028970000}"/>
    <cellStyle name="Normal 5 2 2 2 7 3" xfId="39621" xr:uid="{00000000-0005-0000-0000-000029970000}"/>
    <cellStyle name="Normal 5 2 2 2 7 3 2" xfId="39622" xr:uid="{00000000-0005-0000-0000-00002A970000}"/>
    <cellStyle name="Normal 5 2 2 2 7 3 2 2" xfId="39623" xr:uid="{00000000-0005-0000-0000-00002B970000}"/>
    <cellStyle name="Normal 5 2 2 2 7 3 3" xfId="39624" xr:uid="{00000000-0005-0000-0000-00002C970000}"/>
    <cellStyle name="Normal 5 2 2 2 7 3 3 2" xfId="39625" xr:uid="{00000000-0005-0000-0000-00002D970000}"/>
    <cellStyle name="Normal 5 2 2 2 7 3 3 2 2" xfId="39626" xr:uid="{00000000-0005-0000-0000-00002E970000}"/>
    <cellStyle name="Normal 5 2 2 2 7 3 3 3" xfId="39627" xr:uid="{00000000-0005-0000-0000-00002F970000}"/>
    <cellStyle name="Normal 5 2 2 2 7 3 4" xfId="39628" xr:uid="{00000000-0005-0000-0000-000030970000}"/>
    <cellStyle name="Normal 5 2 2 2 7 4" xfId="39629" xr:uid="{00000000-0005-0000-0000-000031970000}"/>
    <cellStyle name="Normal 5 2 2 2 7 4 2" xfId="39630" xr:uid="{00000000-0005-0000-0000-000032970000}"/>
    <cellStyle name="Normal 5 2 2 2 7 4 2 2" xfId="39631" xr:uid="{00000000-0005-0000-0000-000033970000}"/>
    <cellStyle name="Normal 5 2 2 2 7 4 3" xfId="39632" xr:uid="{00000000-0005-0000-0000-000034970000}"/>
    <cellStyle name="Normal 5 2 2 2 7 4 3 2" xfId="39633" xr:uid="{00000000-0005-0000-0000-000035970000}"/>
    <cellStyle name="Normal 5 2 2 2 7 4 3 2 2" xfId="39634" xr:uid="{00000000-0005-0000-0000-000036970000}"/>
    <cellStyle name="Normal 5 2 2 2 7 4 3 3" xfId="39635" xr:uid="{00000000-0005-0000-0000-000037970000}"/>
    <cellStyle name="Normal 5 2 2 2 7 4 4" xfId="39636" xr:uid="{00000000-0005-0000-0000-000038970000}"/>
    <cellStyle name="Normal 5 2 2 2 7 5" xfId="39637" xr:uid="{00000000-0005-0000-0000-000039970000}"/>
    <cellStyle name="Normal 5 2 2 2 7 5 2" xfId="39638" xr:uid="{00000000-0005-0000-0000-00003A970000}"/>
    <cellStyle name="Normal 5 2 2 2 7 6" xfId="39639" xr:uid="{00000000-0005-0000-0000-00003B970000}"/>
    <cellStyle name="Normal 5 2 2 2 7 6 2" xfId="39640" xr:uid="{00000000-0005-0000-0000-00003C970000}"/>
    <cellStyle name="Normal 5 2 2 2 7 6 2 2" xfId="39641" xr:uid="{00000000-0005-0000-0000-00003D970000}"/>
    <cellStyle name="Normal 5 2 2 2 7 6 3" xfId="39642" xr:uid="{00000000-0005-0000-0000-00003E970000}"/>
    <cellStyle name="Normal 5 2 2 2 7 7" xfId="39643" xr:uid="{00000000-0005-0000-0000-00003F970000}"/>
    <cellStyle name="Normal 5 2 2 2 7 7 2" xfId="39644" xr:uid="{00000000-0005-0000-0000-000040970000}"/>
    <cellStyle name="Normal 5 2 2 2 7 8" xfId="39645" xr:uid="{00000000-0005-0000-0000-000041970000}"/>
    <cellStyle name="Normal 5 2 2 2 8" xfId="39646" xr:uid="{00000000-0005-0000-0000-000042970000}"/>
    <cellStyle name="Normal 5 2 2 2 8 2" xfId="39647" xr:uid="{00000000-0005-0000-0000-000043970000}"/>
    <cellStyle name="Normal 5 2 2 2 8 2 2" xfId="39648" xr:uid="{00000000-0005-0000-0000-000044970000}"/>
    <cellStyle name="Normal 5 2 2 2 8 2 2 2" xfId="39649" xr:uid="{00000000-0005-0000-0000-000045970000}"/>
    <cellStyle name="Normal 5 2 2 2 8 2 2 2 2" xfId="39650" xr:uid="{00000000-0005-0000-0000-000046970000}"/>
    <cellStyle name="Normal 5 2 2 2 8 2 2 3" xfId="39651" xr:uid="{00000000-0005-0000-0000-000047970000}"/>
    <cellStyle name="Normal 5 2 2 2 8 2 2 3 2" xfId="39652" xr:uid="{00000000-0005-0000-0000-000048970000}"/>
    <cellStyle name="Normal 5 2 2 2 8 2 2 3 2 2" xfId="39653" xr:uid="{00000000-0005-0000-0000-000049970000}"/>
    <cellStyle name="Normal 5 2 2 2 8 2 2 3 3" xfId="39654" xr:uid="{00000000-0005-0000-0000-00004A970000}"/>
    <cellStyle name="Normal 5 2 2 2 8 2 2 4" xfId="39655" xr:uid="{00000000-0005-0000-0000-00004B970000}"/>
    <cellStyle name="Normal 5 2 2 2 8 2 3" xfId="39656" xr:uid="{00000000-0005-0000-0000-00004C970000}"/>
    <cellStyle name="Normal 5 2 2 2 8 2 3 2" xfId="39657" xr:uid="{00000000-0005-0000-0000-00004D970000}"/>
    <cellStyle name="Normal 5 2 2 2 8 2 4" xfId="39658" xr:uid="{00000000-0005-0000-0000-00004E970000}"/>
    <cellStyle name="Normal 5 2 2 2 8 2 4 2" xfId="39659" xr:uid="{00000000-0005-0000-0000-00004F970000}"/>
    <cellStyle name="Normal 5 2 2 2 8 2 4 2 2" xfId="39660" xr:uid="{00000000-0005-0000-0000-000050970000}"/>
    <cellStyle name="Normal 5 2 2 2 8 2 4 3" xfId="39661" xr:uid="{00000000-0005-0000-0000-000051970000}"/>
    <cellStyle name="Normal 5 2 2 2 8 2 5" xfId="39662" xr:uid="{00000000-0005-0000-0000-000052970000}"/>
    <cellStyle name="Normal 5 2 2 2 8 3" xfId="39663" xr:uid="{00000000-0005-0000-0000-000053970000}"/>
    <cellStyle name="Normal 5 2 2 2 8 3 2" xfId="39664" xr:uid="{00000000-0005-0000-0000-000054970000}"/>
    <cellStyle name="Normal 5 2 2 2 8 3 2 2" xfId="39665" xr:uid="{00000000-0005-0000-0000-000055970000}"/>
    <cellStyle name="Normal 5 2 2 2 8 3 3" xfId="39666" xr:uid="{00000000-0005-0000-0000-000056970000}"/>
    <cellStyle name="Normal 5 2 2 2 8 3 3 2" xfId="39667" xr:uid="{00000000-0005-0000-0000-000057970000}"/>
    <cellStyle name="Normal 5 2 2 2 8 3 3 2 2" xfId="39668" xr:uid="{00000000-0005-0000-0000-000058970000}"/>
    <cellStyle name="Normal 5 2 2 2 8 3 3 3" xfId="39669" xr:uid="{00000000-0005-0000-0000-000059970000}"/>
    <cellStyle name="Normal 5 2 2 2 8 3 4" xfId="39670" xr:uid="{00000000-0005-0000-0000-00005A970000}"/>
    <cellStyle name="Normal 5 2 2 2 8 4" xfId="39671" xr:uid="{00000000-0005-0000-0000-00005B970000}"/>
    <cellStyle name="Normal 5 2 2 2 8 4 2" xfId="39672" xr:uid="{00000000-0005-0000-0000-00005C970000}"/>
    <cellStyle name="Normal 5 2 2 2 8 4 2 2" xfId="39673" xr:uid="{00000000-0005-0000-0000-00005D970000}"/>
    <cellStyle name="Normal 5 2 2 2 8 4 3" xfId="39674" xr:uid="{00000000-0005-0000-0000-00005E970000}"/>
    <cellStyle name="Normal 5 2 2 2 8 4 3 2" xfId="39675" xr:uid="{00000000-0005-0000-0000-00005F970000}"/>
    <cellStyle name="Normal 5 2 2 2 8 4 3 2 2" xfId="39676" xr:uid="{00000000-0005-0000-0000-000060970000}"/>
    <cellStyle name="Normal 5 2 2 2 8 4 3 3" xfId="39677" xr:uid="{00000000-0005-0000-0000-000061970000}"/>
    <cellStyle name="Normal 5 2 2 2 8 4 4" xfId="39678" xr:uid="{00000000-0005-0000-0000-000062970000}"/>
    <cellStyle name="Normal 5 2 2 2 8 5" xfId="39679" xr:uid="{00000000-0005-0000-0000-000063970000}"/>
    <cellStyle name="Normal 5 2 2 2 8 5 2" xfId="39680" xr:uid="{00000000-0005-0000-0000-000064970000}"/>
    <cellStyle name="Normal 5 2 2 2 8 6" xfId="39681" xr:uid="{00000000-0005-0000-0000-000065970000}"/>
    <cellStyle name="Normal 5 2 2 2 8 6 2" xfId="39682" xr:uid="{00000000-0005-0000-0000-000066970000}"/>
    <cellStyle name="Normal 5 2 2 2 8 6 2 2" xfId="39683" xr:uid="{00000000-0005-0000-0000-000067970000}"/>
    <cellStyle name="Normal 5 2 2 2 8 6 3" xfId="39684" xr:uid="{00000000-0005-0000-0000-000068970000}"/>
    <cellStyle name="Normal 5 2 2 2 8 7" xfId="39685" xr:uid="{00000000-0005-0000-0000-000069970000}"/>
    <cellStyle name="Normal 5 2 2 2 8 7 2" xfId="39686" xr:uid="{00000000-0005-0000-0000-00006A970000}"/>
    <cellStyle name="Normal 5 2 2 2 8 8" xfId="39687" xr:uid="{00000000-0005-0000-0000-00006B970000}"/>
    <cellStyle name="Normal 5 2 2 2 9" xfId="39688" xr:uid="{00000000-0005-0000-0000-00006C970000}"/>
    <cellStyle name="Normal 5 2 2 2 9 2" xfId="39689" xr:uid="{00000000-0005-0000-0000-00006D970000}"/>
    <cellStyle name="Normal 5 2 2 2 9 2 2" xfId="39690" xr:uid="{00000000-0005-0000-0000-00006E970000}"/>
    <cellStyle name="Normal 5 2 2 2 9 2 2 2" xfId="39691" xr:uid="{00000000-0005-0000-0000-00006F970000}"/>
    <cellStyle name="Normal 5 2 2 2 9 2 2 2 2" xfId="39692" xr:uid="{00000000-0005-0000-0000-000070970000}"/>
    <cellStyle name="Normal 5 2 2 2 9 2 2 3" xfId="39693" xr:uid="{00000000-0005-0000-0000-000071970000}"/>
    <cellStyle name="Normal 5 2 2 2 9 2 2 3 2" xfId="39694" xr:uid="{00000000-0005-0000-0000-000072970000}"/>
    <cellStyle name="Normal 5 2 2 2 9 2 2 3 2 2" xfId="39695" xr:uid="{00000000-0005-0000-0000-000073970000}"/>
    <cellStyle name="Normal 5 2 2 2 9 2 2 3 3" xfId="39696" xr:uid="{00000000-0005-0000-0000-000074970000}"/>
    <cellStyle name="Normal 5 2 2 2 9 2 2 4" xfId="39697" xr:uid="{00000000-0005-0000-0000-000075970000}"/>
    <cellStyle name="Normal 5 2 2 2 9 2 3" xfId="39698" xr:uid="{00000000-0005-0000-0000-000076970000}"/>
    <cellStyle name="Normal 5 2 2 2 9 2 3 2" xfId="39699" xr:uid="{00000000-0005-0000-0000-000077970000}"/>
    <cellStyle name="Normal 5 2 2 2 9 2 4" xfId="39700" xr:uid="{00000000-0005-0000-0000-000078970000}"/>
    <cellStyle name="Normal 5 2 2 2 9 2 4 2" xfId="39701" xr:uid="{00000000-0005-0000-0000-000079970000}"/>
    <cellStyle name="Normal 5 2 2 2 9 2 4 2 2" xfId="39702" xr:uid="{00000000-0005-0000-0000-00007A970000}"/>
    <cellStyle name="Normal 5 2 2 2 9 2 4 3" xfId="39703" xr:uid="{00000000-0005-0000-0000-00007B970000}"/>
    <cellStyle name="Normal 5 2 2 2 9 2 5" xfId="39704" xr:uid="{00000000-0005-0000-0000-00007C970000}"/>
    <cellStyle name="Normal 5 2 2 2 9 3" xfId="39705" xr:uid="{00000000-0005-0000-0000-00007D970000}"/>
    <cellStyle name="Normal 5 2 2 2 9 3 2" xfId="39706" xr:uid="{00000000-0005-0000-0000-00007E970000}"/>
    <cellStyle name="Normal 5 2 2 2 9 3 2 2" xfId="39707" xr:uid="{00000000-0005-0000-0000-00007F970000}"/>
    <cellStyle name="Normal 5 2 2 2 9 3 3" xfId="39708" xr:uid="{00000000-0005-0000-0000-000080970000}"/>
    <cellStyle name="Normal 5 2 2 2 9 3 3 2" xfId="39709" xr:uid="{00000000-0005-0000-0000-000081970000}"/>
    <cellStyle name="Normal 5 2 2 2 9 3 3 2 2" xfId="39710" xr:uid="{00000000-0005-0000-0000-000082970000}"/>
    <cellStyle name="Normal 5 2 2 2 9 3 3 3" xfId="39711" xr:uid="{00000000-0005-0000-0000-000083970000}"/>
    <cellStyle name="Normal 5 2 2 2 9 3 4" xfId="39712" xr:uid="{00000000-0005-0000-0000-000084970000}"/>
    <cellStyle name="Normal 5 2 2 2 9 4" xfId="39713" xr:uid="{00000000-0005-0000-0000-000085970000}"/>
    <cellStyle name="Normal 5 2 2 2 9 4 2" xfId="39714" xr:uid="{00000000-0005-0000-0000-000086970000}"/>
    <cellStyle name="Normal 5 2 2 2 9 5" xfId="39715" xr:uid="{00000000-0005-0000-0000-000087970000}"/>
    <cellStyle name="Normal 5 2 2 2 9 5 2" xfId="39716" xr:uid="{00000000-0005-0000-0000-000088970000}"/>
    <cellStyle name="Normal 5 2 2 2 9 5 2 2" xfId="39717" xr:uid="{00000000-0005-0000-0000-000089970000}"/>
    <cellStyle name="Normal 5 2 2 2 9 5 3" xfId="39718" xr:uid="{00000000-0005-0000-0000-00008A970000}"/>
    <cellStyle name="Normal 5 2 2 2 9 6" xfId="39719" xr:uid="{00000000-0005-0000-0000-00008B970000}"/>
    <cellStyle name="Normal 5 2 2 2_T-straight with PEDs adjustor" xfId="39720" xr:uid="{00000000-0005-0000-0000-00008C970000}"/>
    <cellStyle name="Normal 5 2 2 20" xfId="39721" xr:uid="{00000000-0005-0000-0000-00008D970000}"/>
    <cellStyle name="Normal 5 2 2 3" xfId="1352" xr:uid="{00000000-0005-0000-0000-00008E970000}"/>
    <cellStyle name="Normal 5 2 2 3 10" xfId="39722" xr:uid="{00000000-0005-0000-0000-00008F970000}"/>
    <cellStyle name="Normal 5 2 2 3 10 2" xfId="39723" xr:uid="{00000000-0005-0000-0000-000090970000}"/>
    <cellStyle name="Normal 5 2 2 3 10 2 2" xfId="39724" xr:uid="{00000000-0005-0000-0000-000091970000}"/>
    <cellStyle name="Normal 5 2 2 3 10 3" xfId="39725" xr:uid="{00000000-0005-0000-0000-000092970000}"/>
    <cellStyle name="Normal 5 2 2 3 10 3 2" xfId="39726" xr:uid="{00000000-0005-0000-0000-000093970000}"/>
    <cellStyle name="Normal 5 2 2 3 10 3 2 2" xfId="39727" xr:uid="{00000000-0005-0000-0000-000094970000}"/>
    <cellStyle name="Normal 5 2 2 3 10 3 3" xfId="39728" xr:uid="{00000000-0005-0000-0000-000095970000}"/>
    <cellStyle name="Normal 5 2 2 3 10 4" xfId="39729" xr:uid="{00000000-0005-0000-0000-000096970000}"/>
    <cellStyle name="Normal 5 2 2 3 11" xfId="39730" xr:uid="{00000000-0005-0000-0000-000097970000}"/>
    <cellStyle name="Normal 5 2 2 3 11 2" xfId="39731" xr:uid="{00000000-0005-0000-0000-000098970000}"/>
    <cellStyle name="Normal 5 2 2 3 11 2 2" xfId="39732" xr:uid="{00000000-0005-0000-0000-000099970000}"/>
    <cellStyle name="Normal 5 2 2 3 11 3" xfId="39733" xr:uid="{00000000-0005-0000-0000-00009A970000}"/>
    <cellStyle name="Normal 5 2 2 3 11 3 2" xfId="39734" xr:uid="{00000000-0005-0000-0000-00009B970000}"/>
    <cellStyle name="Normal 5 2 2 3 11 3 2 2" xfId="39735" xr:uid="{00000000-0005-0000-0000-00009C970000}"/>
    <cellStyle name="Normal 5 2 2 3 11 3 3" xfId="39736" xr:uid="{00000000-0005-0000-0000-00009D970000}"/>
    <cellStyle name="Normal 5 2 2 3 11 4" xfId="39737" xr:uid="{00000000-0005-0000-0000-00009E970000}"/>
    <cellStyle name="Normal 5 2 2 3 12" xfId="39738" xr:uid="{00000000-0005-0000-0000-00009F970000}"/>
    <cellStyle name="Normal 5 2 2 3 12 2" xfId="39739" xr:uid="{00000000-0005-0000-0000-0000A0970000}"/>
    <cellStyle name="Normal 5 2 2 3 12 2 2" xfId="39740" xr:uid="{00000000-0005-0000-0000-0000A1970000}"/>
    <cellStyle name="Normal 5 2 2 3 12 3" xfId="39741" xr:uid="{00000000-0005-0000-0000-0000A2970000}"/>
    <cellStyle name="Normal 5 2 2 3 12 3 2" xfId="39742" xr:uid="{00000000-0005-0000-0000-0000A3970000}"/>
    <cellStyle name="Normal 5 2 2 3 12 3 2 2" xfId="39743" xr:uid="{00000000-0005-0000-0000-0000A4970000}"/>
    <cellStyle name="Normal 5 2 2 3 12 3 3" xfId="39744" xr:uid="{00000000-0005-0000-0000-0000A5970000}"/>
    <cellStyle name="Normal 5 2 2 3 12 4" xfId="39745" xr:uid="{00000000-0005-0000-0000-0000A6970000}"/>
    <cellStyle name="Normal 5 2 2 3 13" xfId="39746" xr:uid="{00000000-0005-0000-0000-0000A7970000}"/>
    <cellStyle name="Normal 5 2 2 3 13 2" xfId="39747" xr:uid="{00000000-0005-0000-0000-0000A8970000}"/>
    <cellStyle name="Normal 5 2 2 3 13 2 2" xfId="39748" xr:uid="{00000000-0005-0000-0000-0000A9970000}"/>
    <cellStyle name="Normal 5 2 2 3 13 3" xfId="39749" xr:uid="{00000000-0005-0000-0000-0000AA970000}"/>
    <cellStyle name="Normal 5 2 2 3 14" xfId="39750" xr:uid="{00000000-0005-0000-0000-0000AB970000}"/>
    <cellStyle name="Normal 5 2 2 3 14 2" xfId="39751" xr:uid="{00000000-0005-0000-0000-0000AC970000}"/>
    <cellStyle name="Normal 5 2 2 3 15" xfId="39752" xr:uid="{00000000-0005-0000-0000-0000AD970000}"/>
    <cellStyle name="Normal 5 2 2 3 15 2" xfId="39753" xr:uid="{00000000-0005-0000-0000-0000AE970000}"/>
    <cellStyle name="Normal 5 2 2 3 16" xfId="39754" xr:uid="{00000000-0005-0000-0000-0000AF970000}"/>
    <cellStyle name="Normal 5 2 2 3 17" xfId="39755" xr:uid="{00000000-0005-0000-0000-0000B0970000}"/>
    <cellStyle name="Normal 5 2 2 3 2" xfId="1353" xr:uid="{00000000-0005-0000-0000-0000B1970000}"/>
    <cellStyle name="Normal 5 2 2 3 2 10" xfId="39756" xr:uid="{00000000-0005-0000-0000-0000B2970000}"/>
    <cellStyle name="Normal 5 2 2 3 2 11" xfId="39757" xr:uid="{00000000-0005-0000-0000-0000B3970000}"/>
    <cellStyle name="Normal 5 2 2 3 2 2" xfId="39758" xr:uid="{00000000-0005-0000-0000-0000B4970000}"/>
    <cellStyle name="Normal 5 2 2 3 2 2 10" xfId="39759" xr:uid="{00000000-0005-0000-0000-0000B5970000}"/>
    <cellStyle name="Normal 5 2 2 3 2 2 2" xfId="39760" xr:uid="{00000000-0005-0000-0000-0000B6970000}"/>
    <cellStyle name="Normal 5 2 2 3 2 2 2 2" xfId="39761" xr:uid="{00000000-0005-0000-0000-0000B7970000}"/>
    <cellStyle name="Normal 5 2 2 3 2 2 2 2 2" xfId="39762" xr:uid="{00000000-0005-0000-0000-0000B8970000}"/>
    <cellStyle name="Normal 5 2 2 3 2 2 2 2 2 2" xfId="39763" xr:uid="{00000000-0005-0000-0000-0000B9970000}"/>
    <cellStyle name="Normal 5 2 2 3 2 2 2 2 2 2 2" xfId="39764" xr:uid="{00000000-0005-0000-0000-0000BA970000}"/>
    <cellStyle name="Normal 5 2 2 3 2 2 2 2 2 3" xfId="39765" xr:uid="{00000000-0005-0000-0000-0000BB970000}"/>
    <cellStyle name="Normal 5 2 2 3 2 2 2 2 2 3 2" xfId="39766" xr:uid="{00000000-0005-0000-0000-0000BC970000}"/>
    <cellStyle name="Normal 5 2 2 3 2 2 2 2 2 3 2 2" xfId="39767" xr:uid="{00000000-0005-0000-0000-0000BD970000}"/>
    <cellStyle name="Normal 5 2 2 3 2 2 2 2 2 3 3" xfId="39768" xr:uid="{00000000-0005-0000-0000-0000BE970000}"/>
    <cellStyle name="Normal 5 2 2 3 2 2 2 2 2 4" xfId="39769" xr:uid="{00000000-0005-0000-0000-0000BF970000}"/>
    <cellStyle name="Normal 5 2 2 3 2 2 2 2 3" xfId="39770" xr:uid="{00000000-0005-0000-0000-0000C0970000}"/>
    <cellStyle name="Normal 5 2 2 3 2 2 2 2 3 2" xfId="39771" xr:uid="{00000000-0005-0000-0000-0000C1970000}"/>
    <cellStyle name="Normal 5 2 2 3 2 2 2 2 4" xfId="39772" xr:uid="{00000000-0005-0000-0000-0000C2970000}"/>
    <cellStyle name="Normal 5 2 2 3 2 2 2 2 4 2" xfId="39773" xr:uid="{00000000-0005-0000-0000-0000C3970000}"/>
    <cellStyle name="Normal 5 2 2 3 2 2 2 2 4 2 2" xfId="39774" xr:uid="{00000000-0005-0000-0000-0000C4970000}"/>
    <cellStyle name="Normal 5 2 2 3 2 2 2 2 4 3" xfId="39775" xr:uid="{00000000-0005-0000-0000-0000C5970000}"/>
    <cellStyle name="Normal 5 2 2 3 2 2 2 2 5" xfId="39776" xr:uid="{00000000-0005-0000-0000-0000C6970000}"/>
    <cellStyle name="Normal 5 2 2 3 2 2 2 3" xfId="39777" xr:uid="{00000000-0005-0000-0000-0000C7970000}"/>
    <cellStyle name="Normal 5 2 2 3 2 2 2 3 2" xfId="39778" xr:uid="{00000000-0005-0000-0000-0000C8970000}"/>
    <cellStyle name="Normal 5 2 2 3 2 2 2 3 2 2" xfId="39779" xr:uid="{00000000-0005-0000-0000-0000C9970000}"/>
    <cellStyle name="Normal 5 2 2 3 2 2 2 3 3" xfId="39780" xr:uid="{00000000-0005-0000-0000-0000CA970000}"/>
    <cellStyle name="Normal 5 2 2 3 2 2 2 3 3 2" xfId="39781" xr:uid="{00000000-0005-0000-0000-0000CB970000}"/>
    <cellStyle name="Normal 5 2 2 3 2 2 2 3 3 2 2" xfId="39782" xr:uid="{00000000-0005-0000-0000-0000CC970000}"/>
    <cellStyle name="Normal 5 2 2 3 2 2 2 3 3 3" xfId="39783" xr:uid="{00000000-0005-0000-0000-0000CD970000}"/>
    <cellStyle name="Normal 5 2 2 3 2 2 2 3 4" xfId="39784" xr:uid="{00000000-0005-0000-0000-0000CE970000}"/>
    <cellStyle name="Normal 5 2 2 3 2 2 2 4" xfId="39785" xr:uid="{00000000-0005-0000-0000-0000CF970000}"/>
    <cellStyle name="Normal 5 2 2 3 2 2 2 4 2" xfId="39786" xr:uid="{00000000-0005-0000-0000-0000D0970000}"/>
    <cellStyle name="Normal 5 2 2 3 2 2 2 4 2 2" xfId="39787" xr:uid="{00000000-0005-0000-0000-0000D1970000}"/>
    <cellStyle name="Normal 5 2 2 3 2 2 2 4 3" xfId="39788" xr:uid="{00000000-0005-0000-0000-0000D2970000}"/>
    <cellStyle name="Normal 5 2 2 3 2 2 2 4 3 2" xfId="39789" xr:uid="{00000000-0005-0000-0000-0000D3970000}"/>
    <cellStyle name="Normal 5 2 2 3 2 2 2 4 3 2 2" xfId="39790" xr:uid="{00000000-0005-0000-0000-0000D4970000}"/>
    <cellStyle name="Normal 5 2 2 3 2 2 2 4 3 3" xfId="39791" xr:uid="{00000000-0005-0000-0000-0000D5970000}"/>
    <cellStyle name="Normal 5 2 2 3 2 2 2 4 4" xfId="39792" xr:uid="{00000000-0005-0000-0000-0000D6970000}"/>
    <cellStyle name="Normal 5 2 2 3 2 2 2 5" xfId="39793" xr:uid="{00000000-0005-0000-0000-0000D7970000}"/>
    <cellStyle name="Normal 5 2 2 3 2 2 2 5 2" xfId="39794" xr:uid="{00000000-0005-0000-0000-0000D8970000}"/>
    <cellStyle name="Normal 5 2 2 3 2 2 2 6" xfId="39795" xr:uid="{00000000-0005-0000-0000-0000D9970000}"/>
    <cellStyle name="Normal 5 2 2 3 2 2 2 6 2" xfId="39796" xr:uid="{00000000-0005-0000-0000-0000DA970000}"/>
    <cellStyle name="Normal 5 2 2 3 2 2 2 6 2 2" xfId="39797" xr:uid="{00000000-0005-0000-0000-0000DB970000}"/>
    <cellStyle name="Normal 5 2 2 3 2 2 2 6 3" xfId="39798" xr:uid="{00000000-0005-0000-0000-0000DC970000}"/>
    <cellStyle name="Normal 5 2 2 3 2 2 2 7" xfId="39799" xr:uid="{00000000-0005-0000-0000-0000DD970000}"/>
    <cellStyle name="Normal 5 2 2 3 2 2 2 7 2" xfId="39800" xr:uid="{00000000-0005-0000-0000-0000DE970000}"/>
    <cellStyle name="Normal 5 2 2 3 2 2 2 8" xfId="39801" xr:uid="{00000000-0005-0000-0000-0000DF970000}"/>
    <cellStyle name="Normal 5 2 2 3 2 2 3" xfId="39802" xr:uid="{00000000-0005-0000-0000-0000E0970000}"/>
    <cellStyle name="Normal 5 2 2 3 2 2 3 2" xfId="39803" xr:uid="{00000000-0005-0000-0000-0000E1970000}"/>
    <cellStyle name="Normal 5 2 2 3 2 2 3 2 2" xfId="39804" xr:uid="{00000000-0005-0000-0000-0000E2970000}"/>
    <cellStyle name="Normal 5 2 2 3 2 2 3 2 2 2" xfId="39805" xr:uid="{00000000-0005-0000-0000-0000E3970000}"/>
    <cellStyle name="Normal 5 2 2 3 2 2 3 2 3" xfId="39806" xr:uid="{00000000-0005-0000-0000-0000E4970000}"/>
    <cellStyle name="Normal 5 2 2 3 2 2 3 2 3 2" xfId="39807" xr:uid="{00000000-0005-0000-0000-0000E5970000}"/>
    <cellStyle name="Normal 5 2 2 3 2 2 3 2 3 2 2" xfId="39808" xr:uid="{00000000-0005-0000-0000-0000E6970000}"/>
    <cellStyle name="Normal 5 2 2 3 2 2 3 2 3 3" xfId="39809" xr:uid="{00000000-0005-0000-0000-0000E7970000}"/>
    <cellStyle name="Normal 5 2 2 3 2 2 3 2 4" xfId="39810" xr:uid="{00000000-0005-0000-0000-0000E8970000}"/>
    <cellStyle name="Normal 5 2 2 3 2 2 3 3" xfId="39811" xr:uid="{00000000-0005-0000-0000-0000E9970000}"/>
    <cellStyle name="Normal 5 2 2 3 2 2 3 3 2" xfId="39812" xr:uid="{00000000-0005-0000-0000-0000EA970000}"/>
    <cellStyle name="Normal 5 2 2 3 2 2 3 4" xfId="39813" xr:uid="{00000000-0005-0000-0000-0000EB970000}"/>
    <cellStyle name="Normal 5 2 2 3 2 2 3 4 2" xfId="39814" xr:uid="{00000000-0005-0000-0000-0000EC970000}"/>
    <cellStyle name="Normal 5 2 2 3 2 2 3 4 2 2" xfId="39815" xr:uid="{00000000-0005-0000-0000-0000ED970000}"/>
    <cellStyle name="Normal 5 2 2 3 2 2 3 4 3" xfId="39816" xr:uid="{00000000-0005-0000-0000-0000EE970000}"/>
    <cellStyle name="Normal 5 2 2 3 2 2 3 5" xfId="39817" xr:uid="{00000000-0005-0000-0000-0000EF970000}"/>
    <cellStyle name="Normal 5 2 2 3 2 2 4" xfId="39818" xr:uid="{00000000-0005-0000-0000-0000F0970000}"/>
    <cellStyle name="Normal 5 2 2 3 2 2 4 2" xfId="39819" xr:uid="{00000000-0005-0000-0000-0000F1970000}"/>
    <cellStyle name="Normal 5 2 2 3 2 2 4 2 2" xfId="39820" xr:uid="{00000000-0005-0000-0000-0000F2970000}"/>
    <cellStyle name="Normal 5 2 2 3 2 2 4 3" xfId="39821" xr:uid="{00000000-0005-0000-0000-0000F3970000}"/>
    <cellStyle name="Normal 5 2 2 3 2 2 4 3 2" xfId="39822" xr:uid="{00000000-0005-0000-0000-0000F4970000}"/>
    <cellStyle name="Normal 5 2 2 3 2 2 4 3 2 2" xfId="39823" xr:uid="{00000000-0005-0000-0000-0000F5970000}"/>
    <cellStyle name="Normal 5 2 2 3 2 2 4 3 3" xfId="39824" xr:uid="{00000000-0005-0000-0000-0000F6970000}"/>
    <cellStyle name="Normal 5 2 2 3 2 2 4 4" xfId="39825" xr:uid="{00000000-0005-0000-0000-0000F7970000}"/>
    <cellStyle name="Normal 5 2 2 3 2 2 5" xfId="39826" xr:uid="{00000000-0005-0000-0000-0000F8970000}"/>
    <cellStyle name="Normal 5 2 2 3 2 2 5 2" xfId="39827" xr:uid="{00000000-0005-0000-0000-0000F9970000}"/>
    <cellStyle name="Normal 5 2 2 3 2 2 5 2 2" xfId="39828" xr:uid="{00000000-0005-0000-0000-0000FA970000}"/>
    <cellStyle name="Normal 5 2 2 3 2 2 5 3" xfId="39829" xr:uid="{00000000-0005-0000-0000-0000FB970000}"/>
    <cellStyle name="Normal 5 2 2 3 2 2 5 3 2" xfId="39830" xr:uid="{00000000-0005-0000-0000-0000FC970000}"/>
    <cellStyle name="Normal 5 2 2 3 2 2 5 3 2 2" xfId="39831" xr:uid="{00000000-0005-0000-0000-0000FD970000}"/>
    <cellStyle name="Normal 5 2 2 3 2 2 5 3 3" xfId="39832" xr:uid="{00000000-0005-0000-0000-0000FE970000}"/>
    <cellStyle name="Normal 5 2 2 3 2 2 5 4" xfId="39833" xr:uid="{00000000-0005-0000-0000-0000FF970000}"/>
    <cellStyle name="Normal 5 2 2 3 2 2 6" xfId="39834" xr:uid="{00000000-0005-0000-0000-000000980000}"/>
    <cellStyle name="Normal 5 2 2 3 2 2 6 2" xfId="39835" xr:uid="{00000000-0005-0000-0000-000001980000}"/>
    <cellStyle name="Normal 5 2 2 3 2 2 7" xfId="39836" xr:uid="{00000000-0005-0000-0000-000002980000}"/>
    <cellStyle name="Normal 5 2 2 3 2 2 7 2" xfId="39837" xr:uid="{00000000-0005-0000-0000-000003980000}"/>
    <cellStyle name="Normal 5 2 2 3 2 2 7 2 2" xfId="39838" xr:uid="{00000000-0005-0000-0000-000004980000}"/>
    <cellStyle name="Normal 5 2 2 3 2 2 7 3" xfId="39839" xr:uid="{00000000-0005-0000-0000-000005980000}"/>
    <cellStyle name="Normal 5 2 2 3 2 2 8" xfId="39840" xr:uid="{00000000-0005-0000-0000-000006980000}"/>
    <cellStyle name="Normal 5 2 2 3 2 2 8 2" xfId="39841" xr:uid="{00000000-0005-0000-0000-000007980000}"/>
    <cellStyle name="Normal 5 2 2 3 2 2 9" xfId="39842" xr:uid="{00000000-0005-0000-0000-000008980000}"/>
    <cellStyle name="Normal 5 2 2 3 2 3" xfId="39843" xr:uid="{00000000-0005-0000-0000-000009980000}"/>
    <cellStyle name="Normal 5 2 2 3 2 3 2" xfId="39844" xr:uid="{00000000-0005-0000-0000-00000A980000}"/>
    <cellStyle name="Normal 5 2 2 3 2 3 2 2" xfId="39845" xr:uid="{00000000-0005-0000-0000-00000B980000}"/>
    <cellStyle name="Normal 5 2 2 3 2 3 2 2 2" xfId="39846" xr:uid="{00000000-0005-0000-0000-00000C980000}"/>
    <cellStyle name="Normal 5 2 2 3 2 3 2 2 2 2" xfId="39847" xr:uid="{00000000-0005-0000-0000-00000D980000}"/>
    <cellStyle name="Normal 5 2 2 3 2 3 2 2 3" xfId="39848" xr:uid="{00000000-0005-0000-0000-00000E980000}"/>
    <cellStyle name="Normal 5 2 2 3 2 3 2 2 3 2" xfId="39849" xr:uid="{00000000-0005-0000-0000-00000F980000}"/>
    <cellStyle name="Normal 5 2 2 3 2 3 2 2 3 2 2" xfId="39850" xr:uid="{00000000-0005-0000-0000-000010980000}"/>
    <cellStyle name="Normal 5 2 2 3 2 3 2 2 3 3" xfId="39851" xr:uid="{00000000-0005-0000-0000-000011980000}"/>
    <cellStyle name="Normal 5 2 2 3 2 3 2 2 4" xfId="39852" xr:uid="{00000000-0005-0000-0000-000012980000}"/>
    <cellStyle name="Normal 5 2 2 3 2 3 2 3" xfId="39853" xr:uid="{00000000-0005-0000-0000-000013980000}"/>
    <cellStyle name="Normal 5 2 2 3 2 3 2 3 2" xfId="39854" xr:uid="{00000000-0005-0000-0000-000014980000}"/>
    <cellStyle name="Normal 5 2 2 3 2 3 2 4" xfId="39855" xr:uid="{00000000-0005-0000-0000-000015980000}"/>
    <cellStyle name="Normal 5 2 2 3 2 3 2 4 2" xfId="39856" xr:uid="{00000000-0005-0000-0000-000016980000}"/>
    <cellStyle name="Normal 5 2 2 3 2 3 2 4 2 2" xfId="39857" xr:uid="{00000000-0005-0000-0000-000017980000}"/>
    <cellStyle name="Normal 5 2 2 3 2 3 2 4 3" xfId="39858" xr:uid="{00000000-0005-0000-0000-000018980000}"/>
    <cellStyle name="Normal 5 2 2 3 2 3 2 5" xfId="39859" xr:uid="{00000000-0005-0000-0000-000019980000}"/>
    <cellStyle name="Normal 5 2 2 3 2 3 3" xfId="39860" xr:uid="{00000000-0005-0000-0000-00001A980000}"/>
    <cellStyle name="Normal 5 2 2 3 2 3 3 2" xfId="39861" xr:uid="{00000000-0005-0000-0000-00001B980000}"/>
    <cellStyle name="Normal 5 2 2 3 2 3 3 2 2" xfId="39862" xr:uid="{00000000-0005-0000-0000-00001C980000}"/>
    <cellStyle name="Normal 5 2 2 3 2 3 3 3" xfId="39863" xr:uid="{00000000-0005-0000-0000-00001D980000}"/>
    <cellStyle name="Normal 5 2 2 3 2 3 3 3 2" xfId="39864" xr:uid="{00000000-0005-0000-0000-00001E980000}"/>
    <cellStyle name="Normal 5 2 2 3 2 3 3 3 2 2" xfId="39865" xr:uid="{00000000-0005-0000-0000-00001F980000}"/>
    <cellStyle name="Normal 5 2 2 3 2 3 3 3 3" xfId="39866" xr:uid="{00000000-0005-0000-0000-000020980000}"/>
    <cellStyle name="Normal 5 2 2 3 2 3 3 4" xfId="39867" xr:uid="{00000000-0005-0000-0000-000021980000}"/>
    <cellStyle name="Normal 5 2 2 3 2 3 4" xfId="39868" xr:uid="{00000000-0005-0000-0000-000022980000}"/>
    <cellStyle name="Normal 5 2 2 3 2 3 4 2" xfId="39869" xr:uid="{00000000-0005-0000-0000-000023980000}"/>
    <cellStyle name="Normal 5 2 2 3 2 3 4 2 2" xfId="39870" xr:uid="{00000000-0005-0000-0000-000024980000}"/>
    <cellStyle name="Normal 5 2 2 3 2 3 4 3" xfId="39871" xr:uid="{00000000-0005-0000-0000-000025980000}"/>
    <cellStyle name="Normal 5 2 2 3 2 3 4 3 2" xfId="39872" xr:uid="{00000000-0005-0000-0000-000026980000}"/>
    <cellStyle name="Normal 5 2 2 3 2 3 4 3 2 2" xfId="39873" xr:uid="{00000000-0005-0000-0000-000027980000}"/>
    <cellStyle name="Normal 5 2 2 3 2 3 4 3 3" xfId="39874" xr:uid="{00000000-0005-0000-0000-000028980000}"/>
    <cellStyle name="Normal 5 2 2 3 2 3 4 4" xfId="39875" xr:uid="{00000000-0005-0000-0000-000029980000}"/>
    <cellStyle name="Normal 5 2 2 3 2 3 5" xfId="39876" xr:uid="{00000000-0005-0000-0000-00002A980000}"/>
    <cellStyle name="Normal 5 2 2 3 2 3 5 2" xfId="39877" xr:uid="{00000000-0005-0000-0000-00002B980000}"/>
    <cellStyle name="Normal 5 2 2 3 2 3 6" xfId="39878" xr:uid="{00000000-0005-0000-0000-00002C980000}"/>
    <cellStyle name="Normal 5 2 2 3 2 3 6 2" xfId="39879" xr:uid="{00000000-0005-0000-0000-00002D980000}"/>
    <cellStyle name="Normal 5 2 2 3 2 3 6 2 2" xfId="39880" xr:uid="{00000000-0005-0000-0000-00002E980000}"/>
    <cellStyle name="Normal 5 2 2 3 2 3 6 3" xfId="39881" xr:uid="{00000000-0005-0000-0000-00002F980000}"/>
    <cellStyle name="Normal 5 2 2 3 2 3 7" xfId="39882" xr:uid="{00000000-0005-0000-0000-000030980000}"/>
    <cellStyle name="Normal 5 2 2 3 2 3 7 2" xfId="39883" xr:uid="{00000000-0005-0000-0000-000031980000}"/>
    <cellStyle name="Normal 5 2 2 3 2 3 8" xfId="39884" xr:uid="{00000000-0005-0000-0000-000032980000}"/>
    <cellStyle name="Normal 5 2 2 3 2 4" xfId="39885" xr:uid="{00000000-0005-0000-0000-000033980000}"/>
    <cellStyle name="Normal 5 2 2 3 2 4 2" xfId="39886" xr:uid="{00000000-0005-0000-0000-000034980000}"/>
    <cellStyle name="Normal 5 2 2 3 2 4 2 2" xfId="39887" xr:uid="{00000000-0005-0000-0000-000035980000}"/>
    <cellStyle name="Normal 5 2 2 3 2 4 2 2 2" xfId="39888" xr:uid="{00000000-0005-0000-0000-000036980000}"/>
    <cellStyle name="Normal 5 2 2 3 2 4 2 3" xfId="39889" xr:uid="{00000000-0005-0000-0000-000037980000}"/>
    <cellStyle name="Normal 5 2 2 3 2 4 2 3 2" xfId="39890" xr:uid="{00000000-0005-0000-0000-000038980000}"/>
    <cellStyle name="Normal 5 2 2 3 2 4 2 3 2 2" xfId="39891" xr:uid="{00000000-0005-0000-0000-000039980000}"/>
    <cellStyle name="Normal 5 2 2 3 2 4 2 3 3" xfId="39892" xr:uid="{00000000-0005-0000-0000-00003A980000}"/>
    <cellStyle name="Normal 5 2 2 3 2 4 2 4" xfId="39893" xr:uid="{00000000-0005-0000-0000-00003B980000}"/>
    <cellStyle name="Normal 5 2 2 3 2 4 3" xfId="39894" xr:uid="{00000000-0005-0000-0000-00003C980000}"/>
    <cellStyle name="Normal 5 2 2 3 2 4 3 2" xfId="39895" xr:uid="{00000000-0005-0000-0000-00003D980000}"/>
    <cellStyle name="Normal 5 2 2 3 2 4 4" xfId="39896" xr:uid="{00000000-0005-0000-0000-00003E980000}"/>
    <cellStyle name="Normal 5 2 2 3 2 4 4 2" xfId="39897" xr:uid="{00000000-0005-0000-0000-00003F980000}"/>
    <cellStyle name="Normal 5 2 2 3 2 4 4 2 2" xfId="39898" xr:uid="{00000000-0005-0000-0000-000040980000}"/>
    <cellStyle name="Normal 5 2 2 3 2 4 4 3" xfId="39899" xr:uid="{00000000-0005-0000-0000-000041980000}"/>
    <cellStyle name="Normal 5 2 2 3 2 4 5" xfId="39900" xr:uid="{00000000-0005-0000-0000-000042980000}"/>
    <cellStyle name="Normal 5 2 2 3 2 5" xfId="39901" xr:uid="{00000000-0005-0000-0000-000043980000}"/>
    <cellStyle name="Normal 5 2 2 3 2 5 2" xfId="39902" xr:uid="{00000000-0005-0000-0000-000044980000}"/>
    <cellStyle name="Normal 5 2 2 3 2 5 2 2" xfId="39903" xr:uid="{00000000-0005-0000-0000-000045980000}"/>
    <cellStyle name="Normal 5 2 2 3 2 5 3" xfId="39904" xr:uid="{00000000-0005-0000-0000-000046980000}"/>
    <cellStyle name="Normal 5 2 2 3 2 5 3 2" xfId="39905" xr:uid="{00000000-0005-0000-0000-000047980000}"/>
    <cellStyle name="Normal 5 2 2 3 2 5 3 2 2" xfId="39906" xr:uid="{00000000-0005-0000-0000-000048980000}"/>
    <cellStyle name="Normal 5 2 2 3 2 5 3 3" xfId="39907" xr:uid="{00000000-0005-0000-0000-000049980000}"/>
    <cellStyle name="Normal 5 2 2 3 2 5 4" xfId="39908" xr:uid="{00000000-0005-0000-0000-00004A980000}"/>
    <cellStyle name="Normal 5 2 2 3 2 6" xfId="39909" xr:uid="{00000000-0005-0000-0000-00004B980000}"/>
    <cellStyle name="Normal 5 2 2 3 2 6 2" xfId="39910" xr:uid="{00000000-0005-0000-0000-00004C980000}"/>
    <cellStyle name="Normal 5 2 2 3 2 6 2 2" xfId="39911" xr:uid="{00000000-0005-0000-0000-00004D980000}"/>
    <cellStyle name="Normal 5 2 2 3 2 6 3" xfId="39912" xr:uid="{00000000-0005-0000-0000-00004E980000}"/>
    <cellStyle name="Normal 5 2 2 3 2 6 3 2" xfId="39913" xr:uid="{00000000-0005-0000-0000-00004F980000}"/>
    <cellStyle name="Normal 5 2 2 3 2 6 3 2 2" xfId="39914" xr:uid="{00000000-0005-0000-0000-000050980000}"/>
    <cellStyle name="Normal 5 2 2 3 2 6 3 3" xfId="39915" xr:uid="{00000000-0005-0000-0000-000051980000}"/>
    <cellStyle name="Normal 5 2 2 3 2 6 4" xfId="39916" xr:uid="{00000000-0005-0000-0000-000052980000}"/>
    <cellStyle name="Normal 5 2 2 3 2 7" xfId="39917" xr:uid="{00000000-0005-0000-0000-000053980000}"/>
    <cellStyle name="Normal 5 2 2 3 2 7 2" xfId="39918" xr:uid="{00000000-0005-0000-0000-000054980000}"/>
    <cellStyle name="Normal 5 2 2 3 2 8" xfId="39919" xr:uid="{00000000-0005-0000-0000-000055980000}"/>
    <cellStyle name="Normal 5 2 2 3 2 8 2" xfId="39920" xr:uid="{00000000-0005-0000-0000-000056980000}"/>
    <cellStyle name="Normal 5 2 2 3 2 8 2 2" xfId="39921" xr:uid="{00000000-0005-0000-0000-000057980000}"/>
    <cellStyle name="Normal 5 2 2 3 2 8 3" xfId="39922" xr:uid="{00000000-0005-0000-0000-000058980000}"/>
    <cellStyle name="Normal 5 2 2 3 2 9" xfId="39923" xr:uid="{00000000-0005-0000-0000-000059980000}"/>
    <cellStyle name="Normal 5 2 2 3 2 9 2" xfId="39924" xr:uid="{00000000-0005-0000-0000-00005A980000}"/>
    <cellStyle name="Normal 5 2 2 3 3" xfId="39925" xr:uid="{00000000-0005-0000-0000-00005B980000}"/>
    <cellStyle name="Normal 5 2 2 3 3 10" xfId="39926" xr:uid="{00000000-0005-0000-0000-00005C980000}"/>
    <cellStyle name="Normal 5 2 2 3 3 11" xfId="39927" xr:uid="{00000000-0005-0000-0000-00005D980000}"/>
    <cellStyle name="Normal 5 2 2 3 3 2" xfId="39928" xr:uid="{00000000-0005-0000-0000-00005E980000}"/>
    <cellStyle name="Normal 5 2 2 3 3 2 10" xfId="39929" xr:uid="{00000000-0005-0000-0000-00005F980000}"/>
    <cellStyle name="Normal 5 2 2 3 3 2 2" xfId="39930" xr:uid="{00000000-0005-0000-0000-000060980000}"/>
    <cellStyle name="Normal 5 2 2 3 3 2 2 2" xfId="39931" xr:uid="{00000000-0005-0000-0000-000061980000}"/>
    <cellStyle name="Normal 5 2 2 3 3 2 2 2 2" xfId="39932" xr:uid="{00000000-0005-0000-0000-000062980000}"/>
    <cellStyle name="Normal 5 2 2 3 3 2 2 2 2 2" xfId="39933" xr:uid="{00000000-0005-0000-0000-000063980000}"/>
    <cellStyle name="Normal 5 2 2 3 3 2 2 2 2 2 2" xfId="39934" xr:uid="{00000000-0005-0000-0000-000064980000}"/>
    <cellStyle name="Normal 5 2 2 3 3 2 2 2 2 3" xfId="39935" xr:uid="{00000000-0005-0000-0000-000065980000}"/>
    <cellStyle name="Normal 5 2 2 3 3 2 2 2 2 3 2" xfId="39936" xr:uid="{00000000-0005-0000-0000-000066980000}"/>
    <cellStyle name="Normal 5 2 2 3 3 2 2 2 2 3 2 2" xfId="39937" xr:uid="{00000000-0005-0000-0000-000067980000}"/>
    <cellStyle name="Normal 5 2 2 3 3 2 2 2 2 3 3" xfId="39938" xr:uid="{00000000-0005-0000-0000-000068980000}"/>
    <cellStyle name="Normal 5 2 2 3 3 2 2 2 2 4" xfId="39939" xr:uid="{00000000-0005-0000-0000-000069980000}"/>
    <cellStyle name="Normal 5 2 2 3 3 2 2 2 3" xfId="39940" xr:uid="{00000000-0005-0000-0000-00006A980000}"/>
    <cellStyle name="Normal 5 2 2 3 3 2 2 2 3 2" xfId="39941" xr:uid="{00000000-0005-0000-0000-00006B980000}"/>
    <cellStyle name="Normal 5 2 2 3 3 2 2 2 4" xfId="39942" xr:uid="{00000000-0005-0000-0000-00006C980000}"/>
    <cellStyle name="Normal 5 2 2 3 3 2 2 2 4 2" xfId="39943" xr:uid="{00000000-0005-0000-0000-00006D980000}"/>
    <cellStyle name="Normal 5 2 2 3 3 2 2 2 4 2 2" xfId="39944" xr:uid="{00000000-0005-0000-0000-00006E980000}"/>
    <cellStyle name="Normal 5 2 2 3 3 2 2 2 4 3" xfId="39945" xr:uid="{00000000-0005-0000-0000-00006F980000}"/>
    <cellStyle name="Normal 5 2 2 3 3 2 2 2 5" xfId="39946" xr:uid="{00000000-0005-0000-0000-000070980000}"/>
    <cellStyle name="Normal 5 2 2 3 3 2 2 3" xfId="39947" xr:uid="{00000000-0005-0000-0000-000071980000}"/>
    <cellStyle name="Normal 5 2 2 3 3 2 2 3 2" xfId="39948" xr:uid="{00000000-0005-0000-0000-000072980000}"/>
    <cellStyle name="Normal 5 2 2 3 3 2 2 3 2 2" xfId="39949" xr:uid="{00000000-0005-0000-0000-000073980000}"/>
    <cellStyle name="Normal 5 2 2 3 3 2 2 3 3" xfId="39950" xr:uid="{00000000-0005-0000-0000-000074980000}"/>
    <cellStyle name="Normal 5 2 2 3 3 2 2 3 3 2" xfId="39951" xr:uid="{00000000-0005-0000-0000-000075980000}"/>
    <cellStyle name="Normal 5 2 2 3 3 2 2 3 3 2 2" xfId="39952" xr:uid="{00000000-0005-0000-0000-000076980000}"/>
    <cellStyle name="Normal 5 2 2 3 3 2 2 3 3 3" xfId="39953" xr:uid="{00000000-0005-0000-0000-000077980000}"/>
    <cellStyle name="Normal 5 2 2 3 3 2 2 3 4" xfId="39954" xr:uid="{00000000-0005-0000-0000-000078980000}"/>
    <cellStyle name="Normal 5 2 2 3 3 2 2 4" xfId="39955" xr:uid="{00000000-0005-0000-0000-000079980000}"/>
    <cellStyle name="Normal 5 2 2 3 3 2 2 4 2" xfId="39956" xr:uid="{00000000-0005-0000-0000-00007A980000}"/>
    <cellStyle name="Normal 5 2 2 3 3 2 2 4 2 2" xfId="39957" xr:uid="{00000000-0005-0000-0000-00007B980000}"/>
    <cellStyle name="Normal 5 2 2 3 3 2 2 4 3" xfId="39958" xr:uid="{00000000-0005-0000-0000-00007C980000}"/>
    <cellStyle name="Normal 5 2 2 3 3 2 2 4 3 2" xfId="39959" xr:uid="{00000000-0005-0000-0000-00007D980000}"/>
    <cellStyle name="Normal 5 2 2 3 3 2 2 4 3 2 2" xfId="39960" xr:uid="{00000000-0005-0000-0000-00007E980000}"/>
    <cellStyle name="Normal 5 2 2 3 3 2 2 4 3 3" xfId="39961" xr:uid="{00000000-0005-0000-0000-00007F980000}"/>
    <cellStyle name="Normal 5 2 2 3 3 2 2 4 4" xfId="39962" xr:uid="{00000000-0005-0000-0000-000080980000}"/>
    <cellStyle name="Normal 5 2 2 3 3 2 2 5" xfId="39963" xr:uid="{00000000-0005-0000-0000-000081980000}"/>
    <cellStyle name="Normal 5 2 2 3 3 2 2 5 2" xfId="39964" xr:uid="{00000000-0005-0000-0000-000082980000}"/>
    <cellStyle name="Normal 5 2 2 3 3 2 2 6" xfId="39965" xr:uid="{00000000-0005-0000-0000-000083980000}"/>
    <cellStyle name="Normal 5 2 2 3 3 2 2 6 2" xfId="39966" xr:uid="{00000000-0005-0000-0000-000084980000}"/>
    <cellStyle name="Normal 5 2 2 3 3 2 2 6 2 2" xfId="39967" xr:uid="{00000000-0005-0000-0000-000085980000}"/>
    <cellStyle name="Normal 5 2 2 3 3 2 2 6 3" xfId="39968" xr:uid="{00000000-0005-0000-0000-000086980000}"/>
    <cellStyle name="Normal 5 2 2 3 3 2 2 7" xfId="39969" xr:uid="{00000000-0005-0000-0000-000087980000}"/>
    <cellStyle name="Normal 5 2 2 3 3 2 2 7 2" xfId="39970" xr:uid="{00000000-0005-0000-0000-000088980000}"/>
    <cellStyle name="Normal 5 2 2 3 3 2 2 8" xfId="39971" xr:uid="{00000000-0005-0000-0000-000089980000}"/>
    <cellStyle name="Normal 5 2 2 3 3 2 3" xfId="39972" xr:uid="{00000000-0005-0000-0000-00008A980000}"/>
    <cellStyle name="Normal 5 2 2 3 3 2 3 2" xfId="39973" xr:uid="{00000000-0005-0000-0000-00008B980000}"/>
    <cellStyle name="Normal 5 2 2 3 3 2 3 2 2" xfId="39974" xr:uid="{00000000-0005-0000-0000-00008C980000}"/>
    <cellStyle name="Normal 5 2 2 3 3 2 3 2 2 2" xfId="39975" xr:uid="{00000000-0005-0000-0000-00008D980000}"/>
    <cellStyle name="Normal 5 2 2 3 3 2 3 2 3" xfId="39976" xr:uid="{00000000-0005-0000-0000-00008E980000}"/>
    <cellStyle name="Normal 5 2 2 3 3 2 3 2 3 2" xfId="39977" xr:uid="{00000000-0005-0000-0000-00008F980000}"/>
    <cellStyle name="Normal 5 2 2 3 3 2 3 2 3 2 2" xfId="39978" xr:uid="{00000000-0005-0000-0000-000090980000}"/>
    <cellStyle name="Normal 5 2 2 3 3 2 3 2 3 3" xfId="39979" xr:uid="{00000000-0005-0000-0000-000091980000}"/>
    <cellStyle name="Normal 5 2 2 3 3 2 3 2 4" xfId="39980" xr:uid="{00000000-0005-0000-0000-000092980000}"/>
    <cellStyle name="Normal 5 2 2 3 3 2 3 3" xfId="39981" xr:uid="{00000000-0005-0000-0000-000093980000}"/>
    <cellStyle name="Normal 5 2 2 3 3 2 3 3 2" xfId="39982" xr:uid="{00000000-0005-0000-0000-000094980000}"/>
    <cellStyle name="Normal 5 2 2 3 3 2 3 4" xfId="39983" xr:uid="{00000000-0005-0000-0000-000095980000}"/>
    <cellStyle name="Normal 5 2 2 3 3 2 3 4 2" xfId="39984" xr:uid="{00000000-0005-0000-0000-000096980000}"/>
    <cellStyle name="Normal 5 2 2 3 3 2 3 4 2 2" xfId="39985" xr:uid="{00000000-0005-0000-0000-000097980000}"/>
    <cellStyle name="Normal 5 2 2 3 3 2 3 4 3" xfId="39986" xr:uid="{00000000-0005-0000-0000-000098980000}"/>
    <cellStyle name="Normal 5 2 2 3 3 2 3 5" xfId="39987" xr:uid="{00000000-0005-0000-0000-000099980000}"/>
    <cellStyle name="Normal 5 2 2 3 3 2 4" xfId="39988" xr:uid="{00000000-0005-0000-0000-00009A980000}"/>
    <cellStyle name="Normal 5 2 2 3 3 2 4 2" xfId="39989" xr:uid="{00000000-0005-0000-0000-00009B980000}"/>
    <cellStyle name="Normal 5 2 2 3 3 2 4 2 2" xfId="39990" xr:uid="{00000000-0005-0000-0000-00009C980000}"/>
    <cellStyle name="Normal 5 2 2 3 3 2 4 3" xfId="39991" xr:uid="{00000000-0005-0000-0000-00009D980000}"/>
    <cellStyle name="Normal 5 2 2 3 3 2 4 3 2" xfId="39992" xr:uid="{00000000-0005-0000-0000-00009E980000}"/>
    <cellStyle name="Normal 5 2 2 3 3 2 4 3 2 2" xfId="39993" xr:uid="{00000000-0005-0000-0000-00009F980000}"/>
    <cellStyle name="Normal 5 2 2 3 3 2 4 3 3" xfId="39994" xr:uid="{00000000-0005-0000-0000-0000A0980000}"/>
    <cellStyle name="Normal 5 2 2 3 3 2 4 4" xfId="39995" xr:uid="{00000000-0005-0000-0000-0000A1980000}"/>
    <cellStyle name="Normal 5 2 2 3 3 2 5" xfId="39996" xr:uid="{00000000-0005-0000-0000-0000A2980000}"/>
    <cellStyle name="Normal 5 2 2 3 3 2 5 2" xfId="39997" xr:uid="{00000000-0005-0000-0000-0000A3980000}"/>
    <cellStyle name="Normal 5 2 2 3 3 2 5 2 2" xfId="39998" xr:uid="{00000000-0005-0000-0000-0000A4980000}"/>
    <cellStyle name="Normal 5 2 2 3 3 2 5 3" xfId="39999" xr:uid="{00000000-0005-0000-0000-0000A5980000}"/>
    <cellStyle name="Normal 5 2 2 3 3 2 5 3 2" xfId="40000" xr:uid="{00000000-0005-0000-0000-0000A6980000}"/>
    <cellStyle name="Normal 5 2 2 3 3 2 5 3 2 2" xfId="40001" xr:uid="{00000000-0005-0000-0000-0000A7980000}"/>
    <cellStyle name="Normal 5 2 2 3 3 2 5 3 3" xfId="40002" xr:uid="{00000000-0005-0000-0000-0000A8980000}"/>
    <cellStyle name="Normal 5 2 2 3 3 2 5 4" xfId="40003" xr:uid="{00000000-0005-0000-0000-0000A9980000}"/>
    <cellStyle name="Normal 5 2 2 3 3 2 6" xfId="40004" xr:uid="{00000000-0005-0000-0000-0000AA980000}"/>
    <cellStyle name="Normal 5 2 2 3 3 2 6 2" xfId="40005" xr:uid="{00000000-0005-0000-0000-0000AB980000}"/>
    <cellStyle name="Normal 5 2 2 3 3 2 7" xfId="40006" xr:uid="{00000000-0005-0000-0000-0000AC980000}"/>
    <cellStyle name="Normal 5 2 2 3 3 2 7 2" xfId="40007" xr:uid="{00000000-0005-0000-0000-0000AD980000}"/>
    <cellStyle name="Normal 5 2 2 3 3 2 7 2 2" xfId="40008" xr:uid="{00000000-0005-0000-0000-0000AE980000}"/>
    <cellStyle name="Normal 5 2 2 3 3 2 7 3" xfId="40009" xr:uid="{00000000-0005-0000-0000-0000AF980000}"/>
    <cellStyle name="Normal 5 2 2 3 3 2 8" xfId="40010" xr:uid="{00000000-0005-0000-0000-0000B0980000}"/>
    <cellStyle name="Normal 5 2 2 3 3 2 8 2" xfId="40011" xr:uid="{00000000-0005-0000-0000-0000B1980000}"/>
    <cellStyle name="Normal 5 2 2 3 3 2 9" xfId="40012" xr:uid="{00000000-0005-0000-0000-0000B2980000}"/>
    <cellStyle name="Normal 5 2 2 3 3 3" xfId="40013" xr:uid="{00000000-0005-0000-0000-0000B3980000}"/>
    <cellStyle name="Normal 5 2 2 3 3 3 2" xfId="40014" xr:uid="{00000000-0005-0000-0000-0000B4980000}"/>
    <cellStyle name="Normal 5 2 2 3 3 3 2 2" xfId="40015" xr:uid="{00000000-0005-0000-0000-0000B5980000}"/>
    <cellStyle name="Normal 5 2 2 3 3 3 2 2 2" xfId="40016" xr:uid="{00000000-0005-0000-0000-0000B6980000}"/>
    <cellStyle name="Normal 5 2 2 3 3 3 2 2 2 2" xfId="40017" xr:uid="{00000000-0005-0000-0000-0000B7980000}"/>
    <cellStyle name="Normal 5 2 2 3 3 3 2 2 3" xfId="40018" xr:uid="{00000000-0005-0000-0000-0000B8980000}"/>
    <cellStyle name="Normal 5 2 2 3 3 3 2 2 3 2" xfId="40019" xr:uid="{00000000-0005-0000-0000-0000B9980000}"/>
    <cellStyle name="Normal 5 2 2 3 3 3 2 2 3 2 2" xfId="40020" xr:uid="{00000000-0005-0000-0000-0000BA980000}"/>
    <cellStyle name="Normal 5 2 2 3 3 3 2 2 3 3" xfId="40021" xr:uid="{00000000-0005-0000-0000-0000BB980000}"/>
    <cellStyle name="Normal 5 2 2 3 3 3 2 2 4" xfId="40022" xr:uid="{00000000-0005-0000-0000-0000BC980000}"/>
    <cellStyle name="Normal 5 2 2 3 3 3 2 3" xfId="40023" xr:uid="{00000000-0005-0000-0000-0000BD980000}"/>
    <cellStyle name="Normal 5 2 2 3 3 3 2 3 2" xfId="40024" xr:uid="{00000000-0005-0000-0000-0000BE980000}"/>
    <cellStyle name="Normal 5 2 2 3 3 3 2 4" xfId="40025" xr:uid="{00000000-0005-0000-0000-0000BF980000}"/>
    <cellStyle name="Normal 5 2 2 3 3 3 2 4 2" xfId="40026" xr:uid="{00000000-0005-0000-0000-0000C0980000}"/>
    <cellStyle name="Normal 5 2 2 3 3 3 2 4 2 2" xfId="40027" xr:uid="{00000000-0005-0000-0000-0000C1980000}"/>
    <cellStyle name="Normal 5 2 2 3 3 3 2 4 3" xfId="40028" xr:uid="{00000000-0005-0000-0000-0000C2980000}"/>
    <cellStyle name="Normal 5 2 2 3 3 3 2 5" xfId="40029" xr:uid="{00000000-0005-0000-0000-0000C3980000}"/>
    <cellStyle name="Normal 5 2 2 3 3 3 3" xfId="40030" xr:uid="{00000000-0005-0000-0000-0000C4980000}"/>
    <cellStyle name="Normal 5 2 2 3 3 3 3 2" xfId="40031" xr:uid="{00000000-0005-0000-0000-0000C5980000}"/>
    <cellStyle name="Normal 5 2 2 3 3 3 3 2 2" xfId="40032" xr:uid="{00000000-0005-0000-0000-0000C6980000}"/>
    <cellStyle name="Normal 5 2 2 3 3 3 3 3" xfId="40033" xr:uid="{00000000-0005-0000-0000-0000C7980000}"/>
    <cellStyle name="Normal 5 2 2 3 3 3 3 3 2" xfId="40034" xr:uid="{00000000-0005-0000-0000-0000C8980000}"/>
    <cellStyle name="Normal 5 2 2 3 3 3 3 3 2 2" xfId="40035" xr:uid="{00000000-0005-0000-0000-0000C9980000}"/>
    <cellStyle name="Normal 5 2 2 3 3 3 3 3 3" xfId="40036" xr:uid="{00000000-0005-0000-0000-0000CA980000}"/>
    <cellStyle name="Normal 5 2 2 3 3 3 3 4" xfId="40037" xr:uid="{00000000-0005-0000-0000-0000CB980000}"/>
    <cellStyle name="Normal 5 2 2 3 3 3 4" xfId="40038" xr:uid="{00000000-0005-0000-0000-0000CC980000}"/>
    <cellStyle name="Normal 5 2 2 3 3 3 4 2" xfId="40039" xr:uid="{00000000-0005-0000-0000-0000CD980000}"/>
    <cellStyle name="Normal 5 2 2 3 3 3 4 2 2" xfId="40040" xr:uid="{00000000-0005-0000-0000-0000CE980000}"/>
    <cellStyle name="Normal 5 2 2 3 3 3 4 3" xfId="40041" xr:uid="{00000000-0005-0000-0000-0000CF980000}"/>
    <cellStyle name="Normal 5 2 2 3 3 3 4 3 2" xfId="40042" xr:uid="{00000000-0005-0000-0000-0000D0980000}"/>
    <cellStyle name="Normal 5 2 2 3 3 3 4 3 2 2" xfId="40043" xr:uid="{00000000-0005-0000-0000-0000D1980000}"/>
    <cellStyle name="Normal 5 2 2 3 3 3 4 3 3" xfId="40044" xr:uid="{00000000-0005-0000-0000-0000D2980000}"/>
    <cellStyle name="Normal 5 2 2 3 3 3 4 4" xfId="40045" xr:uid="{00000000-0005-0000-0000-0000D3980000}"/>
    <cellStyle name="Normal 5 2 2 3 3 3 5" xfId="40046" xr:uid="{00000000-0005-0000-0000-0000D4980000}"/>
    <cellStyle name="Normal 5 2 2 3 3 3 5 2" xfId="40047" xr:uid="{00000000-0005-0000-0000-0000D5980000}"/>
    <cellStyle name="Normal 5 2 2 3 3 3 6" xfId="40048" xr:uid="{00000000-0005-0000-0000-0000D6980000}"/>
    <cellStyle name="Normal 5 2 2 3 3 3 6 2" xfId="40049" xr:uid="{00000000-0005-0000-0000-0000D7980000}"/>
    <cellStyle name="Normal 5 2 2 3 3 3 6 2 2" xfId="40050" xr:uid="{00000000-0005-0000-0000-0000D8980000}"/>
    <cellStyle name="Normal 5 2 2 3 3 3 6 3" xfId="40051" xr:uid="{00000000-0005-0000-0000-0000D9980000}"/>
    <cellStyle name="Normal 5 2 2 3 3 3 7" xfId="40052" xr:uid="{00000000-0005-0000-0000-0000DA980000}"/>
    <cellStyle name="Normal 5 2 2 3 3 3 7 2" xfId="40053" xr:uid="{00000000-0005-0000-0000-0000DB980000}"/>
    <cellStyle name="Normal 5 2 2 3 3 3 8" xfId="40054" xr:uid="{00000000-0005-0000-0000-0000DC980000}"/>
    <cellStyle name="Normal 5 2 2 3 3 4" xfId="40055" xr:uid="{00000000-0005-0000-0000-0000DD980000}"/>
    <cellStyle name="Normal 5 2 2 3 3 4 2" xfId="40056" xr:uid="{00000000-0005-0000-0000-0000DE980000}"/>
    <cellStyle name="Normal 5 2 2 3 3 4 2 2" xfId="40057" xr:uid="{00000000-0005-0000-0000-0000DF980000}"/>
    <cellStyle name="Normal 5 2 2 3 3 4 2 2 2" xfId="40058" xr:uid="{00000000-0005-0000-0000-0000E0980000}"/>
    <cellStyle name="Normal 5 2 2 3 3 4 2 3" xfId="40059" xr:uid="{00000000-0005-0000-0000-0000E1980000}"/>
    <cellStyle name="Normal 5 2 2 3 3 4 2 3 2" xfId="40060" xr:uid="{00000000-0005-0000-0000-0000E2980000}"/>
    <cellStyle name="Normal 5 2 2 3 3 4 2 3 2 2" xfId="40061" xr:uid="{00000000-0005-0000-0000-0000E3980000}"/>
    <cellStyle name="Normal 5 2 2 3 3 4 2 3 3" xfId="40062" xr:uid="{00000000-0005-0000-0000-0000E4980000}"/>
    <cellStyle name="Normal 5 2 2 3 3 4 2 4" xfId="40063" xr:uid="{00000000-0005-0000-0000-0000E5980000}"/>
    <cellStyle name="Normal 5 2 2 3 3 4 3" xfId="40064" xr:uid="{00000000-0005-0000-0000-0000E6980000}"/>
    <cellStyle name="Normal 5 2 2 3 3 4 3 2" xfId="40065" xr:uid="{00000000-0005-0000-0000-0000E7980000}"/>
    <cellStyle name="Normal 5 2 2 3 3 4 4" xfId="40066" xr:uid="{00000000-0005-0000-0000-0000E8980000}"/>
    <cellStyle name="Normal 5 2 2 3 3 4 4 2" xfId="40067" xr:uid="{00000000-0005-0000-0000-0000E9980000}"/>
    <cellStyle name="Normal 5 2 2 3 3 4 4 2 2" xfId="40068" xr:uid="{00000000-0005-0000-0000-0000EA980000}"/>
    <cellStyle name="Normal 5 2 2 3 3 4 4 3" xfId="40069" xr:uid="{00000000-0005-0000-0000-0000EB980000}"/>
    <cellStyle name="Normal 5 2 2 3 3 4 5" xfId="40070" xr:uid="{00000000-0005-0000-0000-0000EC980000}"/>
    <cellStyle name="Normal 5 2 2 3 3 5" xfId="40071" xr:uid="{00000000-0005-0000-0000-0000ED980000}"/>
    <cellStyle name="Normal 5 2 2 3 3 5 2" xfId="40072" xr:uid="{00000000-0005-0000-0000-0000EE980000}"/>
    <cellStyle name="Normal 5 2 2 3 3 5 2 2" xfId="40073" xr:uid="{00000000-0005-0000-0000-0000EF980000}"/>
    <cellStyle name="Normal 5 2 2 3 3 5 3" xfId="40074" xr:uid="{00000000-0005-0000-0000-0000F0980000}"/>
    <cellStyle name="Normal 5 2 2 3 3 5 3 2" xfId="40075" xr:uid="{00000000-0005-0000-0000-0000F1980000}"/>
    <cellStyle name="Normal 5 2 2 3 3 5 3 2 2" xfId="40076" xr:uid="{00000000-0005-0000-0000-0000F2980000}"/>
    <cellStyle name="Normal 5 2 2 3 3 5 3 3" xfId="40077" xr:uid="{00000000-0005-0000-0000-0000F3980000}"/>
    <cellStyle name="Normal 5 2 2 3 3 5 4" xfId="40078" xr:uid="{00000000-0005-0000-0000-0000F4980000}"/>
    <cellStyle name="Normal 5 2 2 3 3 6" xfId="40079" xr:uid="{00000000-0005-0000-0000-0000F5980000}"/>
    <cellStyle name="Normal 5 2 2 3 3 6 2" xfId="40080" xr:uid="{00000000-0005-0000-0000-0000F6980000}"/>
    <cellStyle name="Normal 5 2 2 3 3 6 2 2" xfId="40081" xr:uid="{00000000-0005-0000-0000-0000F7980000}"/>
    <cellStyle name="Normal 5 2 2 3 3 6 3" xfId="40082" xr:uid="{00000000-0005-0000-0000-0000F8980000}"/>
    <cellStyle name="Normal 5 2 2 3 3 6 3 2" xfId="40083" xr:uid="{00000000-0005-0000-0000-0000F9980000}"/>
    <cellStyle name="Normal 5 2 2 3 3 6 3 2 2" xfId="40084" xr:uid="{00000000-0005-0000-0000-0000FA980000}"/>
    <cellStyle name="Normal 5 2 2 3 3 6 3 3" xfId="40085" xr:uid="{00000000-0005-0000-0000-0000FB980000}"/>
    <cellStyle name="Normal 5 2 2 3 3 6 4" xfId="40086" xr:uid="{00000000-0005-0000-0000-0000FC980000}"/>
    <cellStyle name="Normal 5 2 2 3 3 7" xfId="40087" xr:uid="{00000000-0005-0000-0000-0000FD980000}"/>
    <cellStyle name="Normal 5 2 2 3 3 7 2" xfId="40088" xr:uid="{00000000-0005-0000-0000-0000FE980000}"/>
    <cellStyle name="Normal 5 2 2 3 3 8" xfId="40089" xr:uid="{00000000-0005-0000-0000-0000FF980000}"/>
    <cellStyle name="Normal 5 2 2 3 3 8 2" xfId="40090" xr:uid="{00000000-0005-0000-0000-000000990000}"/>
    <cellStyle name="Normal 5 2 2 3 3 8 2 2" xfId="40091" xr:uid="{00000000-0005-0000-0000-000001990000}"/>
    <cellStyle name="Normal 5 2 2 3 3 8 3" xfId="40092" xr:uid="{00000000-0005-0000-0000-000002990000}"/>
    <cellStyle name="Normal 5 2 2 3 3 9" xfId="40093" xr:uid="{00000000-0005-0000-0000-000003990000}"/>
    <cellStyle name="Normal 5 2 2 3 3 9 2" xfId="40094" xr:uid="{00000000-0005-0000-0000-000004990000}"/>
    <cellStyle name="Normal 5 2 2 3 4" xfId="40095" xr:uid="{00000000-0005-0000-0000-000005990000}"/>
    <cellStyle name="Normal 5 2 2 3 4 10" xfId="40096" xr:uid="{00000000-0005-0000-0000-000006990000}"/>
    <cellStyle name="Normal 5 2 2 3 4 11" xfId="40097" xr:uid="{00000000-0005-0000-0000-000007990000}"/>
    <cellStyle name="Normal 5 2 2 3 4 2" xfId="40098" xr:uid="{00000000-0005-0000-0000-000008990000}"/>
    <cellStyle name="Normal 5 2 2 3 4 2 2" xfId="40099" xr:uid="{00000000-0005-0000-0000-000009990000}"/>
    <cellStyle name="Normal 5 2 2 3 4 2 2 2" xfId="40100" xr:uid="{00000000-0005-0000-0000-00000A990000}"/>
    <cellStyle name="Normal 5 2 2 3 4 2 2 2 2" xfId="40101" xr:uid="{00000000-0005-0000-0000-00000B990000}"/>
    <cellStyle name="Normal 5 2 2 3 4 2 2 2 2 2" xfId="40102" xr:uid="{00000000-0005-0000-0000-00000C990000}"/>
    <cellStyle name="Normal 5 2 2 3 4 2 2 2 2 2 2" xfId="40103" xr:uid="{00000000-0005-0000-0000-00000D990000}"/>
    <cellStyle name="Normal 5 2 2 3 4 2 2 2 2 3" xfId="40104" xr:uid="{00000000-0005-0000-0000-00000E990000}"/>
    <cellStyle name="Normal 5 2 2 3 4 2 2 2 2 3 2" xfId="40105" xr:uid="{00000000-0005-0000-0000-00000F990000}"/>
    <cellStyle name="Normal 5 2 2 3 4 2 2 2 2 3 2 2" xfId="40106" xr:uid="{00000000-0005-0000-0000-000010990000}"/>
    <cellStyle name="Normal 5 2 2 3 4 2 2 2 2 3 3" xfId="40107" xr:uid="{00000000-0005-0000-0000-000011990000}"/>
    <cellStyle name="Normal 5 2 2 3 4 2 2 2 2 4" xfId="40108" xr:uid="{00000000-0005-0000-0000-000012990000}"/>
    <cellStyle name="Normal 5 2 2 3 4 2 2 2 3" xfId="40109" xr:uid="{00000000-0005-0000-0000-000013990000}"/>
    <cellStyle name="Normal 5 2 2 3 4 2 2 2 3 2" xfId="40110" xr:uid="{00000000-0005-0000-0000-000014990000}"/>
    <cellStyle name="Normal 5 2 2 3 4 2 2 2 4" xfId="40111" xr:uid="{00000000-0005-0000-0000-000015990000}"/>
    <cellStyle name="Normal 5 2 2 3 4 2 2 2 4 2" xfId="40112" xr:uid="{00000000-0005-0000-0000-000016990000}"/>
    <cellStyle name="Normal 5 2 2 3 4 2 2 2 4 2 2" xfId="40113" xr:uid="{00000000-0005-0000-0000-000017990000}"/>
    <cellStyle name="Normal 5 2 2 3 4 2 2 2 4 3" xfId="40114" xr:uid="{00000000-0005-0000-0000-000018990000}"/>
    <cellStyle name="Normal 5 2 2 3 4 2 2 2 5" xfId="40115" xr:uid="{00000000-0005-0000-0000-000019990000}"/>
    <cellStyle name="Normal 5 2 2 3 4 2 2 3" xfId="40116" xr:uid="{00000000-0005-0000-0000-00001A990000}"/>
    <cellStyle name="Normal 5 2 2 3 4 2 2 3 2" xfId="40117" xr:uid="{00000000-0005-0000-0000-00001B990000}"/>
    <cellStyle name="Normal 5 2 2 3 4 2 2 3 2 2" xfId="40118" xr:uid="{00000000-0005-0000-0000-00001C990000}"/>
    <cellStyle name="Normal 5 2 2 3 4 2 2 3 3" xfId="40119" xr:uid="{00000000-0005-0000-0000-00001D990000}"/>
    <cellStyle name="Normal 5 2 2 3 4 2 2 3 3 2" xfId="40120" xr:uid="{00000000-0005-0000-0000-00001E990000}"/>
    <cellStyle name="Normal 5 2 2 3 4 2 2 3 3 2 2" xfId="40121" xr:uid="{00000000-0005-0000-0000-00001F990000}"/>
    <cellStyle name="Normal 5 2 2 3 4 2 2 3 3 3" xfId="40122" xr:uid="{00000000-0005-0000-0000-000020990000}"/>
    <cellStyle name="Normal 5 2 2 3 4 2 2 3 4" xfId="40123" xr:uid="{00000000-0005-0000-0000-000021990000}"/>
    <cellStyle name="Normal 5 2 2 3 4 2 2 4" xfId="40124" xr:uid="{00000000-0005-0000-0000-000022990000}"/>
    <cellStyle name="Normal 5 2 2 3 4 2 2 4 2" xfId="40125" xr:uid="{00000000-0005-0000-0000-000023990000}"/>
    <cellStyle name="Normal 5 2 2 3 4 2 2 4 2 2" xfId="40126" xr:uid="{00000000-0005-0000-0000-000024990000}"/>
    <cellStyle name="Normal 5 2 2 3 4 2 2 4 3" xfId="40127" xr:uid="{00000000-0005-0000-0000-000025990000}"/>
    <cellStyle name="Normal 5 2 2 3 4 2 2 4 3 2" xfId="40128" xr:uid="{00000000-0005-0000-0000-000026990000}"/>
    <cellStyle name="Normal 5 2 2 3 4 2 2 4 3 2 2" xfId="40129" xr:uid="{00000000-0005-0000-0000-000027990000}"/>
    <cellStyle name="Normal 5 2 2 3 4 2 2 4 3 3" xfId="40130" xr:uid="{00000000-0005-0000-0000-000028990000}"/>
    <cellStyle name="Normal 5 2 2 3 4 2 2 4 4" xfId="40131" xr:uid="{00000000-0005-0000-0000-000029990000}"/>
    <cellStyle name="Normal 5 2 2 3 4 2 2 5" xfId="40132" xr:uid="{00000000-0005-0000-0000-00002A990000}"/>
    <cellStyle name="Normal 5 2 2 3 4 2 2 5 2" xfId="40133" xr:uid="{00000000-0005-0000-0000-00002B990000}"/>
    <cellStyle name="Normal 5 2 2 3 4 2 2 6" xfId="40134" xr:uid="{00000000-0005-0000-0000-00002C990000}"/>
    <cellStyle name="Normal 5 2 2 3 4 2 2 6 2" xfId="40135" xr:uid="{00000000-0005-0000-0000-00002D990000}"/>
    <cellStyle name="Normal 5 2 2 3 4 2 2 6 2 2" xfId="40136" xr:uid="{00000000-0005-0000-0000-00002E990000}"/>
    <cellStyle name="Normal 5 2 2 3 4 2 2 6 3" xfId="40137" xr:uid="{00000000-0005-0000-0000-00002F990000}"/>
    <cellStyle name="Normal 5 2 2 3 4 2 2 7" xfId="40138" xr:uid="{00000000-0005-0000-0000-000030990000}"/>
    <cellStyle name="Normal 5 2 2 3 4 2 2 7 2" xfId="40139" xr:uid="{00000000-0005-0000-0000-000031990000}"/>
    <cellStyle name="Normal 5 2 2 3 4 2 2 8" xfId="40140" xr:uid="{00000000-0005-0000-0000-000032990000}"/>
    <cellStyle name="Normal 5 2 2 3 4 2 3" xfId="40141" xr:uid="{00000000-0005-0000-0000-000033990000}"/>
    <cellStyle name="Normal 5 2 2 3 4 2 3 2" xfId="40142" xr:uid="{00000000-0005-0000-0000-000034990000}"/>
    <cellStyle name="Normal 5 2 2 3 4 2 3 2 2" xfId="40143" xr:uid="{00000000-0005-0000-0000-000035990000}"/>
    <cellStyle name="Normal 5 2 2 3 4 2 3 2 2 2" xfId="40144" xr:uid="{00000000-0005-0000-0000-000036990000}"/>
    <cellStyle name="Normal 5 2 2 3 4 2 3 2 3" xfId="40145" xr:uid="{00000000-0005-0000-0000-000037990000}"/>
    <cellStyle name="Normal 5 2 2 3 4 2 3 2 3 2" xfId="40146" xr:uid="{00000000-0005-0000-0000-000038990000}"/>
    <cellStyle name="Normal 5 2 2 3 4 2 3 2 3 2 2" xfId="40147" xr:uid="{00000000-0005-0000-0000-000039990000}"/>
    <cellStyle name="Normal 5 2 2 3 4 2 3 2 3 3" xfId="40148" xr:uid="{00000000-0005-0000-0000-00003A990000}"/>
    <cellStyle name="Normal 5 2 2 3 4 2 3 2 4" xfId="40149" xr:uid="{00000000-0005-0000-0000-00003B990000}"/>
    <cellStyle name="Normal 5 2 2 3 4 2 3 3" xfId="40150" xr:uid="{00000000-0005-0000-0000-00003C990000}"/>
    <cellStyle name="Normal 5 2 2 3 4 2 3 3 2" xfId="40151" xr:uid="{00000000-0005-0000-0000-00003D990000}"/>
    <cellStyle name="Normal 5 2 2 3 4 2 3 4" xfId="40152" xr:uid="{00000000-0005-0000-0000-00003E990000}"/>
    <cellStyle name="Normal 5 2 2 3 4 2 3 4 2" xfId="40153" xr:uid="{00000000-0005-0000-0000-00003F990000}"/>
    <cellStyle name="Normal 5 2 2 3 4 2 3 4 2 2" xfId="40154" xr:uid="{00000000-0005-0000-0000-000040990000}"/>
    <cellStyle name="Normal 5 2 2 3 4 2 3 4 3" xfId="40155" xr:uid="{00000000-0005-0000-0000-000041990000}"/>
    <cellStyle name="Normal 5 2 2 3 4 2 3 5" xfId="40156" xr:uid="{00000000-0005-0000-0000-000042990000}"/>
    <cellStyle name="Normal 5 2 2 3 4 2 4" xfId="40157" xr:uid="{00000000-0005-0000-0000-000043990000}"/>
    <cellStyle name="Normal 5 2 2 3 4 2 4 2" xfId="40158" xr:uid="{00000000-0005-0000-0000-000044990000}"/>
    <cellStyle name="Normal 5 2 2 3 4 2 4 2 2" xfId="40159" xr:uid="{00000000-0005-0000-0000-000045990000}"/>
    <cellStyle name="Normal 5 2 2 3 4 2 4 3" xfId="40160" xr:uid="{00000000-0005-0000-0000-000046990000}"/>
    <cellStyle name="Normal 5 2 2 3 4 2 4 3 2" xfId="40161" xr:uid="{00000000-0005-0000-0000-000047990000}"/>
    <cellStyle name="Normal 5 2 2 3 4 2 4 3 2 2" xfId="40162" xr:uid="{00000000-0005-0000-0000-000048990000}"/>
    <cellStyle name="Normal 5 2 2 3 4 2 4 3 3" xfId="40163" xr:uid="{00000000-0005-0000-0000-000049990000}"/>
    <cellStyle name="Normal 5 2 2 3 4 2 4 4" xfId="40164" xr:uid="{00000000-0005-0000-0000-00004A990000}"/>
    <cellStyle name="Normal 5 2 2 3 4 2 5" xfId="40165" xr:uid="{00000000-0005-0000-0000-00004B990000}"/>
    <cellStyle name="Normal 5 2 2 3 4 2 5 2" xfId="40166" xr:uid="{00000000-0005-0000-0000-00004C990000}"/>
    <cellStyle name="Normal 5 2 2 3 4 2 5 2 2" xfId="40167" xr:uid="{00000000-0005-0000-0000-00004D990000}"/>
    <cellStyle name="Normal 5 2 2 3 4 2 5 3" xfId="40168" xr:uid="{00000000-0005-0000-0000-00004E990000}"/>
    <cellStyle name="Normal 5 2 2 3 4 2 5 3 2" xfId="40169" xr:uid="{00000000-0005-0000-0000-00004F990000}"/>
    <cellStyle name="Normal 5 2 2 3 4 2 5 3 2 2" xfId="40170" xr:uid="{00000000-0005-0000-0000-000050990000}"/>
    <cellStyle name="Normal 5 2 2 3 4 2 5 3 3" xfId="40171" xr:uid="{00000000-0005-0000-0000-000051990000}"/>
    <cellStyle name="Normal 5 2 2 3 4 2 5 4" xfId="40172" xr:uid="{00000000-0005-0000-0000-000052990000}"/>
    <cellStyle name="Normal 5 2 2 3 4 2 6" xfId="40173" xr:uid="{00000000-0005-0000-0000-000053990000}"/>
    <cellStyle name="Normal 5 2 2 3 4 2 6 2" xfId="40174" xr:uid="{00000000-0005-0000-0000-000054990000}"/>
    <cellStyle name="Normal 5 2 2 3 4 2 7" xfId="40175" xr:uid="{00000000-0005-0000-0000-000055990000}"/>
    <cellStyle name="Normal 5 2 2 3 4 2 7 2" xfId="40176" xr:uid="{00000000-0005-0000-0000-000056990000}"/>
    <cellStyle name="Normal 5 2 2 3 4 2 7 2 2" xfId="40177" xr:uid="{00000000-0005-0000-0000-000057990000}"/>
    <cellStyle name="Normal 5 2 2 3 4 2 7 3" xfId="40178" xr:uid="{00000000-0005-0000-0000-000058990000}"/>
    <cellStyle name="Normal 5 2 2 3 4 2 8" xfId="40179" xr:uid="{00000000-0005-0000-0000-000059990000}"/>
    <cellStyle name="Normal 5 2 2 3 4 2 8 2" xfId="40180" xr:uid="{00000000-0005-0000-0000-00005A990000}"/>
    <cellStyle name="Normal 5 2 2 3 4 2 9" xfId="40181" xr:uid="{00000000-0005-0000-0000-00005B990000}"/>
    <cellStyle name="Normal 5 2 2 3 4 3" xfId="40182" xr:uid="{00000000-0005-0000-0000-00005C990000}"/>
    <cellStyle name="Normal 5 2 2 3 4 3 2" xfId="40183" xr:uid="{00000000-0005-0000-0000-00005D990000}"/>
    <cellStyle name="Normal 5 2 2 3 4 3 2 2" xfId="40184" xr:uid="{00000000-0005-0000-0000-00005E990000}"/>
    <cellStyle name="Normal 5 2 2 3 4 3 2 2 2" xfId="40185" xr:uid="{00000000-0005-0000-0000-00005F990000}"/>
    <cellStyle name="Normal 5 2 2 3 4 3 2 2 2 2" xfId="40186" xr:uid="{00000000-0005-0000-0000-000060990000}"/>
    <cellStyle name="Normal 5 2 2 3 4 3 2 2 3" xfId="40187" xr:uid="{00000000-0005-0000-0000-000061990000}"/>
    <cellStyle name="Normal 5 2 2 3 4 3 2 2 3 2" xfId="40188" xr:uid="{00000000-0005-0000-0000-000062990000}"/>
    <cellStyle name="Normal 5 2 2 3 4 3 2 2 3 2 2" xfId="40189" xr:uid="{00000000-0005-0000-0000-000063990000}"/>
    <cellStyle name="Normal 5 2 2 3 4 3 2 2 3 3" xfId="40190" xr:uid="{00000000-0005-0000-0000-000064990000}"/>
    <cellStyle name="Normal 5 2 2 3 4 3 2 2 4" xfId="40191" xr:uid="{00000000-0005-0000-0000-000065990000}"/>
    <cellStyle name="Normal 5 2 2 3 4 3 2 3" xfId="40192" xr:uid="{00000000-0005-0000-0000-000066990000}"/>
    <cellStyle name="Normal 5 2 2 3 4 3 2 3 2" xfId="40193" xr:uid="{00000000-0005-0000-0000-000067990000}"/>
    <cellStyle name="Normal 5 2 2 3 4 3 2 4" xfId="40194" xr:uid="{00000000-0005-0000-0000-000068990000}"/>
    <cellStyle name="Normal 5 2 2 3 4 3 2 4 2" xfId="40195" xr:uid="{00000000-0005-0000-0000-000069990000}"/>
    <cellStyle name="Normal 5 2 2 3 4 3 2 4 2 2" xfId="40196" xr:uid="{00000000-0005-0000-0000-00006A990000}"/>
    <cellStyle name="Normal 5 2 2 3 4 3 2 4 3" xfId="40197" xr:uid="{00000000-0005-0000-0000-00006B990000}"/>
    <cellStyle name="Normal 5 2 2 3 4 3 2 5" xfId="40198" xr:uid="{00000000-0005-0000-0000-00006C990000}"/>
    <cellStyle name="Normal 5 2 2 3 4 3 3" xfId="40199" xr:uid="{00000000-0005-0000-0000-00006D990000}"/>
    <cellStyle name="Normal 5 2 2 3 4 3 3 2" xfId="40200" xr:uid="{00000000-0005-0000-0000-00006E990000}"/>
    <cellStyle name="Normal 5 2 2 3 4 3 3 2 2" xfId="40201" xr:uid="{00000000-0005-0000-0000-00006F990000}"/>
    <cellStyle name="Normal 5 2 2 3 4 3 3 3" xfId="40202" xr:uid="{00000000-0005-0000-0000-000070990000}"/>
    <cellStyle name="Normal 5 2 2 3 4 3 3 3 2" xfId="40203" xr:uid="{00000000-0005-0000-0000-000071990000}"/>
    <cellStyle name="Normal 5 2 2 3 4 3 3 3 2 2" xfId="40204" xr:uid="{00000000-0005-0000-0000-000072990000}"/>
    <cellStyle name="Normal 5 2 2 3 4 3 3 3 3" xfId="40205" xr:uid="{00000000-0005-0000-0000-000073990000}"/>
    <cellStyle name="Normal 5 2 2 3 4 3 3 4" xfId="40206" xr:uid="{00000000-0005-0000-0000-000074990000}"/>
    <cellStyle name="Normal 5 2 2 3 4 3 4" xfId="40207" xr:uid="{00000000-0005-0000-0000-000075990000}"/>
    <cellStyle name="Normal 5 2 2 3 4 3 4 2" xfId="40208" xr:uid="{00000000-0005-0000-0000-000076990000}"/>
    <cellStyle name="Normal 5 2 2 3 4 3 4 2 2" xfId="40209" xr:uid="{00000000-0005-0000-0000-000077990000}"/>
    <cellStyle name="Normal 5 2 2 3 4 3 4 3" xfId="40210" xr:uid="{00000000-0005-0000-0000-000078990000}"/>
    <cellStyle name="Normal 5 2 2 3 4 3 4 3 2" xfId="40211" xr:uid="{00000000-0005-0000-0000-000079990000}"/>
    <cellStyle name="Normal 5 2 2 3 4 3 4 3 2 2" xfId="40212" xr:uid="{00000000-0005-0000-0000-00007A990000}"/>
    <cellStyle name="Normal 5 2 2 3 4 3 4 3 3" xfId="40213" xr:uid="{00000000-0005-0000-0000-00007B990000}"/>
    <cellStyle name="Normal 5 2 2 3 4 3 4 4" xfId="40214" xr:uid="{00000000-0005-0000-0000-00007C990000}"/>
    <cellStyle name="Normal 5 2 2 3 4 3 5" xfId="40215" xr:uid="{00000000-0005-0000-0000-00007D990000}"/>
    <cellStyle name="Normal 5 2 2 3 4 3 5 2" xfId="40216" xr:uid="{00000000-0005-0000-0000-00007E990000}"/>
    <cellStyle name="Normal 5 2 2 3 4 3 6" xfId="40217" xr:uid="{00000000-0005-0000-0000-00007F990000}"/>
    <cellStyle name="Normal 5 2 2 3 4 3 6 2" xfId="40218" xr:uid="{00000000-0005-0000-0000-000080990000}"/>
    <cellStyle name="Normal 5 2 2 3 4 3 6 2 2" xfId="40219" xr:uid="{00000000-0005-0000-0000-000081990000}"/>
    <cellStyle name="Normal 5 2 2 3 4 3 6 3" xfId="40220" xr:uid="{00000000-0005-0000-0000-000082990000}"/>
    <cellStyle name="Normal 5 2 2 3 4 3 7" xfId="40221" xr:uid="{00000000-0005-0000-0000-000083990000}"/>
    <cellStyle name="Normal 5 2 2 3 4 3 7 2" xfId="40222" xr:uid="{00000000-0005-0000-0000-000084990000}"/>
    <cellStyle name="Normal 5 2 2 3 4 3 8" xfId="40223" xr:uid="{00000000-0005-0000-0000-000085990000}"/>
    <cellStyle name="Normal 5 2 2 3 4 4" xfId="40224" xr:uid="{00000000-0005-0000-0000-000086990000}"/>
    <cellStyle name="Normal 5 2 2 3 4 4 2" xfId="40225" xr:uid="{00000000-0005-0000-0000-000087990000}"/>
    <cellStyle name="Normal 5 2 2 3 4 4 2 2" xfId="40226" xr:uid="{00000000-0005-0000-0000-000088990000}"/>
    <cellStyle name="Normal 5 2 2 3 4 4 2 2 2" xfId="40227" xr:uid="{00000000-0005-0000-0000-000089990000}"/>
    <cellStyle name="Normal 5 2 2 3 4 4 2 3" xfId="40228" xr:uid="{00000000-0005-0000-0000-00008A990000}"/>
    <cellStyle name="Normal 5 2 2 3 4 4 2 3 2" xfId="40229" xr:uid="{00000000-0005-0000-0000-00008B990000}"/>
    <cellStyle name="Normal 5 2 2 3 4 4 2 3 2 2" xfId="40230" xr:uid="{00000000-0005-0000-0000-00008C990000}"/>
    <cellStyle name="Normal 5 2 2 3 4 4 2 3 3" xfId="40231" xr:uid="{00000000-0005-0000-0000-00008D990000}"/>
    <cellStyle name="Normal 5 2 2 3 4 4 2 4" xfId="40232" xr:uid="{00000000-0005-0000-0000-00008E990000}"/>
    <cellStyle name="Normal 5 2 2 3 4 4 3" xfId="40233" xr:uid="{00000000-0005-0000-0000-00008F990000}"/>
    <cellStyle name="Normal 5 2 2 3 4 4 3 2" xfId="40234" xr:uid="{00000000-0005-0000-0000-000090990000}"/>
    <cellStyle name="Normal 5 2 2 3 4 4 4" xfId="40235" xr:uid="{00000000-0005-0000-0000-000091990000}"/>
    <cellStyle name="Normal 5 2 2 3 4 4 4 2" xfId="40236" xr:uid="{00000000-0005-0000-0000-000092990000}"/>
    <cellStyle name="Normal 5 2 2 3 4 4 4 2 2" xfId="40237" xr:uid="{00000000-0005-0000-0000-000093990000}"/>
    <cellStyle name="Normal 5 2 2 3 4 4 4 3" xfId="40238" xr:uid="{00000000-0005-0000-0000-000094990000}"/>
    <cellStyle name="Normal 5 2 2 3 4 4 5" xfId="40239" xr:uid="{00000000-0005-0000-0000-000095990000}"/>
    <cellStyle name="Normal 5 2 2 3 4 5" xfId="40240" xr:uid="{00000000-0005-0000-0000-000096990000}"/>
    <cellStyle name="Normal 5 2 2 3 4 5 2" xfId="40241" xr:uid="{00000000-0005-0000-0000-000097990000}"/>
    <cellStyle name="Normal 5 2 2 3 4 5 2 2" xfId="40242" xr:uid="{00000000-0005-0000-0000-000098990000}"/>
    <cellStyle name="Normal 5 2 2 3 4 5 3" xfId="40243" xr:uid="{00000000-0005-0000-0000-000099990000}"/>
    <cellStyle name="Normal 5 2 2 3 4 5 3 2" xfId="40244" xr:uid="{00000000-0005-0000-0000-00009A990000}"/>
    <cellStyle name="Normal 5 2 2 3 4 5 3 2 2" xfId="40245" xr:uid="{00000000-0005-0000-0000-00009B990000}"/>
    <cellStyle name="Normal 5 2 2 3 4 5 3 3" xfId="40246" xr:uid="{00000000-0005-0000-0000-00009C990000}"/>
    <cellStyle name="Normal 5 2 2 3 4 5 4" xfId="40247" xr:uid="{00000000-0005-0000-0000-00009D990000}"/>
    <cellStyle name="Normal 5 2 2 3 4 6" xfId="40248" xr:uid="{00000000-0005-0000-0000-00009E990000}"/>
    <cellStyle name="Normal 5 2 2 3 4 6 2" xfId="40249" xr:uid="{00000000-0005-0000-0000-00009F990000}"/>
    <cellStyle name="Normal 5 2 2 3 4 6 2 2" xfId="40250" xr:uid="{00000000-0005-0000-0000-0000A0990000}"/>
    <cellStyle name="Normal 5 2 2 3 4 6 3" xfId="40251" xr:uid="{00000000-0005-0000-0000-0000A1990000}"/>
    <cellStyle name="Normal 5 2 2 3 4 6 3 2" xfId="40252" xr:uid="{00000000-0005-0000-0000-0000A2990000}"/>
    <cellStyle name="Normal 5 2 2 3 4 6 3 2 2" xfId="40253" xr:uid="{00000000-0005-0000-0000-0000A3990000}"/>
    <cellStyle name="Normal 5 2 2 3 4 6 3 3" xfId="40254" xr:uid="{00000000-0005-0000-0000-0000A4990000}"/>
    <cellStyle name="Normal 5 2 2 3 4 6 4" xfId="40255" xr:uid="{00000000-0005-0000-0000-0000A5990000}"/>
    <cellStyle name="Normal 5 2 2 3 4 7" xfId="40256" xr:uid="{00000000-0005-0000-0000-0000A6990000}"/>
    <cellStyle name="Normal 5 2 2 3 4 7 2" xfId="40257" xr:uid="{00000000-0005-0000-0000-0000A7990000}"/>
    <cellStyle name="Normal 5 2 2 3 4 8" xfId="40258" xr:uid="{00000000-0005-0000-0000-0000A8990000}"/>
    <cellStyle name="Normal 5 2 2 3 4 8 2" xfId="40259" xr:uid="{00000000-0005-0000-0000-0000A9990000}"/>
    <cellStyle name="Normal 5 2 2 3 4 8 2 2" xfId="40260" xr:uid="{00000000-0005-0000-0000-0000AA990000}"/>
    <cellStyle name="Normal 5 2 2 3 4 8 3" xfId="40261" xr:uid="{00000000-0005-0000-0000-0000AB990000}"/>
    <cellStyle name="Normal 5 2 2 3 4 9" xfId="40262" xr:uid="{00000000-0005-0000-0000-0000AC990000}"/>
    <cellStyle name="Normal 5 2 2 3 4 9 2" xfId="40263" xr:uid="{00000000-0005-0000-0000-0000AD990000}"/>
    <cellStyle name="Normal 5 2 2 3 5" xfId="40264" xr:uid="{00000000-0005-0000-0000-0000AE990000}"/>
    <cellStyle name="Normal 5 2 2 3 5 2" xfId="40265" xr:uid="{00000000-0005-0000-0000-0000AF990000}"/>
    <cellStyle name="Normal 5 2 2 3 5 2 2" xfId="40266" xr:uid="{00000000-0005-0000-0000-0000B0990000}"/>
    <cellStyle name="Normal 5 2 2 3 5 2 2 2" xfId="40267" xr:uid="{00000000-0005-0000-0000-0000B1990000}"/>
    <cellStyle name="Normal 5 2 2 3 5 2 2 2 2" xfId="40268" xr:uid="{00000000-0005-0000-0000-0000B2990000}"/>
    <cellStyle name="Normal 5 2 2 3 5 2 2 2 2 2" xfId="40269" xr:uid="{00000000-0005-0000-0000-0000B3990000}"/>
    <cellStyle name="Normal 5 2 2 3 5 2 2 2 3" xfId="40270" xr:uid="{00000000-0005-0000-0000-0000B4990000}"/>
    <cellStyle name="Normal 5 2 2 3 5 2 2 2 3 2" xfId="40271" xr:uid="{00000000-0005-0000-0000-0000B5990000}"/>
    <cellStyle name="Normal 5 2 2 3 5 2 2 2 3 2 2" xfId="40272" xr:uid="{00000000-0005-0000-0000-0000B6990000}"/>
    <cellStyle name="Normal 5 2 2 3 5 2 2 2 3 3" xfId="40273" xr:uid="{00000000-0005-0000-0000-0000B7990000}"/>
    <cellStyle name="Normal 5 2 2 3 5 2 2 2 4" xfId="40274" xr:uid="{00000000-0005-0000-0000-0000B8990000}"/>
    <cellStyle name="Normal 5 2 2 3 5 2 2 3" xfId="40275" xr:uid="{00000000-0005-0000-0000-0000B9990000}"/>
    <cellStyle name="Normal 5 2 2 3 5 2 2 3 2" xfId="40276" xr:uid="{00000000-0005-0000-0000-0000BA990000}"/>
    <cellStyle name="Normal 5 2 2 3 5 2 2 4" xfId="40277" xr:uid="{00000000-0005-0000-0000-0000BB990000}"/>
    <cellStyle name="Normal 5 2 2 3 5 2 2 4 2" xfId="40278" xr:uid="{00000000-0005-0000-0000-0000BC990000}"/>
    <cellStyle name="Normal 5 2 2 3 5 2 2 4 2 2" xfId="40279" xr:uid="{00000000-0005-0000-0000-0000BD990000}"/>
    <cellStyle name="Normal 5 2 2 3 5 2 2 4 3" xfId="40280" xr:uid="{00000000-0005-0000-0000-0000BE990000}"/>
    <cellStyle name="Normal 5 2 2 3 5 2 2 5" xfId="40281" xr:uid="{00000000-0005-0000-0000-0000BF990000}"/>
    <cellStyle name="Normal 5 2 2 3 5 2 3" xfId="40282" xr:uid="{00000000-0005-0000-0000-0000C0990000}"/>
    <cellStyle name="Normal 5 2 2 3 5 2 3 2" xfId="40283" xr:uid="{00000000-0005-0000-0000-0000C1990000}"/>
    <cellStyle name="Normal 5 2 2 3 5 2 3 2 2" xfId="40284" xr:uid="{00000000-0005-0000-0000-0000C2990000}"/>
    <cellStyle name="Normal 5 2 2 3 5 2 3 3" xfId="40285" xr:uid="{00000000-0005-0000-0000-0000C3990000}"/>
    <cellStyle name="Normal 5 2 2 3 5 2 3 3 2" xfId="40286" xr:uid="{00000000-0005-0000-0000-0000C4990000}"/>
    <cellStyle name="Normal 5 2 2 3 5 2 3 3 2 2" xfId="40287" xr:uid="{00000000-0005-0000-0000-0000C5990000}"/>
    <cellStyle name="Normal 5 2 2 3 5 2 3 3 3" xfId="40288" xr:uid="{00000000-0005-0000-0000-0000C6990000}"/>
    <cellStyle name="Normal 5 2 2 3 5 2 3 4" xfId="40289" xr:uid="{00000000-0005-0000-0000-0000C7990000}"/>
    <cellStyle name="Normal 5 2 2 3 5 2 4" xfId="40290" xr:uid="{00000000-0005-0000-0000-0000C8990000}"/>
    <cellStyle name="Normal 5 2 2 3 5 2 4 2" xfId="40291" xr:uid="{00000000-0005-0000-0000-0000C9990000}"/>
    <cellStyle name="Normal 5 2 2 3 5 2 4 2 2" xfId="40292" xr:uid="{00000000-0005-0000-0000-0000CA990000}"/>
    <cellStyle name="Normal 5 2 2 3 5 2 4 3" xfId="40293" xr:uid="{00000000-0005-0000-0000-0000CB990000}"/>
    <cellStyle name="Normal 5 2 2 3 5 2 4 3 2" xfId="40294" xr:uid="{00000000-0005-0000-0000-0000CC990000}"/>
    <cellStyle name="Normal 5 2 2 3 5 2 4 3 2 2" xfId="40295" xr:uid="{00000000-0005-0000-0000-0000CD990000}"/>
    <cellStyle name="Normal 5 2 2 3 5 2 4 3 3" xfId="40296" xr:uid="{00000000-0005-0000-0000-0000CE990000}"/>
    <cellStyle name="Normal 5 2 2 3 5 2 4 4" xfId="40297" xr:uid="{00000000-0005-0000-0000-0000CF990000}"/>
    <cellStyle name="Normal 5 2 2 3 5 2 5" xfId="40298" xr:uid="{00000000-0005-0000-0000-0000D0990000}"/>
    <cellStyle name="Normal 5 2 2 3 5 2 5 2" xfId="40299" xr:uid="{00000000-0005-0000-0000-0000D1990000}"/>
    <cellStyle name="Normal 5 2 2 3 5 2 6" xfId="40300" xr:uid="{00000000-0005-0000-0000-0000D2990000}"/>
    <cellStyle name="Normal 5 2 2 3 5 2 6 2" xfId="40301" xr:uid="{00000000-0005-0000-0000-0000D3990000}"/>
    <cellStyle name="Normal 5 2 2 3 5 2 6 2 2" xfId="40302" xr:uid="{00000000-0005-0000-0000-0000D4990000}"/>
    <cellStyle name="Normal 5 2 2 3 5 2 6 3" xfId="40303" xr:uid="{00000000-0005-0000-0000-0000D5990000}"/>
    <cellStyle name="Normal 5 2 2 3 5 2 7" xfId="40304" xr:uid="{00000000-0005-0000-0000-0000D6990000}"/>
    <cellStyle name="Normal 5 2 2 3 5 2 7 2" xfId="40305" xr:uid="{00000000-0005-0000-0000-0000D7990000}"/>
    <cellStyle name="Normal 5 2 2 3 5 2 8" xfId="40306" xr:uid="{00000000-0005-0000-0000-0000D8990000}"/>
    <cellStyle name="Normal 5 2 2 3 5 3" xfId="40307" xr:uid="{00000000-0005-0000-0000-0000D9990000}"/>
    <cellStyle name="Normal 5 2 2 3 5 3 2" xfId="40308" xr:uid="{00000000-0005-0000-0000-0000DA990000}"/>
    <cellStyle name="Normal 5 2 2 3 5 3 2 2" xfId="40309" xr:uid="{00000000-0005-0000-0000-0000DB990000}"/>
    <cellStyle name="Normal 5 2 2 3 5 3 2 2 2" xfId="40310" xr:uid="{00000000-0005-0000-0000-0000DC990000}"/>
    <cellStyle name="Normal 5 2 2 3 5 3 2 3" xfId="40311" xr:uid="{00000000-0005-0000-0000-0000DD990000}"/>
    <cellStyle name="Normal 5 2 2 3 5 3 2 3 2" xfId="40312" xr:uid="{00000000-0005-0000-0000-0000DE990000}"/>
    <cellStyle name="Normal 5 2 2 3 5 3 2 3 2 2" xfId="40313" xr:uid="{00000000-0005-0000-0000-0000DF990000}"/>
    <cellStyle name="Normal 5 2 2 3 5 3 2 3 3" xfId="40314" xr:uid="{00000000-0005-0000-0000-0000E0990000}"/>
    <cellStyle name="Normal 5 2 2 3 5 3 2 4" xfId="40315" xr:uid="{00000000-0005-0000-0000-0000E1990000}"/>
    <cellStyle name="Normal 5 2 2 3 5 3 3" xfId="40316" xr:uid="{00000000-0005-0000-0000-0000E2990000}"/>
    <cellStyle name="Normal 5 2 2 3 5 3 3 2" xfId="40317" xr:uid="{00000000-0005-0000-0000-0000E3990000}"/>
    <cellStyle name="Normal 5 2 2 3 5 3 4" xfId="40318" xr:uid="{00000000-0005-0000-0000-0000E4990000}"/>
    <cellStyle name="Normal 5 2 2 3 5 3 4 2" xfId="40319" xr:uid="{00000000-0005-0000-0000-0000E5990000}"/>
    <cellStyle name="Normal 5 2 2 3 5 3 4 2 2" xfId="40320" xr:uid="{00000000-0005-0000-0000-0000E6990000}"/>
    <cellStyle name="Normal 5 2 2 3 5 3 4 3" xfId="40321" xr:uid="{00000000-0005-0000-0000-0000E7990000}"/>
    <cellStyle name="Normal 5 2 2 3 5 3 5" xfId="40322" xr:uid="{00000000-0005-0000-0000-0000E8990000}"/>
    <cellStyle name="Normal 5 2 2 3 5 4" xfId="40323" xr:uid="{00000000-0005-0000-0000-0000E9990000}"/>
    <cellStyle name="Normal 5 2 2 3 5 4 2" xfId="40324" xr:uid="{00000000-0005-0000-0000-0000EA990000}"/>
    <cellStyle name="Normal 5 2 2 3 5 4 2 2" xfId="40325" xr:uid="{00000000-0005-0000-0000-0000EB990000}"/>
    <cellStyle name="Normal 5 2 2 3 5 4 3" xfId="40326" xr:uid="{00000000-0005-0000-0000-0000EC990000}"/>
    <cellStyle name="Normal 5 2 2 3 5 4 3 2" xfId="40327" xr:uid="{00000000-0005-0000-0000-0000ED990000}"/>
    <cellStyle name="Normal 5 2 2 3 5 4 3 2 2" xfId="40328" xr:uid="{00000000-0005-0000-0000-0000EE990000}"/>
    <cellStyle name="Normal 5 2 2 3 5 4 3 3" xfId="40329" xr:uid="{00000000-0005-0000-0000-0000EF990000}"/>
    <cellStyle name="Normal 5 2 2 3 5 4 4" xfId="40330" xr:uid="{00000000-0005-0000-0000-0000F0990000}"/>
    <cellStyle name="Normal 5 2 2 3 5 5" xfId="40331" xr:uid="{00000000-0005-0000-0000-0000F1990000}"/>
    <cellStyle name="Normal 5 2 2 3 5 5 2" xfId="40332" xr:uid="{00000000-0005-0000-0000-0000F2990000}"/>
    <cellStyle name="Normal 5 2 2 3 5 5 2 2" xfId="40333" xr:uid="{00000000-0005-0000-0000-0000F3990000}"/>
    <cellStyle name="Normal 5 2 2 3 5 5 3" xfId="40334" xr:uid="{00000000-0005-0000-0000-0000F4990000}"/>
    <cellStyle name="Normal 5 2 2 3 5 5 3 2" xfId="40335" xr:uid="{00000000-0005-0000-0000-0000F5990000}"/>
    <cellStyle name="Normal 5 2 2 3 5 5 3 2 2" xfId="40336" xr:uid="{00000000-0005-0000-0000-0000F6990000}"/>
    <cellStyle name="Normal 5 2 2 3 5 5 3 3" xfId="40337" xr:uid="{00000000-0005-0000-0000-0000F7990000}"/>
    <cellStyle name="Normal 5 2 2 3 5 5 4" xfId="40338" xr:uid="{00000000-0005-0000-0000-0000F8990000}"/>
    <cellStyle name="Normal 5 2 2 3 5 6" xfId="40339" xr:uid="{00000000-0005-0000-0000-0000F9990000}"/>
    <cellStyle name="Normal 5 2 2 3 5 6 2" xfId="40340" xr:uid="{00000000-0005-0000-0000-0000FA990000}"/>
    <cellStyle name="Normal 5 2 2 3 5 7" xfId="40341" xr:uid="{00000000-0005-0000-0000-0000FB990000}"/>
    <cellStyle name="Normal 5 2 2 3 5 7 2" xfId="40342" xr:uid="{00000000-0005-0000-0000-0000FC990000}"/>
    <cellStyle name="Normal 5 2 2 3 5 7 2 2" xfId="40343" xr:uid="{00000000-0005-0000-0000-0000FD990000}"/>
    <cellStyle name="Normal 5 2 2 3 5 7 3" xfId="40344" xr:uid="{00000000-0005-0000-0000-0000FE990000}"/>
    <cellStyle name="Normal 5 2 2 3 5 8" xfId="40345" xr:uid="{00000000-0005-0000-0000-0000FF990000}"/>
    <cellStyle name="Normal 5 2 2 3 5 8 2" xfId="40346" xr:uid="{00000000-0005-0000-0000-0000009A0000}"/>
    <cellStyle name="Normal 5 2 2 3 5 9" xfId="40347" xr:uid="{00000000-0005-0000-0000-0000019A0000}"/>
    <cellStyle name="Normal 5 2 2 3 6" xfId="40348" xr:uid="{00000000-0005-0000-0000-0000029A0000}"/>
    <cellStyle name="Normal 5 2 2 3 6 2" xfId="40349" xr:uid="{00000000-0005-0000-0000-0000039A0000}"/>
    <cellStyle name="Normal 5 2 2 3 6 2 2" xfId="40350" xr:uid="{00000000-0005-0000-0000-0000049A0000}"/>
    <cellStyle name="Normal 5 2 2 3 6 2 2 2" xfId="40351" xr:uid="{00000000-0005-0000-0000-0000059A0000}"/>
    <cellStyle name="Normal 5 2 2 3 6 2 2 2 2" xfId="40352" xr:uid="{00000000-0005-0000-0000-0000069A0000}"/>
    <cellStyle name="Normal 5 2 2 3 6 2 2 3" xfId="40353" xr:uid="{00000000-0005-0000-0000-0000079A0000}"/>
    <cellStyle name="Normal 5 2 2 3 6 2 2 3 2" xfId="40354" xr:uid="{00000000-0005-0000-0000-0000089A0000}"/>
    <cellStyle name="Normal 5 2 2 3 6 2 2 3 2 2" xfId="40355" xr:uid="{00000000-0005-0000-0000-0000099A0000}"/>
    <cellStyle name="Normal 5 2 2 3 6 2 2 3 3" xfId="40356" xr:uid="{00000000-0005-0000-0000-00000A9A0000}"/>
    <cellStyle name="Normal 5 2 2 3 6 2 2 4" xfId="40357" xr:uid="{00000000-0005-0000-0000-00000B9A0000}"/>
    <cellStyle name="Normal 5 2 2 3 6 2 3" xfId="40358" xr:uid="{00000000-0005-0000-0000-00000C9A0000}"/>
    <cellStyle name="Normal 5 2 2 3 6 2 3 2" xfId="40359" xr:uid="{00000000-0005-0000-0000-00000D9A0000}"/>
    <cellStyle name="Normal 5 2 2 3 6 2 4" xfId="40360" xr:uid="{00000000-0005-0000-0000-00000E9A0000}"/>
    <cellStyle name="Normal 5 2 2 3 6 2 4 2" xfId="40361" xr:uid="{00000000-0005-0000-0000-00000F9A0000}"/>
    <cellStyle name="Normal 5 2 2 3 6 2 4 2 2" xfId="40362" xr:uid="{00000000-0005-0000-0000-0000109A0000}"/>
    <cellStyle name="Normal 5 2 2 3 6 2 4 3" xfId="40363" xr:uid="{00000000-0005-0000-0000-0000119A0000}"/>
    <cellStyle name="Normal 5 2 2 3 6 2 5" xfId="40364" xr:uid="{00000000-0005-0000-0000-0000129A0000}"/>
    <cellStyle name="Normal 5 2 2 3 6 3" xfId="40365" xr:uid="{00000000-0005-0000-0000-0000139A0000}"/>
    <cellStyle name="Normal 5 2 2 3 6 3 2" xfId="40366" xr:uid="{00000000-0005-0000-0000-0000149A0000}"/>
    <cellStyle name="Normal 5 2 2 3 6 3 2 2" xfId="40367" xr:uid="{00000000-0005-0000-0000-0000159A0000}"/>
    <cellStyle name="Normal 5 2 2 3 6 3 3" xfId="40368" xr:uid="{00000000-0005-0000-0000-0000169A0000}"/>
    <cellStyle name="Normal 5 2 2 3 6 3 3 2" xfId="40369" xr:uid="{00000000-0005-0000-0000-0000179A0000}"/>
    <cellStyle name="Normal 5 2 2 3 6 3 3 2 2" xfId="40370" xr:uid="{00000000-0005-0000-0000-0000189A0000}"/>
    <cellStyle name="Normal 5 2 2 3 6 3 3 3" xfId="40371" xr:uid="{00000000-0005-0000-0000-0000199A0000}"/>
    <cellStyle name="Normal 5 2 2 3 6 3 4" xfId="40372" xr:uid="{00000000-0005-0000-0000-00001A9A0000}"/>
    <cellStyle name="Normal 5 2 2 3 6 4" xfId="40373" xr:uid="{00000000-0005-0000-0000-00001B9A0000}"/>
    <cellStyle name="Normal 5 2 2 3 6 4 2" xfId="40374" xr:uid="{00000000-0005-0000-0000-00001C9A0000}"/>
    <cellStyle name="Normal 5 2 2 3 6 4 2 2" xfId="40375" xr:uid="{00000000-0005-0000-0000-00001D9A0000}"/>
    <cellStyle name="Normal 5 2 2 3 6 4 3" xfId="40376" xr:uid="{00000000-0005-0000-0000-00001E9A0000}"/>
    <cellStyle name="Normal 5 2 2 3 6 4 3 2" xfId="40377" xr:uid="{00000000-0005-0000-0000-00001F9A0000}"/>
    <cellStyle name="Normal 5 2 2 3 6 4 3 2 2" xfId="40378" xr:uid="{00000000-0005-0000-0000-0000209A0000}"/>
    <cellStyle name="Normal 5 2 2 3 6 4 3 3" xfId="40379" xr:uid="{00000000-0005-0000-0000-0000219A0000}"/>
    <cellStyle name="Normal 5 2 2 3 6 4 4" xfId="40380" xr:uid="{00000000-0005-0000-0000-0000229A0000}"/>
    <cellStyle name="Normal 5 2 2 3 6 5" xfId="40381" xr:uid="{00000000-0005-0000-0000-0000239A0000}"/>
    <cellStyle name="Normal 5 2 2 3 6 5 2" xfId="40382" xr:uid="{00000000-0005-0000-0000-0000249A0000}"/>
    <cellStyle name="Normal 5 2 2 3 6 6" xfId="40383" xr:uid="{00000000-0005-0000-0000-0000259A0000}"/>
    <cellStyle name="Normal 5 2 2 3 6 6 2" xfId="40384" xr:uid="{00000000-0005-0000-0000-0000269A0000}"/>
    <cellStyle name="Normal 5 2 2 3 6 6 2 2" xfId="40385" xr:uid="{00000000-0005-0000-0000-0000279A0000}"/>
    <cellStyle name="Normal 5 2 2 3 6 6 3" xfId="40386" xr:uid="{00000000-0005-0000-0000-0000289A0000}"/>
    <cellStyle name="Normal 5 2 2 3 6 7" xfId="40387" xr:uid="{00000000-0005-0000-0000-0000299A0000}"/>
    <cellStyle name="Normal 5 2 2 3 6 7 2" xfId="40388" xr:uid="{00000000-0005-0000-0000-00002A9A0000}"/>
    <cellStyle name="Normal 5 2 2 3 6 8" xfId="40389" xr:uid="{00000000-0005-0000-0000-00002B9A0000}"/>
    <cellStyle name="Normal 5 2 2 3 7" xfId="40390" xr:uid="{00000000-0005-0000-0000-00002C9A0000}"/>
    <cellStyle name="Normal 5 2 2 3 7 2" xfId="40391" xr:uid="{00000000-0005-0000-0000-00002D9A0000}"/>
    <cellStyle name="Normal 5 2 2 3 7 2 2" xfId="40392" xr:uid="{00000000-0005-0000-0000-00002E9A0000}"/>
    <cellStyle name="Normal 5 2 2 3 7 2 2 2" xfId="40393" xr:uid="{00000000-0005-0000-0000-00002F9A0000}"/>
    <cellStyle name="Normal 5 2 2 3 7 2 2 2 2" xfId="40394" xr:uid="{00000000-0005-0000-0000-0000309A0000}"/>
    <cellStyle name="Normal 5 2 2 3 7 2 2 3" xfId="40395" xr:uid="{00000000-0005-0000-0000-0000319A0000}"/>
    <cellStyle name="Normal 5 2 2 3 7 2 2 3 2" xfId="40396" xr:uid="{00000000-0005-0000-0000-0000329A0000}"/>
    <cellStyle name="Normal 5 2 2 3 7 2 2 3 2 2" xfId="40397" xr:uid="{00000000-0005-0000-0000-0000339A0000}"/>
    <cellStyle name="Normal 5 2 2 3 7 2 2 3 3" xfId="40398" xr:uid="{00000000-0005-0000-0000-0000349A0000}"/>
    <cellStyle name="Normal 5 2 2 3 7 2 2 4" xfId="40399" xr:uid="{00000000-0005-0000-0000-0000359A0000}"/>
    <cellStyle name="Normal 5 2 2 3 7 2 3" xfId="40400" xr:uid="{00000000-0005-0000-0000-0000369A0000}"/>
    <cellStyle name="Normal 5 2 2 3 7 2 3 2" xfId="40401" xr:uid="{00000000-0005-0000-0000-0000379A0000}"/>
    <cellStyle name="Normal 5 2 2 3 7 2 4" xfId="40402" xr:uid="{00000000-0005-0000-0000-0000389A0000}"/>
    <cellStyle name="Normal 5 2 2 3 7 2 4 2" xfId="40403" xr:uid="{00000000-0005-0000-0000-0000399A0000}"/>
    <cellStyle name="Normal 5 2 2 3 7 2 4 2 2" xfId="40404" xr:uid="{00000000-0005-0000-0000-00003A9A0000}"/>
    <cellStyle name="Normal 5 2 2 3 7 2 4 3" xfId="40405" xr:uid="{00000000-0005-0000-0000-00003B9A0000}"/>
    <cellStyle name="Normal 5 2 2 3 7 2 5" xfId="40406" xr:uid="{00000000-0005-0000-0000-00003C9A0000}"/>
    <cellStyle name="Normal 5 2 2 3 7 3" xfId="40407" xr:uid="{00000000-0005-0000-0000-00003D9A0000}"/>
    <cellStyle name="Normal 5 2 2 3 7 3 2" xfId="40408" xr:uid="{00000000-0005-0000-0000-00003E9A0000}"/>
    <cellStyle name="Normal 5 2 2 3 7 3 2 2" xfId="40409" xr:uid="{00000000-0005-0000-0000-00003F9A0000}"/>
    <cellStyle name="Normal 5 2 2 3 7 3 3" xfId="40410" xr:uid="{00000000-0005-0000-0000-0000409A0000}"/>
    <cellStyle name="Normal 5 2 2 3 7 3 3 2" xfId="40411" xr:uid="{00000000-0005-0000-0000-0000419A0000}"/>
    <cellStyle name="Normal 5 2 2 3 7 3 3 2 2" xfId="40412" xr:uid="{00000000-0005-0000-0000-0000429A0000}"/>
    <cellStyle name="Normal 5 2 2 3 7 3 3 3" xfId="40413" xr:uid="{00000000-0005-0000-0000-0000439A0000}"/>
    <cellStyle name="Normal 5 2 2 3 7 3 4" xfId="40414" xr:uid="{00000000-0005-0000-0000-0000449A0000}"/>
    <cellStyle name="Normal 5 2 2 3 7 4" xfId="40415" xr:uid="{00000000-0005-0000-0000-0000459A0000}"/>
    <cellStyle name="Normal 5 2 2 3 7 4 2" xfId="40416" xr:uid="{00000000-0005-0000-0000-0000469A0000}"/>
    <cellStyle name="Normal 5 2 2 3 7 5" xfId="40417" xr:uid="{00000000-0005-0000-0000-0000479A0000}"/>
    <cellStyle name="Normal 5 2 2 3 7 5 2" xfId="40418" xr:uid="{00000000-0005-0000-0000-0000489A0000}"/>
    <cellStyle name="Normal 5 2 2 3 7 5 2 2" xfId="40419" xr:uid="{00000000-0005-0000-0000-0000499A0000}"/>
    <cellStyle name="Normal 5 2 2 3 7 5 3" xfId="40420" xr:uid="{00000000-0005-0000-0000-00004A9A0000}"/>
    <cellStyle name="Normal 5 2 2 3 7 6" xfId="40421" xr:uid="{00000000-0005-0000-0000-00004B9A0000}"/>
    <cellStyle name="Normal 5 2 2 3 8" xfId="40422" xr:uid="{00000000-0005-0000-0000-00004C9A0000}"/>
    <cellStyle name="Normal 5 2 2 3 8 2" xfId="40423" xr:uid="{00000000-0005-0000-0000-00004D9A0000}"/>
    <cellStyle name="Normal 5 2 2 3 8 2 2" xfId="40424" xr:uid="{00000000-0005-0000-0000-00004E9A0000}"/>
    <cellStyle name="Normal 5 2 2 3 8 2 2 2" xfId="40425" xr:uid="{00000000-0005-0000-0000-00004F9A0000}"/>
    <cellStyle name="Normal 5 2 2 3 8 2 2 2 2" xfId="40426" xr:uid="{00000000-0005-0000-0000-0000509A0000}"/>
    <cellStyle name="Normal 5 2 2 3 8 2 2 3" xfId="40427" xr:uid="{00000000-0005-0000-0000-0000519A0000}"/>
    <cellStyle name="Normal 5 2 2 3 8 2 2 3 2" xfId="40428" xr:uid="{00000000-0005-0000-0000-0000529A0000}"/>
    <cellStyle name="Normal 5 2 2 3 8 2 2 3 2 2" xfId="40429" xr:uid="{00000000-0005-0000-0000-0000539A0000}"/>
    <cellStyle name="Normal 5 2 2 3 8 2 2 3 3" xfId="40430" xr:uid="{00000000-0005-0000-0000-0000549A0000}"/>
    <cellStyle name="Normal 5 2 2 3 8 2 2 4" xfId="40431" xr:uid="{00000000-0005-0000-0000-0000559A0000}"/>
    <cellStyle name="Normal 5 2 2 3 8 2 3" xfId="40432" xr:uid="{00000000-0005-0000-0000-0000569A0000}"/>
    <cellStyle name="Normal 5 2 2 3 8 2 3 2" xfId="40433" xr:uid="{00000000-0005-0000-0000-0000579A0000}"/>
    <cellStyle name="Normal 5 2 2 3 8 2 4" xfId="40434" xr:uid="{00000000-0005-0000-0000-0000589A0000}"/>
    <cellStyle name="Normal 5 2 2 3 8 2 4 2" xfId="40435" xr:uid="{00000000-0005-0000-0000-0000599A0000}"/>
    <cellStyle name="Normal 5 2 2 3 8 2 4 2 2" xfId="40436" xr:uid="{00000000-0005-0000-0000-00005A9A0000}"/>
    <cellStyle name="Normal 5 2 2 3 8 2 4 3" xfId="40437" xr:uid="{00000000-0005-0000-0000-00005B9A0000}"/>
    <cellStyle name="Normal 5 2 2 3 8 2 5" xfId="40438" xr:uid="{00000000-0005-0000-0000-00005C9A0000}"/>
    <cellStyle name="Normal 5 2 2 3 8 3" xfId="40439" xr:uid="{00000000-0005-0000-0000-00005D9A0000}"/>
    <cellStyle name="Normal 5 2 2 3 8 3 2" xfId="40440" xr:uid="{00000000-0005-0000-0000-00005E9A0000}"/>
    <cellStyle name="Normal 5 2 2 3 8 3 2 2" xfId="40441" xr:uid="{00000000-0005-0000-0000-00005F9A0000}"/>
    <cellStyle name="Normal 5 2 2 3 8 3 3" xfId="40442" xr:uid="{00000000-0005-0000-0000-0000609A0000}"/>
    <cellStyle name="Normal 5 2 2 3 8 3 3 2" xfId="40443" xr:uid="{00000000-0005-0000-0000-0000619A0000}"/>
    <cellStyle name="Normal 5 2 2 3 8 3 3 2 2" xfId="40444" xr:uid="{00000000-0005-0000-0000-0000629A0000}"/>
    <cellStyle name="Normal 5 2 2 3 8 3 3 3" xfId="40445" xr:uid="{00000000-0005-0000-0000-0000639A0000}"/>
    <cellStyle name="Normal 5 2 2 3 8 3 4" xfId="40446" xr:uid="{00000000-0005-0000-0000-0000649A0000}"/>
    <cellStyle name="Normal 5 2 2 3 8 4" xfId="40447" xr:uid="{00000000-0005-0000-0000-0000659A0000}"/>
    <cellStyle name="Normal 5 2 2 3 8 4 2" xfId="40448" xr:uid="{00000000-0005-0000-0000-0000669A0000}"/>
    <cellStyle name="Normal 5 2 2 3 8 5" xfId="40449" xr:uid="{00000000-0005-0000-0000-0000679A0000}"/>
    <cellStyle name="Normal 5 2 2 3 8 5 2" xfId="40450" xr:uid="{00000000-0005-0000-0000-0000689A0000}"/>
    <cellStyle name="Normal 5 2 2 3 8 5 2 2" xfId="40451" xr:uid="{00000000-0005-0000-0000-0000699A0000}"/>
    <cellStyle name="Normal 5 2 2 3 8 5 3" xfId="40452" xr:uid="{00000000-0005-0000-0000-00006A9A0000}"/>
    <cellStyle name="Normal 5 2 2 3 8 6" xfId="40453" xr:uid="{00000000-0005-0000-0000-00006B9A0000}"/>
    <cellStyle name="Normal 5 2 2 3 9" xfId="40454" xr:uid="{00000000-0005-0000-0000-00006C9A0000}"/>
    <cellStyle name="Normal 5 2 2 3 9 2" xfId="40455" xr:uid="{00000000-0005-0000-0000-00006D9A0000}"/>
    <cellStyle name="Normal 5 2 2 3 9 2 2" xfId="40456" xr:uid="{00000000-0005-0000-0000-00006E9A0000}"/>
    <cellStyle name="Normal 5 2 2 3 9 2 2 2" xfId="40457" xr:uid="{00000000-0005-0000-0000-00006F9A0000}"/>
    <cellStyle name="Normal 5 2 2 3 9 2 3" xfId="40458" xr:uid="{00000000-0005-0000-0000-0000709A0000}"/>
    <cellStyle name="Normal 5 2 2 3 9 2 3 2" xfId="40459" xr:uid="{00000000-0005-0000-0000-0000719A0000}"/>
    <cellStyle name="Normal 5 2 2 3 9 2 3 2 2" xfId="40460" xr:uid="{00000000-0005-0000-0000-0000729A0000}"/>
    <cellStyle name="Normal 5 2 2 3 9 2 3 3" xfId="40461" xr:uid="{00000000-0005-0000-0000-0000739A0000}"/>
    <cellStyle name="Normal 5 2 2 3 9 2 4" xfId="40462" xr:uid="{00000000-0005-0000-0000-0000749A0000}"/>
    <cellStyle name="Normal 5 2 2 3 9 3" xfId="40463" xr:uid="{00000000-0005-0000-0000-0000759A0000}"/>
    <cellStyle name="Normal 5 2 2 3 9 3 2" xfId="40464" xr:uid="{00000000-0005-0000-0000-0000769A0000}"/>
    <cellStyle name="Normal 5 2 2 3 9 4" xfId="40465" xr:uid="{00000000-0005-0000-0000-0000779A0000}"/>
    <cellStyle name="Normal 5 2 2 3 9 4 2" xfId="40466" xr:uid="{00000000-0005-0000-0000-0000789A0000}"/>
    <cellStyle name="Normal 5 2 2 3 9 4 2 2" xfId="40467" xr:uid="{00000000-0005-0000-0000-0000799A0000}"/>
    <cellStyle name="Normal 5 2 2 3 9 4 3" xfId="40468" xr:uid="{00000000-0005-0000-0000-00007A9A0000}"/>
    <cellStyle name="Normal 5 2 2 3 9 5" xfId="40469" xr:uid="{00000000-0005-0000-0000-00007B9A0000}"/>
    <cellStyle name="Normal 5 2 2 3_T-straight with PEDs adjustor" xfId="40470" xr:uid="{00000000-0005-0000-0000-00007C9A0000}"/>
    <cellStyle name="Normal 5 2 2 4" xfId="1354" xr:uid="{00000000-0005-0000-0000-00007D9A0000}"/>
    <cellStyle name="Normal 5 2 2 4 10" xfId="40471" xr:uid="{00000000-0005-0000-0000-00007E9A0000}"/>
    <cellStyle name="Normal 5 2 2 4 11" xfId="40472" xr:uid="{00000000-0005-0000-0000-00007F9A0000}"/>
    <cellStyle name="Normal 5 2 2 4 2" xfId="40473" xr:uid="{00000000-0005-0000-0000-0000809A0000}"/>
    <cellStyle name="Normal 5 2 2 4 2 10" xfId="40474" xr:uid="{00000000-0005-0000-0000-0000819A0000}"/>
    <cellStyle name="Normal 5 2 2 4 2 2" xfId="40475" xr:uid="{00000000-0005-0000-0000-0000829A0000}"/>
    <cellStyle name="Normal 5 2 2 4 2 2 2" xfId="40476" xr:uid="{00000000-0005-0000-0000-0000839A0000}"/>
    <cellStyle name="Normal 5 2 2 4 2 2 2 2" xfId="40477" xr:uid="{00000000-0005-0000-0000-0000849A0000}"/>
    <cellStyle name="Normal 5 2 2 4 2 2 2 2 2" xfId="40478" xr:uid="{00000000-0005-0000-0000-0000859A0000}"/>
    <cellStyle name="Normal 5 2 2 4 2 2 2 2 2 2" xfId="40479" xr:uid="{00000000-0005-0000-0000-0000869A0000}"/>
    <cellStyle name="Normal 5 2 2 4 2 2 2 2 3" xfId="40480" xr:uid="{00000000-0005-0000-0000-0000879A0000}"/>
    <cellStyle name="Normal 5 2 2 4 2 2 2 2 3 2" xfId="40481" xr:uid="{00000000-0005-0000-0000-0000889A0000}"/>
    <cellStyle name="Normal 5 2 2 4 2 2 2 2 3 2 2" xfId="40482" xr:uid="{00000000-0005-0000-0000-0000899A0000}"/>
    <cellStyle name="Normal 5 2 2 4 2 2 2 2 3 3" xfId="40483" xr:uid="{00000000-0005-0000-0000-00008A9A0000}"/>
    <cellStyle name="Normal 5 2 2 4 2 2 2 2 4" xfId="40484" xr:uid="{00000000-0005-0000-0000-00008B9A0000}"/>
    <cellStyle name="Normal 5 2 2 4 2 2 2 3" xfId="40485" xr:uid="{00000000-0005-0000-0000-00008C9A0000}"/>
    <cellStyle name="Normal 5 2 2 4 2 2 2 3 2" xfId="40486" xr:uid="{00000000-0005-0000-0000-00008D9A0000}"/>
    <cellStyle name="Normal 5 2 2 4 2 2 2 4" xfId="40487" xr:uid="{00000000-0005-0000-0000-00008E9A0000}"/>
    <cellStyle name="Normal 5 2 2 4 2 2 2 4 2" xfId="40488" xr:uid="{00000000-0005-0000-0000-00008F9A0000}"/>
    <cellStyle name="Normal 5 2 2 4 2 2 2 4 2 2" xfId="40489" xr:uid="{00000000-0005-0000-0000-0000909A0000}"/>
    <cellStyle name="Normal 5 2 2 4 2 2 2 4 3" xfId="40490" xr:uid="{00000000-0005-0000-0000-0000919A0000}"/>
    <cellStyle name="Normal 5 2 2 4 2 2 2 5" xfId="40491" xr:uid="{00000000-0005-0000-0000-0000929A0000}"/>
    <cellStyle name="Normal 5 2 2 4 2 2 3" xfId="40492" xr:uid="{00000000-0005-0000-0000-0000939A0000}"/>
    <cellStyle name="Normal 5 2 2 4 2 2 3 2" xfId="40493" xr:uid="{00000000-0005-0000-0000-0000949A0000}"/>
    <cellStyle name="Normal 5 2 2 4 2 2 3 2 2" xfId="40494" xr:uid="{00000000-0005-0000-0000-0000959A0000}"/>
    <cellStyle name="Normal 5 2 2 4 2 2 3 3" xfId="40495" xr:uid="{00000000-0005-0000-0000-0000969A0000}"/>
    <cellStyle name="Normal 5 2 2 4 2 2 3 3 2" xfId="40496" xr:uid="{00000000-0005-0000-0000-0000979A0000}"/>
    <cellStyle name="Normal 5 2 2 4 2 2 3 3 2 2" xfId="40497" xr:uid="{00000000-0005-0000-0000-0000989A0000}"/>
    <cellStyle name="Normal 5 2 2 4 2 2 3 3 3" xfId="40498" xr:uid="{00000000-0005-0000-0000-0000999A0000}"/>
    <cellStyle name="Normal 5 2 2 4 2 2 3 4" xfId="40499" xr:uid="{00000000-0005-0000-0000-00009A9A0000}"/>
    <cellStyle name="Normal 5 2 2 4 2 2 4" xfId="40500" xr:uid="{00000000-0005-0000-0000-00009B9A0000}"/>
    <cellStyle name="Normal 5 2 2 4 2 2 4 2" xfId="40501" xr:uid="{00000000-0005-0000-0000-00009C9A0000}"/>
    <cellStyle name="Normal 5 2 2 4 2 2 4 2 2" xfId="40502" xr:uid="{00000000-0005-0000-0000-00009D9A0000}"/>
    <cellStyle name="Normal 5 2 2 4 2 2 4 3" xfId="40503" xr:uid="{00000000-0005-0000-0000-00009E9A0000}"/>
    <cellStyle name="Normal 5 2 2 4 2 2 4 3 2" xfId="40504" xr:uid="{00000000-0005-0000-0000-00009F9A0000}"/>
    <cellStyle name="Normal 5 2 2 4 2 2 4 3 2 2" xfId="40505" xr:uid="{00000000-0005-0000-0000-0000A09A0000}"/>
    <cellStyle name="Normal 5 2 2 4 2 2 4 3 3" xfId="40506" xr:uid="{00000000-0005-0000-0000-0000A19A0000}"/>
    <cellStyle name="Normal 5 2 2 4 2 2 4 4" xfId="40507" xr:uid="{00000000-0005-0000-0000-0000A29A0000}"/>
    <cellStyle name="Normal 5 2 2 4 2 2 5" xfId="40508" xr:uid="{00000000-0005-0000-0000-0000A39A0000}"/>
    <cellStyle name="Normal 5 2 2 4 2 2 5 2" xfId="40509" xr:uid="{00000000-0005-0000-0000-0000A49A0000}"/>
    <cellStyle name="Normal 5 2 2 4 2 2 6" xfId="40510" xr:uid="{00000000-0005-0000-0000-0000A59A0000}"/>
    <cellStyle name="Normal 5 2 2 4 2 2 6 2" xfId="40511" xr:uid="{00000000-0005-0000-0000-0000A69A0000}"/>
    <cellStyle name="Normal 5 2 2 4 2 2 6 2 2" xfId="40512" xr:uid="{00000000-0005-0000-0000-0000A79A0000}"/>
    <cellStyle name="Normal 5 2 2 4 2 2 6 3" xfId="40513" xr:uid="{00000000-0005-0000-0000-0000A89A0000}"/>
    <cellStyle name="Normal 5 2 2 4 2 2 7" xfId="40514" xr:uid="{00000000-0005-0000-0000-0000A99A0000}"/>
    <cellStyle name="Normal 5 2 2 4 2 2 7 2" xfId="40515" xr:uid="{00000000-0005-0000-0000-0000AA9A0000}"/>
    <cellStyle name="Normal 5 2 2 4 2 2 8" xfId="40516" xr:uid="{00000000-0005-0000-0000-0000AB9A0000}"/>
    <cellStyle name="Normal 5 2 2 4 2 3" xfId="40517" xr:uid="{00000000-0005-0000-0000-0000AC9A0000}"/>
    <cellStyle name="Normal 5 2 2 4 2 3 2" xfId="40518" xr:uid="{00000000-0005-0000-0000-0000AD9A0000}"/>
    <cellStyle name="Normal 5 2 2 4 2 3 2 2" xfId="40519" xr:uid="{00000000-0005-0000-0000-0000AE9A0000}"/>
    <cellStyle name="Normal 5 2 2 4 2 3 2 2 2" xfId="40520" xr:uid="{00000000-0005-0000-0000-0000AF9A0000}"/>
    <cellStyle name="Normal 5 2 2 4 2 3 2 3" xfId="40521" xr:uid="{00000000-0005-0000-0000-0000B09A0000}"/>
    <cellStyle name="Normal 5 2 2 4 2 3 2 3 2" xfId="40522" xr:uid="{00000000-0005-0000-0000-0000B19A0000}"/>
    <cellStyle name="Normal 5 2 2 4 2 3 2 3 2 2" xfId="40523" xr:uid="{00000000-0005-0000-0000-0000B29A0000}"/>
    <cellStyle name="Normal 5 2 2 4 2 3 2 3 3" xfId="40524" xr:uid="{00000000-0005-0000-0000-0000B39A0000}"/>
    <cellStyle name="Normal 5 2 2 4 2 3 2 4" xfId="40525" xr:uid="{00000000-0005-0000-0000-0000B49A0000}"/>
    <cellStyle name="Normal 5 2 2 4 2 3 3" xfId="40526" xr:uid="{00000000-0005-0000-0000-0000B59A0000}"/>
    <cellStyle name="Normal 5 2 2 4 2 3 3 2" xfId="40527" xr:uid="{00000000-0005-0000-0000-0000B69A0000}"/>
    <cellStyle name="Normal 5 2 2 4 2 3 4" xfId="40528" xr:uid="{00000000-0005-0000-0000-0000B79A0000}"/>
    <cellStyle name="Normal 5 2 2 4 2 3 4 2" xfId="40529" xr:uid="{00000000-0005-0000-0000-0000B89A0000}"/>
    <cellStyle name="Normal 5 2 2 4 2 3 4 2 2" xfId="40530" xr:uid="{00000000-0005-0000-0000-0000B99A0000}"/>
    <cellStyle name="Normal 5 2 2 4 2 3 4 3" xfId="40531" xr:uid="{00000000-0005-0000-0000-0000BA9A0000}"/>
    <cellStyle name="Normal 5 2 2 4 2 3 5" xfId="40532" xr:uid="{00000000-0005-0000-0000-0000BB9A0000}"/>
    <cellStyle name="Normal 5 2 2 4 2 4" xfId="40533" xr:uid="{00000000-0005-0000-0000-0000BC9A0000}"/>
    <cellStyle name="Normal 5 2 2 4 2 4 2" xfId="40534" xr:uid="{00000000-0005-0000-0000-0000BD9A0000}"/>
    <cellStyle name="Normal 5 2 2 4 2 4 2 2" xfId="40535" xr:uid="{00000000-0005-0000-0000-0000BE9A0000}"/>
    <cellStyle name="Normal 5 2 2 4 2 4 3" xfId="40536" xr:uid="{00000000-0005-0000-0000-0000BF9A0000}"/>
    <cellStyle name="Normal 5 2 2 4 2 4 3 2" xfId="40537" xr:uid="{00000000-0005-0000-0000-0000C09A0000}"/>
    <cellStyle name="Normal 5 2 2 4 2 4 3 2 2" xfId="40538" xr:uid="{00000000-0005-0000-0000-0000C19A0000}"/>
    <cellStyle name="Normal 5 2 2 4 2 4 3 3" xfId="40539" xr:uid="{00000000-0005-0000-0000-0000C29A0000}"/>
    <cellStyle name="Normal 5 2 2 4 2 4 4" xfId="40540" xr:uid="{00000000-0005-0000-0000-0000C39A0000}"/>
    <cellStyle name="Normal 5 2 2 4 2 5" xfId="40541" xr:uid="{00000000-0005-0000-0000-0000C49A0000}"/>
    <cellStyle name="Normal 5 2 2 4 2 5 2" xfId="40542" xr:uid="{00000000-0005-0000-0000-0000C59A0000}"/>
    <cellStyle name="Normal 5 2 2 4 2 5 2 2" xfId="40543" xr:uid="{00000000-0005-0000-0000-0000C69A0000}"/>
    <cellStyle name="Normal 5 2 2 4 2 5 3" xfId="40544" xr:uid="{00000000-0005-0000-0000-0000C79A0000}"/>
    <cellStyle name="Normal 5 2 2 4 2 5 3 2" xfId="40545" xr:uid="{00000000-0005-0000-0000-0000C89A0000}"/>
    <cellStyle name="Normal 5 2 2 4 2 5 3 2 2" xfId="40546" xr:uid="{00000000-0005-0000-0000-0000C99A0000}"/>
    <cellStyle name="Normal 5 2 2 4 2 5 3 3" xfId="40547" xr:uid="{00000000-0005-0000-0000-0000CA9A0000}"/>
    <cellStyle name="Normal 5 2 2 4 2 5 4" xfId="40548" xr:uid="{00000000-0005-0000-0000-0000CB9A0000}"/>
    <cellStyle name="Normal 5 2 2 4 2 6" xfId="40549" xr:uid="{00000000-0005-0000-0000-0000CC9A0000}"/>
    <cellStyle name="Normal 5 2 2 4 2 6 2" xfId="40550" xr:uid="{00000000-0005-0000-0000-0000CD9A0000}"/>
    <cellStyle name="Normal 5 2 2 4 2 7" xfId="40551" xr:uid="{00000000-0005-0000-0000-0000CE9A0000}"/>
    <cellStyle name="Normal 5 2 2 4 2 7 2" xfId="40552" xr:uid="{00000000-0005-0000-0000-0000CF9A0000}"/>
    <cellStyle name="Normal 5 2 2 4 2 7 2 2" xfId="40553" xr:uid="{00000000-0005-0000-0000-0000D09A0000}"/>
    <cellStyle name="Normal 5 2 2 4 2 7 3" xfId="40554" xr:uid="{00000000-0005-0000-0000-0000D19A0000}"/>
    <cellStyle name="Normal 5 2 2 4 2 8" xfId="40555" xr:uid="{00000000-0005-0000-0000-0000D29A0000}"/>
    <cellStyle name="Normal 5 2 2 4 2 8 2" xfId="40556" xr:uid="{00000000-0005-0000-0000-0000D39A0000}"/>
    <cellStyle name="Normal 5 2 2 4 2 9" xfId="40557" xr:uid="{00000000-0005-0000-0000-0000D49A0000}"/>
    <cellStyle name="Normal 5 2 2 4 3" xfId="40558" xr:uid="{00000000-0005-0000-0000-0000D59A0000}"/>
    <cellStyle name="Normal 5 2 2 4 3 2" xfId="40559" xr:uid="{00000000-0005-0000-0000-0000D69A0000}"/>
    <cellStyle name="Normal 5 2 2 4 3 2 2" xfId="40560" xr:uid="{00000000-0005-0000-0000-0000D79A0000}"/>
    <cellStyle name="Normal 5 2 2 4 3 2 2 2" xfId="40561" xr:uid="{00000000-0005-0000-0000-0000D89A0000}"/>
    <cellStyle name="Normal 5 2 2 4 3 2 2 2 2" xfId="40562" xr:uid="{00000000-0005-0000-0000-0000D99A0000}"/>
    <cellStyle name="Normal 5 2 2 4 3 2 2 3" xfId="40563" xr:uid="{00000000-0005-0000-0000-0000DA9A0000}"/>
    <cellStyle name="Normal 5 2 2 4 3 2 2 3 2" xfId="40564" xr:uid="{00000000-0005-0000-0000-0000DB9A0000}"/>
    <cellStyle name="Normal 5 2 2 4 3 2 2 3 2 2" xfId="40565" xr:uid="{00000000-0005-0000-0000-0000DC9A0000}"/>
    <cellStyle name="Normal 5 2 2 4 3 2 2 3 3" xfId="40566" xr:uid="{00000000-0005-0000-0000-0000DD9A0000}"/>
    <cellStyle name="Normal 5 2 2 4 3 2 2 4" xfId="40567" xr:uid="{00000000-0005-0000-0000-0000DE9A0000}"/>
    <cellStyle name="Normal 5 2 2 4 3 2 3" xfId="40568" xr:uid="{00000000-0005-0000-0000-0000DF9A0000}"/>
    <cellStyle name="Normal 5 2 2 4 3 2 3 2" xfId="40569" xr:uid="{00000000-0005-0000-0000-0000E09A0000}"/>
    <cellStyle name="Normal 5 2 2 4 3 2 4" xfId="40570" xr:uid="{00000000-0005-0000-0000-0000E19A0000}"/>
    <cellStyle name="Normal 5 2 2 4 3 2 4 2" xfId="40571" xr:uid="{00000000-0005-0000-0000-0000E29A0000}"/>
    <cellStyle name="Normal 5 2 2 4 3 2 4 2 2" xfId="40572" xr:uid="{00000000-0005-0000-0000-0000E39A0000}"/>
    <cellStyle name="Normal 5 2 2 4 3 2 4 3" xfId="40573" xr:uid="{00000000-0005-0000-0000-0000E49A0000}"/>
    <cellStyle name="Normal 5 2 2 4 3 2 5" xfId="40574" xr:uid="{00000000-0005-0000-0000-0000E59A0000}"/>
    <cellStyle name="Normal 5 2 2 4 3 3" xfId="40575" xr:uid="{00000000-0005-0000-0000-0000E69A0000}"/>
    <cellStyle name="Normal 5 2 2 4 3 3 2" xfId="40576" xr:uid="{00000000-0005-0000-0000-0000E79A0000}"/>
    <cellStyle name="Normal 5 2 2 4 3 3 2 2" xfId="40577" xr:uid="{00000000-0005-0000-0000-0000E89A0000}"/>
    <cellStyle name="Normal 5 2 2 4 3 3 3" xfId="40578" xr:uid="{00000000-0005-0000-0000-0000E99A0000}"/>
    <cellStyle name="Normal 5 2 2 4 3 3 3 2" xfId="40579" xr:uid="{00000000-0005-0000-0000-0000EA9A0000}"/>
    <cellStyle name="Normal 5 2 2 4 3 3 3 2 2" xfId="40580" xr:uid="{00000000-0005-0000-0000-0000EB9A0000}"/>
    <cellStyle name="Normal 5 2 2 4 3 3 3 3" xfId="40581" xr:uid="{00000000-0005-0000-0000-0000EC9A0000}"/>
    <cellStyle name="Normal 5 2 2 4 3 3 4" xfId="40582" xr:uid="{00000000-0005-0000-0000-0000ED9A0000}"/>
    <cellStyle name="Normal 5 2 2 4 3 4" xfId="40583" xr:uid="{00000000-0005-0000-0000-0000EE9A0000}"/>
    <cellStyle name="Normal 5 2 2 4 3 4 2" xfId="40584" xr:uid="{00000000-0005-0000-0000-0000EF9A0000}"/>
    <cellStyle name="Normal 5 2 2 4 3 4 2 2" xfId="40585" xr:uid="{00000000-0005-0000-0000-0000F09A0000}"/>
    <cellStyle name="Normal 5 2 2 4 3 4 3" xfId="40586" xr:uid="{00000000-0005-0000-0000-0000F19A0000}"/>
    <cellStyle name="Normal 5 2 2 4 3 4 3 2" xfId="40587" xr:uid="{00000000-0005-0000-0000-0000F29A0000}"/>
    <cellStyle name="Normal 5 2 2 4 3 4 3 2 2" xfId="40588" xr:uid="{00000000-0005-0000-0000-0000F39A0000}"/>
    <cellStyle name="Normal 5 2 2 4 3 4 3 3" xfId="40589" xr:uid="{00000000-0005-0000-0000-0000F49A0000}"/>
    <cellStyle name="Normal 5 2 2 4 3 4 4" xfId="40590" xr:uid="{00000000-0005-0000-0000-0000F59A0000}"/>
    <cellStyle name="Normal 5 2 2 4 3 5" xfId="40591" xr:uid="{00000000-0005-0000-0000-0000F69A0000}"/>
    <cellStyle name="Normal 5 2 2 4 3 5 2" xfId="40592" xr:uid="{00000000-0005-0000-0000-0000F79A0000}"/>
    <cellStyle name="Normal 5 2 2 4 3 6" xfId="40593" xr:uid="{00000000-0005-0000-0000-0000F89A0000}"/>
    <cellStyle name="Normal 5 2 2 4 3 6 2" xfId="40594" xr:uid="{00000000-0005-0000-0000-0000F99A0000}"/>
    <cellStyle name="Normal 5 2 2 4 3 6 2 2" xfId="40595" xr:uid="{00000000-0005-0000-0000-0000FA9A0000}"/>
    <cellStyle name="Normal 5 2 2 4 3 6 3" xfId="40596" xr:uid="{00000000-0005-0000-0000-0000FB9A0000}"/>
    <cellStyle name="Normal 5 2 2 4 3 7" xfId="40597" xr:uid="{00000000-0005-0000-0000-0000FC9A0000}"/>
    <cellStyle name="Normal 5 2 2 4 3 7 2" xfId="40598" xr:uid="{00000000-0005-0000-0000-0000FD9A0000}"/>
    <cellStyle name="Normal 5 2 2 4 3 8" xfId="40599" xr:uid="{00000000-0005-0000-0000-0000FE9A0000}"/>
    <cellStyle name="Normal 5 2 2 4 4" xfId="40600" xr:uid="{00000000-0005-0000-0000-0000FF9A0000}"/>
    <cellStyle name="Normal 5 2 2 4 4 2" xfId="40601" xr:uid="{00000000-0005-0000-0000-0000009B0000}"/>
    <cellStyle name="Normal 5 2 2 4 4 2 2" xfId="40602" xr:uid="{00000000-0005-0000-0000-0000019B0000}"/>
    <cellStyle name="Normal 5 2 2 4 4 2 2 2" xfId="40603" xr:uid="{00000000-0005-0000-0000-0000029B0000}"/>
    <cellStyle name="Normal 5 2 2 4 4 2 3" xfId="40604" xr:uid="{00000000-0005-0000-0000-0000039B0000}"/>
    <cellStyle name="Normal 5 2 2 4 4 2 3 2" xfId="40605" xr:uid="{00000000-0005-0000-0000-0000049B0000}"/>
    <cellStyle name="Normal 5 2 2 4 4 2 3 2 2" xfId="40606" xr:uid="{00000000-0005-0000-0000-0000059B0000}"/>
    <cellStyle name="Normal 5 2 2 4 4 2 3 3" xfId="40607" xr:uid="{00000000-0005-0000-0000-0000069B0000}"/>
    <cellStyle name="Normal 5 2 2 4 4 2 4" xfId="40608" xr:uid="{00000000-0005-0000-0000-0000079B0000}"/>
    <cellStyle name="Normal 5 2 2 4 4 3" xfId="40609" xr:uid="{00000000-0005-0000-0000-0000089B0000}"/>
    <cellStyle name="Normal 5 2 2 4 4 3 2" xfId="40610" xr:uid="{00000000-0005-0000-0000-0000099B0000}"/>
    <cellStyle name="Normal 5 2 2 4 4 4" xfId="40611" xr:uid="{00000000-0005-0000-0000-00000A9B0000}"/>
    <cellStyle name="Normal 5 2 2 4 4 4 2" xfId="40612" xr:uid="{00000000-0005-0000-0000-00000B9B0000}"/>
    <cellStyle name="Normal 5 2 2 4 4 4 2 2" xfId="40613" xr:uid="{00000000-0005-0000-0000-00000C9B0000}"/>
    <cellStyle name="Normal 5 2 2 4 4 4 3" xfId="40614" xr:uid="{00000000-0005-0000-0000-00000D9B0000}"/>
    <cellStyle name="Normal 5 2 2 4 4 5" xfId="40615" xr:uid="{00000000-0005-0000-0000-00000E9B0000}"/>
    <cellStyle name="Normal 5 2 2 4 5" xfId="40616" xr:uid="{00000000-0005-0000-0000-00000F9B0000}"/>
    <cellStyle name="Normal 5 2 2 4 5 2" xfId="40617" xr:uid="{00000000-0005-0000-0000-0000109B0000}"/>
    <cellStyle name="Normal 5 2 2 4 5 2 2" xfId="40618" xr:uid="{00000000-0005-0000-0000-0000119B0000}"/>
    <cellStyle name="Normal 5 2 2 4 5 3" xfId="40619" xr:uid="{00000000-0005-0000-0000-0000129B0000}"/>
    <cellStyle name="Normal 5 2 2 4 5 3 2" xfId="40620" xr:uid="{00000000-0005-0000-0000-0000139B0000}"/>
    <cellStyle name="Normal 5 2 2 4 5 3 2 2" xfId="40621" xr:uid="{00000000-0005-0000-0000-0000149B0000}"/>
    <cellStyle name="Normal 5 2 2 4 5 3 3" xfId="40622" xr:uid="{00000000-0005-0000-0000-0000159B0000}"/>
    <cellStyle name="Normal 5 2 2 4 5 4" xfId="40623" xr:uid="{00000000-0005-0000-0000-0000169B0000}"/>
    <cellStyle name="Normal 5 2 2 4 6" xfId="40624" xr:uid="{00000000-0005-0000-0000-0000179B0000}"/>
    <cellStyle name="Normal 5 2 2 4 6 2" xfId="40625" xr:uid="{00000000-0005-0000-0000-0000189B0000}"/>
    <cellStyle name="Normal 5 2 2 4 6 2 2" xfId="40626" xr:uid="{00000000-0005-0000-0000-0000199B0000}"/>
    <cellStyle name="Normal 5 2 2 4 6 3" xfId="40627" xr:uid="{00000000-0005-0000-0000-00001A9B0000}"/>
    <cellStyle name="Normal 5 2 2 4 6 3 2" xfId="40628" xr:uid="{00000000-0005-0000-0000-00001B9B0000}"/>
    <cellStyle name="Normal 5 2 2 4 6 3 2 2" xfId="40629" xr:uid="{00000000-0005-0000-0000-00001C9B0000}"/>
    <cellStyle name="Normal 5 2 2 4 6 3 3" xfId="40630" xr:uid="{00000000-0005-0000-0000-00001D9B0000}"/>
    <cellStyle name="Normal 5 2 2 4 6 4" xfId="40631" xr:uid="{00000000-0005-0000-0000-00001E9B0000}"/>
    <cellStyle name="Normal 5 2 2 4 7" xfId="40632" xr:uid="{00000000-0005-0000-0000-00001F9B0000}"/>
    <cellStyle name="Normal 5 2 2 4 7 2" xfId="40633" xr:uid="{00000000-0005-0000-0000-0000209B0000}"/>
    <cellStyle name="Normal 5 2 2 4 8" xfId="40634" xr:uid="{00000000-0005-0000-0000-0000219B0000}"/>
    <cellStyle name="Normal 5 2 2 4 8 2" xfId="40635" xr:uid="{00000000-0005-0000-0000-0000229B0000}"/>
    <cellStyle name="Normal 5 2 2 4 8 2 2" xfId="40636" xr:uid="{00000000-0005-0000-0000-0000239B0000}"/>
    <cellStyle name="Normal 5 2 2 4 8 3" xfId="40637" xr:uid="{00000000-0005-0000-0000-0000249B0000}"/>
    <cellStyle name="Normal 5 2 2 4 9" xfId="40638" xr:uid="{00000000-0005-0000-0000-0000259B0000}"/>
    <cellStyle name="Normal 5 2 2 4 9 2" xfId="40639" xr:uid="{00000000-0005-0000-0000-0000269B0000}"/>
    <cellStyle name="Normal 5 2 2 5" xfId="40640" xr:uid="{00000000-0005-0000-0000-0000279B0000}"/>
    <cellStyle name="Normal 5 2 2 5 10" xfId="40641" xr:uid="{00000000-0005-0000-0000-0000289B0000}"/>
    <cellStyle name="Normal 5 2 2 5 11" xfId="40642" xr:uid="{00000000-0005-0000-0000-0000299B0000}"/>
    <cellStyle name="Normal 5 2 2 5 2" xfId="40643" xr:uid="{00000000-0005-0000-0000-00002A9B0000}"/>
    <cellStyle name="Normal 5 2 2 5 2 10" xfId="40644" xr:uid="{00000000-0005-0000-0000-00002B9B0000}"/>
    <cellStyle name="Normal 5 2 2 5 2 2" xfId="40645" xr:uid="{00000000-0005-0000-0000-00002C9B0000}"/>
    <cellStyle name="Normal 5 2 2 5 2 2 2" xfId="40646" xr:uid="{00000000-0005-0000-0000-00002D9B0000}"/>
    <cellStyle name="Normal 5 2 2 5 2 2 2 2" xfId="40647" xr:uid="{00000000-0005-0000-0000-00002E9B0000}"/>
    <cellStyle name="Normal 5 2 2 5 2 2 2 2 2" xfId="40648" xr:uid="{00000000-0005-0000-0000-00002F9B0000}"/>
    <cellStyle name="Normal 5 2 2 5 2 2 2 2 2 2" xfId="40649" xr:uid="{00000000-0005-0000-0000-0000309B0000}"/>
    <cellStyle name="Normal 5 2 2 5 2 2 2 2 3" xfId="40650" xr:uid="{00000000-0005-0000-0000-0000319B0000}"/>
    <cellStyle name="Normal 5 2 2 5 2 2 2 2 3 2" xfId="40651" xr:uid="{00000000-0005-0000-0000-0000329B0000}"/>
    <cellStyle name="Normal 5 2 2 5 2 2 2 2 3 2 2" xfId="40652" xr:uid="{00000000-0005-0000-0000-0000339B0000}"/>
    <cellStyle name="Normal 5 2 2 5 2 2 2 2 3 3" xfId="40653" xr:uid="{00000000-0005-0000-0000-0000349B0000}"/>
    <cellStyle name="Normal 5 2 2 5 2 2 2 2 4" xfId="40654" xr:uid="{00000000-0005-0000-0000-0000359B0000}"/>
    <cellStyle name="Normal 5 2 2 5 2 2 2 3" xfId="40655" xr:uid="{00000000-0005-0000-0000-0000369B0000}"/>
    <cellStyle name="Normal 5 2 2 5 2 2 2 3 2" xfId="40656" xr:uid="{00000000-0005-0000-0000-0000379B0000}"/>
    <cellStyle name="Normal 5 2 2 5 2 2 2 4" xfId="40657" xr:uid="{00000000-0005-0000-0000-0000389B0000}"/>
    <cellStyle name="Normal 5 2 2 5 2 2 2 4 2" xfId="40658" xr:uid="{00000000-0005-0000-0000-0000399B0000}"/>
    <cellStyle name="Normal 5 2 2 5 2 2 2 4 2 2" xfId="40659" xr:uid="{00000000-0005-0000-0000-00003A9B0000}"/>
    <cellStyle name="Normal 5 2 2 5 2 2 2 4 3" xfId="40660" xr:uid="{00000000-0005-0000-0000-00003B9B0000}"/>
    <cellStyle name="Normal 5 2 2 5 2 2 2 5" xfId="40661" xr:uid="{00000000-0005-0000-0000-00003C9B0000}"/>
    <cellStyle name="Normal 5 2 2 5 2 2 3" xfId="40662" xr:uid="{00000000-0005-0000-0000-00003D9B0000}"/>
    <cellStyle name="Normal 5 2 2 5 2 2 3 2" xfId="40663" xr:uid="{00000000-0005-0000-0000-00003E9B0000}"/>
    <cellStyle name="Normal 5 2 2 5 2 2 3 2 2" xfId="40664" xr:uid="{00000000-0005-0000-0000-00003F9B0000}"/>
    <cellStyle name="Normal 5 2 2 5 2 2 3 3" xfId="40665" xr:uid="{00000000-0005-0000-0000-0000409B0000}"/>
    <cellStyle name="Normal 5 2 2 5 2 2 3 3 2" xfId="40666" xr:uid="{00000000-0005-0000-0000-0000419B0000}"/>
    <cellStyle name="Normal 5 2 2 5 2 2 3 3 2 2" xfId="40667" xr:uid="{00000000-0005-0000-0000-0000429B0000}"/>
    <cellStyle name="Normal 5 2 2 5 2 2 3 3 3" xfId="40668" xr:uid="{00000000-0005-0000-0000-0000439B0000}"/>
    <cellStyle name="Normal 5 2 2 5 2 2 3 4" xfId="40669" xr:uid="{00000000-0005-0000-0000-0000449B0000}"/>
    <cellStyle name="Normal 5 2 2 5 2 2 4" xfId="40670" xr:uid="{00000000-0005-0000-0000-0000459B0000}"/>
    <cellStyle name="Normal 5 2 2 5 2 2 4 2" xfId="40671" xr:uid="{00000000-0005-0000-0000-0000469B0000}"/>
    <cellStyle name="Normal 5 2 2 5 2 2 4 2 2" xfId="40672" xr:uid="{00000000-0005-0000-0000-0000479B0000}"/>
    <cellStyle name="Normal 5 2 2 5 2 2 4 3" xfId="40673" xr:uid="{00000000-0005-0000-0000-0000489B0000}"/>
    <cellStyle name="Normal 5 2 2 5 2 2 4 3 2" xfId="40674" xr:uid="{00000000-0005-0000-0000-0000499B0000}"/>
    <cellStyle name="Normal 5 2 2 5 2 2 4 3 2 2" xfId="40675" xr:uid="{00000000-0005-0000-0000-00004A9B0000}"/>
    <cellStyle name="Normal 5 2 2 5 2 2 4 3 3" xfId="40676" xr:uid="{00000000-0005-0000-0000-00004B9B0000}"/>
    <cellStyle name="Normal 5 2 2 5 2 2 4 4" xfId="40677" xr:uid="{00000000-0005-0000-0000-00004C9B0000}"/>
    <cellStyle name="Normal 5 2 2 5 2 2 5" xfId="40678" xr:uid="{00000000-0005-0000-0000-00004D9B0000}"/>
    <cellStyle name="Normal 5 2 2 5 2 2 5 2" xfId="40679" xr:uid="{00000000-0005-0000-0000-00004E9B0000}"/>
    <cellStyle name="Normal 5 2 2 5 2 2 6" xfId="40680" xr:uid="{00000000-0005-0000-0000-00004F9B0000}"/>
    <cellStyle name="Normal 5 2 2 5 2 2 6 2" xfId="40681" xr:uid="{00000000-0005-0000-0000-0000509B0000}"/>
    <cellStyle name="Normal 5 2 2 5 2 2 6 2 2" xfId="40682" xr:uid="{00000000-0005-0000-0000-0000519B0000}"/>
    <cellStyle name="Normal 5 2 2 5 2 2 6 3" xfId="40683" xr:uid="{00000000-0005-0000-0000-0000529B0000}"/>
    <cellStyle name="Normal 5 2 2 5 2 2 7" xfId="40684" xr:uid="{00000000-0005-0000-0000-0000539B0000}"/>
    <cellStyle name="Normal 5 2 2 5 2 2 7 2" xfId="40685" xr:uid="{00000000-0005-0000-0000-0000549B0000}"/>
    <cellStyle name="Normal 5 2 2 5 2 2 8" xfId="40686" xr:uid="{00000000-0005-0000-0000-0000559B0000}"/>
    <cellStyle name="Normal 5 2 2 5 2 3" xfId="40687" xr:uid="{00000000-0005-0000-0000-0000569B0000}"/>
    <cellStyle name="Normal 5 2 2 5 2 3 2" xfId="40688" xr:uid="{00000000-0005-0000-0000-0000579B0000}"/>
    <cellStyle name="Normal 5 2 2 5 2 3 2 2" xfId="40689" xr:uid="{00000000-0005-0000-0000-0000589B0000}"/>
    <cellStyle name="Normal 5 2 2 5 2 3 2 2 2" xfId="40690" xr:uid="{00000000-0005-0000-0000-0000599B0000}"/>
    <cellStyle name="Normal 5 2 2 5 2 3 2 3" xfId="40691" xr:uid="{00000000-0005-0000-0000-00005A9B0000}"/>
    <cellStyle name="Normal 5 2 2 5 2 3 2 3 2" xfId="40692" xr:uid="{00000000-0005-0000-0000-00005B9B0000}"/>
    <cellStyle name="Normal 5 2 2 5 2 3 2 3 2 2" xfId="40693" xr:uid="{00000000-0005-0000-0000-00005C9B0000}"/>
    <cellStyle name="Normal 5 2 2 5 2 3 2 3 3" xfId="40694" xr:uid="{00000000-0005-0000-0000-00005D9B0000}"/>
    <cellStyle name="Normal 5 2 2 5 2 3 2 4" xfId="40695" xr:uid="{00000000-0005-0000-0000-00005E9B0000}"/>
    <cellStyle name="Normal 5 2 2 5 2 3 3" xfId="40696" xr:uid="{00000000-0005-0000-0000-00005F9B0000}"/>
    <cellStyle name="Normal 5 2 2 5 2 3 3 2" xfId="40697" xr:uid="{00000000-0005-0000-0000-0000609B0000}"/>
    <cellStyle name="Normal 5 2 2 5 2 3 4" xfId="40698" xr:uid="{00000000-0005-0000-0000-0000619B0000}"/>
    <cellStyle name="Normal 5 2 2 5 2 3 4 2" xfId="40699" xr:uid="{00000000-0005-0000-0000-0000629B0000}"/>
    <cellStyle name="Normal 5 2 2 5 2 3 4 2 2" xfId="40700" xr:uid="{00000000-0005-0000-0000-0000639B0000}"/>
    <cellStyle name="Normal 5 2 2 5 2 3 4 3" xfId="40701" xr:uid="{00000000-0005-0000-0000-0000649B0000}"/>
    <cellStyle name="Normal 5 2 2 5 2 3 5" xfId="40702" xr:uid="{00000000-0005-0000-0000-0000659B0000}"/>
    <cellStyle name="Normal 5 2 2 5 2 4" xfId="40703" xr:uid="{00000000-0005-0000-0000-0000669B0000}"/>
    <cellStyle name="Normal 5 2 2 5 2 4 2" xfId="40704" xr:uid="{00000000-0005-0000-0000-0000679B0000}"/>
    <cellStyle name="Normal 5 2 2 5 2 4 2 2" xfId="40705" xr:uid="{00000000-0005-0000-0000-0000689B0000}"/>
    <cellStyle name="Normal 5 2 2 5 2 4 3" xfId="40706" xr:uid="{00000000-0005-0000-0000-0000699B0000}"/>
    <cellStyle name="Normal 5 2 2 5 2 4 3 2" xfId="40707" xr:uid="{00000000-0005-0000-0000-00006A9B0000}"/>
    <cellStyle name="Normal 5 2 2 5 2 4 3 2 2" xfId="40708" xr:uid="{00000000-0005-0000-0000-00006B9B0000}"/>
    <cellStyle name="Normal 5 2 2 5 2 4 3 3" xfId="40709" xr:uid="{00000000-0005-0000-0000-00006C9B0000}"/>
    <cellStyle name="Normal 5 2 2 5 2 4 4" xfId="40710" xr:uid="{00000000-0005-0000-0000-00006D9B0000}"/>
    <cellStyle name="Normal 5 2 2 5 2 5" xfId="40711" xr:uid="{00000000-0005-0000-0000-00006E9B0000}"/>
    <cellStyle name="Normal 5 2 2 5 2 5 2" xfId="40712" xr:uid="{00000000-0005-0000-0000-00006F9B0000}"/>
    <cellStyle name="Normal 5 2 2 5 2 5 2 2" xfId="40713" xr:uid="{00000000-0005-0000-0000-0000709B0000}"/>
    <cellStyle name="Normal 5 2 2 5 2 5 3" xfId="40714" xr:uid="{00000000-0005-0000-0000-0000719B0000}"/>
    <cellStyle name="Normal 5 2 2 5 2 5 3 2" xfId="40715" xr:uid="{00000000-0005-0000-0000-0000729B0000}"/>
    <cellStyle name="Normal 5 2 2 5 2 5 3 2 2" xfId="40716" xr:uid="{00000000-0005-0000-0000-0000739B0000}"/>
    <cellStyle name="Normal 5 2 2 5 2 5 3 3" xfId="40717" xr:uid="{00000000-0005-0000-0000-0000749B0000}"/>
    <cellStyle name="Normal 5 2 2 5 2 5 4" xfId="40718" xr:uid="{00000000-0005-0000-0000-0000759B0000}"/>
    <cellStyle name="Normal 5 2 2 5 2 6" xfId="40719" xr:uid="{00000000-0005-0000-0000-0000769B0000}"/>
    <cellStyle name="Normal 5 2 2 5 2 6 2" xfId="40720" xr:uid="{00000000-0005-0000-0000-0000779B0000}"/>
    <cellStyle name="Normal 5 2 2 5 2 7" xfId="40721" xr:uid="{00000000-0005-0000-0000-0000789B0000}"/>
    <cellStyle name="Normal 5 2 2 5 2 7 2" xfId="40722" xr:uid="{00000000-0005-0000-0000-0000799B0000}"/>
    <cellStyle name="Normal 5 2 2 5 2 7 2 2" xfId="40723" xr:uid="{00000000-0005-0000-0000-00007A9B0000}"/>
    <cellStyle name="Normal 5 2 2 5 2 7 3" xfId="40724" xr:uid="{00000000-0005-0000-0000-00007B9B0000}"/>
    <cellStyle name="Normal 5 2 2 5 2 8" xfId="40725" xr:uid="{00000000-0005-0000-0000-00007C9B0000}"/>
    <cellStyle name="Normal 5 2 2 5 2 8 2" xfId="40726" xr:uid="{00000000-0005-0000-0000-00007D9B0000}"/>
    <cellStyle name="Normal 5 2 2 5 2 9" xfId="40727" xr:uid="{00000000-0005-0000-0000-00007E9B0000}"/>
    <cellStyle name="Normal 5 2 2 5 3" xfId="40728" xr:uid="{00000000-0005-0000-0000-00007F9B0000}"/>
    <cellStyle name="Normal 5 2 2 5 3 2" xfId="40729" xr:uid="{00000000-0005-0000-0000-0000809B0000}"/>
    <cellStyle name="Normal 5 2 2 5 3 2 2" xfId="40730" xr:uid="{00000000-0005-0000-0000-0000819B0000}"/>
    <cellStyle name="Normal 5 2 2 5 3 2 2 2" xfId="40731" xr:uid="{00000000-0005-0000-0000-0000829B0000}"/>
    <cellStyle name="Normal 5 2 2 5 3 2 2 2 2" xfId="40732" xr:uid="{00000000-0005-0000-0000-0000839B0000}"/>
    <cellStyle name="Normal 5 2 2 5 3 2 2 3" xfId="40733" xr:uid="{00000000-0005-0000-0000-0000849B0000}"/>
    <cellStyle name="Normal 5 2 2 5 3 2 2 3 2" xfId="40734" xr:uid="{00000000-0005-0000-0000-0000859B0000}"/>
    <cellStyle name="Normal 5 2 2 5 3 2 2 3 2 2" xfId="40735" xr:uid="{00000000-0005-0000-0000-0000869B0000}"/>
    <cellStyle name="Normal 5 2 2 5 3 2 2 3 3" xfId="40736" xr:uid="{00000000-0005-0000-0000-0000879B0000}"/>
    <cellStyle name="Normal 5 2 2 5 3 2 2 4" xfId="40737" xr:uid="{00000000-0005-0000-0000-0000889B0000}"/>
    <cellStyle name="Normal 5 2 2 5 3 2 3" xfId="40738" xr:uid="{00000000-0005-0000-0000-0000899B0000}"/>
    <cellStyle name="Normal 5 2 2 5 3 2 3 2" xfId="40739" xr:uid="{00000000-0005-0000-0000-00008A9B0000}"/>
    <cellStyle name="Normal 5 2 2 5 3 2 4" xfId="40740" xr:uid="{00000000-0005-0000-0000-00008B9B0000}"/>
    <cellStyle name="Normal 5 2 2 5 3 2 4 2" xfId="40741" xr:uid="{00000000-0005-0000-0000-00008C9B0000}"/>
    <cellStyle name="Normal 5 2 2 5 3 2 4 2 2" xfId="40742" xr:uid="{00000000-0005-0000-0000-00008D9B0000}"/>
    <cellStyle name="Normal 5 2 2 5 3 2 4 3" xfId="40743" xr:uid="{00000000-0005-0000-0000-00008E9B0000}"/>
    <cellStyle name="Normal 5 2 2 5 3 2 5" xfId="40744" xr:uid="{00000000-0005-0000-0000-00008F9B0000}"/>
    <cellStyle name="Normal 5 2 2 5 3 3" xfId="40745" xr:uid="{00000000-0005-0000-0000-0000909B0000}"/>
    <cellStyle name="Normal 5 2 2 5 3 3 2" xfId="40746" xr:uid="{00000000-0005-0000-0000-0000919B0000}"/>
    <cellStyle name="Normal 5 2 2 5 3 3 2 2" xfId="40747" xr:uid="{00000000-0005-0000-0000-0000929B0000}"/>
    <cellStyle name="Normal 5 2 2 5 3 3 3" xfId="40748" xr:uid="{00000000-0005-0000-0000-0000939B0000}"/>
    <cellStyle name="Normal 5 2 2 5 3 3 3 2" xfId="40749" xr:uid="{00000000-0005-0000-0000-0000949B0000}"/>
    <cellStyle name="Normal 5 2 2 5 3 3 3 2 2" xfId="40750" xr:uid="{00000000-0005-0000-0000-0000959B0000}"/>
    <cellStyle name="Normal 5 2 2 5 3 3 3 3" xfId="40751" xr:uid="{00000000-0005-0000-0000-0000969B0000}"/>
    <cellStyle name="Normal 5 2 2 5 3 3 4" xfId="40752" xr:uid="{00000000-0005-0000-0000-0000979B0000}"/>
    <cellStyle name="Normal 5 2 2 5 3 4" xfId="40753" xr:uid="{00000000-0005-0000-0000-0000989B0000}"/>
    <cellStyle name="Normal 5 2 2 5 3 4 2" xfId="40754" xr:uid="{00000000-0005-0000-0000-0000999B0000}"/>
    <cellStyle name="Normal 5 2 2 5 3 4 2 2" xfId="40755" xr:uid="{00000000-0005-0000-0000-00009A9B0000}"/>
    <cellStyle name="Normal 5 2 2 5 3 4 3" xfId="40756" xr:uid="{00000000-0005-0000-0000-00009B9B0000}"/>
    <cellStyle name="Normal 5 2 2 5 3 4 3 2" xfId="40757" xr:uid="{00000000-0005-0000-0000-00009C9B0000}"/>
    <cellStyle name="Normal 5 2 2 5 3 4 3 2 2" xfId="40758" xr:uid="{00000000-0005-0000-0000-00009D9B0000}"/>
    <cellStyle name="Normal 5 2 2 5 3 4 3 3" xfId="40759" xr:uid="{00000000-0005-0000-0000-00009E9B0000}"/>
    <cellStyle name="Normal 5 2 2 5 3 4 4" xfId="40760" xr:uid="{00000000-0005-0000-0000-00009F9B0000}"/>
    <cellStyle name="Normal 5 2 2 5 3 5" xfId="40761" xr:uid="{00000000-0005-0000-0000-0000A09B0000}"/>
    <cellStyle name="Normal 5 2 2 5 3 5 2" xfId="40762" xr:uid="{00000000-0005-0000-0000-0000A19B0000}"/>
    <cellStyle name="Normal 5 2 2 5 3 6" xfId="40763" xr:uid="{00000000-0005-0000-0000-0000A29B0000}"/>
    <cellStyle name="Normal 5 2 2 5 3 6 2" xfId="40764" xr:uid="{00000000-0005-0000-0000-0000A39B0000}"/>
    <cellStyle name="Normal 5 2 2 5 3 6 2 2" xfId="40765" xr:uid="{00000000-0005-0000-0000-0000A49B0000}"/>
    <cellStyle name="Normal 5 2 2 5 3 6 3" xfId="40766" xr:uid="{00000000-0005-0000-0000-0000A59B0000}"/>
    <cellStyle name="Normal 5 2 2 5 3 7" xfId="40767" xr:uid="{00000000-0005-0000-0000-0000A69B0000}"/>
    <cellStyle name="Normal 5 2 2 5 3 7 2" xfId="40768" xr:uid="{00000000-0005-0000-0000-0000A79B0000}"/>
    <cellStyle name="Normal 5 2 2 5 3 8" xfId="40769" xr:uid="{00000000-0005-0000-0000-0000A89B0000}"/>
    <cellStyle name="Normal 5 2 2 5 4" xfId="40770" xr:uid="{00000000-0005-0000-0000-0000A99B0000}"/>
    <cellStyle name="Normal 5 2 2 5 4 2" xfId="40771" xr:uid="{00000000-0005-0000-0000-0000AA9B0000}"/>
    <cellStyle name="Normal 5 2 2 5 4 2 2" xfId="40772" xr:uid="{00000000-0005-0000-0000-0000AB9B0000}"/>
    <cellStyle name="Normal 5 2 2 5 4 2 2 2" xfId="40773" xr:uid="{00000000-0005-0000-0000-0000AC9B0000}"/>
    <cellStyle name="Normal 5 2 2 5 4 2 3" xfId="40774" xr:uid="{00000000-0005-0000-0000-0000AD9B0000}"/>
    <cellStyle name="Normal 5 2 2 5 4 2 3 2" xfId="40775" xr:uid="{00000000-0005-0000-0000-0000AE9B0000}"/>
    <cellStyle name="Normal 5 2 2 5 4 2 3 2 2" xfId="40776" xr:uid="{00000000-0005-0000-0000-0000AF9B0000}"/>
    <cellStyle name="Normal 5 2 2 5 4 2 3 3" xfId="40777" xr:uid="{00000000-0005-0000-0000-0000B09B0000}"/>
    <cellStyle name="Normal 5 2 2 5 4 2 4" xfId="40778" xr:uid="{00000000-0005-0000-0000-0000B19B0000}"/>
    <cellStyle name="Normal 5 2 2 5 4 3" xfId="40779" xr:uid="{00000000-0005-0000-0000-0000B29B0000}"/>
    <cellStyle name="Normal 5 2 2 5 4 3 2" xfId="40780" xr:uid="{00000000-0005-0000-0000-0000B39B0000}"/>
    <cellStyle name="Normal 5 2 2 5 4 4" xfId="40781" xr:uid="{00000000-0005-0000-0000-0000B49B0000}"/>
    <cellStyle name="Normal 5 2 2 5 4 4 2" xfId="40782" xr:uid="{00000000-0005-0000-0000-0000B59B0000}"/>
    <cellStyle name="Normal 5 2 2 5 4 4 2 2" xfId="40783" xr:uid="{00000000-0005-0000-0000-0000B69B0000}"/>
    <cellStyle name="Normal 5 2 2 5 4 4 3" xfId="40784" xr:uid="{00000000-0005-0000-0000-0000B79B0000}"/>
    <cellStyle name="Normal 5 2 2 5 4 5" xfId="40785" xr:uid="{00000000-0005-0000-0000-0000B89B0000}"/>
    <cellStyle name="Normal 5 2 2 5 5" xfId="40786" xr:uid="{00000000-0005-0000-0000-0000B99B0000}"/>
    <cellStyle name="Normal 5 2 2 5 5 2" xfId="40787" xr:uid="{00000000-0005-0000-0000-0000BA9B0000}"/>
    <cellStyle name="Normal 5 2 2 5 5 2 2" xfId="40788" xr:uid="{00000000-0005-0000-0000-0000BB9B0000}"/>
    <cellStyle name="Normal 5 2 2 5 5 3" xfId="40789" xr:uid="{00000000-0005-0000-0000-0000BC9B0000}"/>
    <cellStyle name="Normal 5 2 2 5 5 3 2" xfId="40790" xr:uid="{00000000-0005-0000-0000-0000BD9B0000}"/>
    <cellStyle name="Normal 5 2 2 5 5 3 2 2" xfId="40791" xr:uid="{00000000-0005-0000-0000-0000BE9B0000}"/>
    <cellStyle name="Normal 5 2 2 5 5 3 3" xfId="40792" xr:uid="{00000000-0005-0000-0000-0000BF9B0000}"/>
    <cellStyle name="Normal 5 2 2 5 5 4" xfId="40793" xr:uid="{00000000-0005-0000-0000-0000C09B0000}"/>
    <cellStyle name="Normal 5 2 2 5 6" xfId="40794" xr:uid="{00000000-0005-0000-0000-0000C19B0000}"/>
    <cellStyle name="Normal 5 2 2 5 6 2" xfId="40795" xr:uid="{00000000-0005-0000-0000-0000C29B0000}"/>
    <cellStyle name="Normal 5 2 2 5 6 2 2" xfId="40796" xr:uid="{00000000-0005-0000-0000-0000C39B0000}"/>
    <cellStyle name="Normal 5 2 2 5 6 3" xfId="40797" xr:uid="{00000000-0005-0000-0000-0000C49B0000}"/>
    <cellStyle name="Normal 5 2 2 5 6 3 2" xfId="40798" xr:uid="{00000000-0005-0000-0000-0000C59B0000}"/>
    <cellStyle name="Normal 5 2 2 5 6 3 2 2" xfId="40799" xr:uid="{00000000-0005-0000-0000-0000C69B0000}"/>
    <cellStyle name="Normal 5 2 2 5 6 3 3" xfId="40800" xr:uid="{00000000-0005-0000-0000-0000C79B0000}"/>
    <cellStyle name="Normal 5 2 2 5 6 4" xfId="40801" xr:uid="{00000000-0005-0000-0000-0000C89B0000}"/>
    <cellStyle name="Normal 5 2 2 5 7" xfId="40802" xr:uid="{00000000-0005-0000-0000-0000C99B0000}"/>
    <cellStyle name="Normal 5 2 2 5 7 2" xfId="40803" xr:uid="{00000000-0005-0000-0000-0000CA9B0000}"/>
    <cellStyle name="Normal 5 2 2 5 8" xfId="40804" xr:uid="{00000000-0005-0000-0000-0000CB9B0000}"/>
    <cellStyle name="Normal 5 2 2 5 8 2" xfId="40805" xr:uid="{00000000-0005-0000-0000-0000CC9B0000}"/>
    <cellStyle name="Normal 5 2 2 5 8 2 2" xfId="40806" xr:uid="{00000000-0005-0000-0000-0000CD9B0000}"/>
    <cellStyle name="Normal 5 2 2 5 8 3" xfId="40807" xr:uid="{00000000-0005-0000-0000-0000CE9B0000}"/>
    <cellStyle name="Normal 5 2 2 5 9" xfId="40808" xr:uid="{00000000-0005-0000-0000-0000CF9B0000}"/>
    <cellStyle name="Normal 5 2 2 5 9 2" xfId="40809" xr:uid="{00000000-0005-0000-0000-0000D09B0000}"/>
    <cellStyle name="Normal 5 2 2 6" xfId="40810" xr:uid="{00000000-0005-0000-0000-0000D19B0000}"/>
    <cellStyle name="Normal 5 2 2 6 10" xfId="40811" xr:uid="{00000000-0005-0000-0000-0000D29B0000}"/>
    <cellStyle name="Normal 5 2 2 6 11" xfId="40812" xr:uid="{00000000-0005-0000-0000-0000D39B0000}"/>
    <cellStyle name="Normal 5 2 2 6 2" xfId="40813" xr:uid="{00000000-0005-0000-0000-0000D49B0000}"/>
    <cellStyle name="Normal 5 2 2 6 2 2" xfId="40814" xr:uid="{00000000-0005-0000-0000-0000D59B0000}"/>
    <cellStyle name="Normal 5 2 2 6 2 2 2" xfId="40815" xr:uid="{00000000-0005-0000-0000-0000D69B0000}"/>
    <cellStyle name="Normal 5 2 2 6 2 2 2 2" xfId="40816" xr:uid="{00000000-0005-0000-0000-0000D79B0000}"/>
    <cellStyle name="Normal 5 2 2 6 2 2 2 2 2" xfId="40817" xr:uid="{00000000-0005-0000-0000-0000D89B0000}"/>
    <cellStyle name="Normal 5 2 2 6 2 2 2 2 2 2" xfId="40818" xr:uid="{00000000-0005-0000-0000-0000D99B0000}"/>
    <cellStyle name="Normal 5 2 2 6 2 2 2 2 3" xfId="40819" xr:uid="{00000000-0005-0000-0000-0000DA9B0000}"/>
    <cellStyle name="Normal 5 2 2 6 2 2 2 2 3 2" xfId="40820" xr:uid="{00000000-0005-0000-0000-0000DB9B0000}"/>
    <cellStyle name="Normal 5 2 2 6 2 2 2 2 3 2 2" xfId="40821" xr:uid="{00000000-0005-0000-0000-0000DC9B0000}"/>
    <cellStyle name="Normal 5 2 2 6 2 2 2 2 3 3" xfId="40822" xr:uid="{00000000-0005-0000-0000-0000DD9B0000}"/>
    <cellStyle name="Normal 5 2 2 6 2 2 2 2 4" xfId="40823" xr:uid="{00000000-0005-0000-0000-0000DE9B0000}"/>
    <cellStyle name="Normal 5 2 2 6 2 2 2 3" xfId="40824" xr:uid="{00000000-0005-0000-0000-0000DF9B0000}"/>
    <cellStyle name="Normal 5 2 2 6 2 2 2 3 2" xfId="40825" xr:uid="{00000000-0005-0000-0000-0000E09B0000}"/>
    <cellStyle name="Normal 5 2 2 6 2 2 2 4" xfId="40826" xr:uid="{00000000-0005-0000-0000-0000E19B0000}"/>
    <cellStyle name="Normal 5 2 2 6 2 2 2 4 2" xfId="40827" xr:uid="{00000000-0005-0000-0000-0000E29B0000}"/>
    <cellStyle name="Normal 5 2 2 6 2 2 2 4 2 2" xfId="40828" xr:uid="{00000000-0005-0000-0000-0000E39B0000}"/>
    <cellStyle name="Normal 5 2 2 6 2 2 2 4 3" xfId="40829" xr:uid="{00000000-0005-0000-0000-0000E49B0000}"/>
    <cellStyle name="Normal 5 2 2 6 2 2 2 5" xfId="40830" xr:uid="{00000000-0005-0000-0000-0000E59B0000}"/>
    <cellStyle name="Normal 5 2 2 6 2 2 3" xfId="40831" xr:uid="{00000000-0005-0000-0000-0000E69B0000}"/>
    <cellStyle name="Normal 5 2 2 6 2 2 3 2" xfId="40832" xr:uid="{00000000-0005-0000-0000-0000E79B0000}"/>
    <cellStyle name="Normal 5 2 2 6 2 2 3 2 2" xfId="40833" xr:uid="{00000000-0005-0000-0000-0000E89B0000}"/>
    <cellStyle name="Normal 5 2 2 6 2 2 3 3" xfId="40834" xr:uid="{00000000-0005-0000-0000-0000E99B0000}"/>
    <cellStyle name="Normal 5 2 2 6 2 2 3 3 2" xfId="40835" xr:uid="{00000000-0005-0000-0000-0000EA9B0000}"/>
    <cellStyle name="Normal 5 2 2 6 2 2 3 3 2 2" xfId="40836" xr:uid="{00000000-0005-0000-0000-0000EB9B0000}"/>
    <cellStyle name="Normal 5 2 2 6 2 2 3 3 3" xfId="40837" xr:uid="{00000000-0005-0000-0000-0000EC9B0000}"/>
    <cellStyle name="Normal 5 2 2 6 2 2 3 4" xfId="40838" xr:uid="{00000000-0005-0000-0000-0000ED9B0000}"/>
    <cellStyle name="Normal 5 2 2 6 2 2 4" xfId="40839" xr:uid="{00000000-0005-0000-0000-0000EE9B0000}"/>
    <cellStyle name="Normal 5 2 2 6 2 2 4 2" xfId="40840" xr:uid="{00000000-0005-0000-0000-0000EF9B0000}"/>
    <cellStyle name="Normal 5 2 2 6 2 2 4 2 2" xfId="40841" xr:uid="{00000000-0005-0000-0000-0000F09B0000}"/>
    <cellStyle name="Normal 5 2 2 6 2 2 4 3" xfId="40842" xr:uid="{00000000-0005-0000-0000-0000F19B0000}"/>
    <cellStyle name="Normal 5 2 2 6 2 2 4 3 2" xfId="40843" xr:uid="{00000000-0005-0000-0000-0000F29B0000}"/>
    <cellStyle name="Normal 5 2 2 6 2 2 4 3 2 2" xfId="40844" xr:uid="{00000000-0005-0000-0000-0000F39B0000}"/>
    <cellStyle name="Normal 5 2 2 6 2 2 4 3 3" xfId="40845" xr:uid="{00000000-0005-0000-0000-0000F49B0000}"/>
    <cellStyle name="Normal 5 2 2 6 2 2 4 4" xfId="40846" xr:uid="{00000000-0005-0000-0000-0000F59B0000}"/>
    <cellStyle name="Normal 5 2 2 6 2 2 5" xfId="40847" xr:uid="{00000000-0005-0000-0000-0000F69B0000}"/>
    <cellStyle name="Normal 5 2 2 6 2 2 5 2" xfId="40848" xr:uid="{00000000-0005-0000-0000-0000F79B0000}"/>
    <cellStyle name="Normal 5 2 2 6 2 2 6" xfId="40849" xr:uid="{00000000-0005-0000-0000-0000F89B0000}"/>
    <cellStyle name="Normal 5 2 2 6 2 2 6 2" xfId="40850" xr:uid="{00000000-0005-0000-0000-0000F99B0000}"/>
    <cellStyle name="Normal 5 2 2 6 2 2 6 2 2" xfId="40851" xr:uid="{00000000-0005-0000-0000-0000FA9B0000}"/>
    <cellStyle name="Normal 5 2 2 6 2 2 6 3" xfId="40852" xr:uid="{00000000-0005-0000-0000-0000FB9B0000}"/>
    <cellStyle name="Normal 5 2 2 6 2 2 7" xfId="40853" xr:uid="{00000000-0005-0000-0000-0000FC9B0000}"/>
    <cellStyle name="Normal 5 2 2 6 2 2 7 2" xfId="40854" xr:uid="{00000000-0005-0000-0000-0000FD9B0000}"/>
    <cellStyle name="Normal 5 2 2 6 2 2 8" xfId="40855" xr:uid="{00000000-0005-0000-0000-0000FE9B0000}"/>
    <cellStyle name="Normal 5 2 2 6 2 3" xfId="40856" xr:uid="{00000000-0005-0000-0000-0000FF9B0000}"/>
    <cellStyle name="Normal 5 2 2 6 2 3 2" xfId="40857" xr:uid="{00000000-0005-0000-0000-0000009C0000}"/>
    <cellStyle name="Normal 5 2 2 6 2 3 2 2" xfId="40858" xr:uid="{00000000-0005-0000-0000-0000019C0000}"/>
    <cellStyle name="Normal 5 2 2 6 2 3 2 2 2" xfId="40859" xr:uid="{00000000-0005-0000-0000-0000029C0000}"/>
    <cellStyle name="Normal 5 2 2 6 2 3 2 3" xfId="40860" xr:uid="{00000000-0005-0000-0000-0000039C0000}"/>
    <cellStyle name="Normal 5 2 2 6 2 3 2 3 2" xfId="40861" xr:uid="{00000000-0005-0000-0000-0000049C0000}"/>
    <cellStyle name="Normal 5 2 2 6 2 3 2 3 2 2" xfId="40862" xr:uid="{00000000-0005-0000-0000-0000059C0000}"/>
    <cellStyle name="Normal 5 2 2 6 2 3 2 3 3" xfId="40863" xr:uid="{00000000-0005-0000-0000-0000069C0000}"/>
    <cellStyle name="Normal 5 2 2 6 2 3 2 4" xfId="40864" xr:uid="{00000000-0005-0000-0000-0000079C0000}"/>
    <cellStyle name="Normal 5 2 2 6 2 3 3" xfId="40865" xr:uid="{00000000-0005-0000-0000-0000089C0000}"/>
    <cellStyle name="Normal 5 2 2 6 2 3 3 2" xfId="40866" xr:uid="{00000000-0005-0000-0000-0000099C0000}"/>
    <cellStyle name="Normal 5 2 2 6 2 3 4" xfId="40867" xr:uid="{00000000-0005-0000-0000-00000A9C0000}"/>
    <cellStyle name="Normal 5 2 2 6 2 3 4 2" xfId="40868" xr:uid="{00000000-0005-0000-0000-00000B9C0000}"/>
    <cellStyle name="Normal 5 2 2 6 2 3 4 2 2" xfId="40869" xr:uid="{00000000-0005-0000-0000-00000C9C0000}"/>
    <cellStyle name="Normal 5 2 2 6 2 3 4 3" xfId="40870" xr:uid="{00000000-0005-0000-0000-00000D9C0000}"/>
    <cellStyle name="Normal 5 2 2 6 2 3 5" xfId="40871" xr:uid="{00000000-0005-0000-0000-00000E9C0000}"/>
    <cellStyle name="Normal 5 2 2 6 2 4" xfId="40872" xr:uid="{00000000-0005-0000-0000-00000F9C0000}"/>
    <cellStyle name="Normal 5 2 2 6 2 4 2" xfId="40873" xr:uid="{00000000-0005-0000-0000-0000109C0000}"/>
    <cellStyle name="Normal 5 2 2 6 2 4 2 2" xfId="40874" xr:uid="{00000000-0005-0000-0000-0000119C0000}"/>
    <cellStyle name="Normal 5 2 2 6 2 4 3" xfId="40875" xr:uid="{00000000-0005-0000-0000-0000129C0000}"/>
    <cellStyle name="Normal 5 2 2 6 2 4 3 2" xfId="40876" xr:uid="{00000000-0005-0000-0000-0000139C0000}"/>
    <cellStyle name="Normal 5 2 2 6 2 4 3 2 2" xfId="40877" xr:uid="{00000000-0005-0000-0000-0000149C0000}"/>
    <cellStyle name="Normal 5 2 2 6 2 4 3 3" xfId="40878" xr:uid="{00000000-0005-0000-0000-0000159C0000}"/>
    <cellStyle name="Normal 5 2 2 6 2 4 4" xfId="40879" xr:uid="{00000000-0005-0000-0000-0000169C0000}"/>
    <cellStyle name="Normal 5 2 2 6 2 5" xfId="40880" xr:uid="{00000000-0005-0000-0000-0000179C0000}"/>
    <cellStyle name="Normal 5 2 2 6 2 5 2" xfId="40881" xr:uid="{00000000-0005-0000-0000-0000189C0000}"/>
    <cellStyle name="Normal 5 2 2 6 2 5 2 2" xfId="40882" xr:uid="{00000000-0005-0000-0000-0000199C0000}"/>
    <cellStyle name="Normal 5 2 2 6 2 5 3" xfId="40883" xr:uid="{00000000-0005-0000-0000-00001A9C0000}"/>
    <cellStyle name="Normal 5 2 2 6 2 5 3 2" xfId="40884" xr:uid="{00000000-0005-0000-0000-00001B9C0000}"/>
    <cellStyle name="Normal 5 2 2 6 2 5 3 2 2" xfId="40885" xr:uid="{00000000-0005-0000-0000-00001C9C0000}"/>
    <cellStyle name="Normal 5 2 2 6 2 5 3 3" xfId="40886" xr:uid="{00000000-0005-0000-0000-00001D9C0000}"/>
    <cellStyle name="Normal 5 2 2 6 2 5 4" xfId="40887" xr:uid="{00000000-0005-0000-0000-00001E9C0000}"/>
    <cellStyle name="Normal 5 2 2 6 2 6" xfId="40888" xr:uid="{00000000-0005-0000-0000-00001F9C0000}"/>
    <cellStyle name="Normal 5 2 2 6 2 6 2" xfId="40889" xr:uid="{00000000-0005-0000-0000-0000209C0000}"/>
    <cellStyle name="Normal 5 2 2 6 2 7" xfId="40890" xr:uid="{00000000-0005-0000-0000-0000219C0000}"/>
    <cellStyle name="Normal 5 2 2 6 2 7 2" xfId="40891" xr:uid="{00000000-0005-0000-0000-0000229C0000}"/>
    <cellStyle name="Normal 5 2 2 6 2 7 2 2" xfId="40892" xr:uid="{00000000-0005-0000-0000-0000239C0000}"/>
    <cellStyle name="Normal 5 2 2 6 2 7 3" xfId="40893" xr:uid="{00000000-0005-0000-0000-0000249C0000}"/>
    <cellStyle name="Normal 5 2 2 6 2 8" xfId="40894" xr:uid="{00000000-0005-0000-0000-0000259C0000}"/>
    <cellStyle name="Normal 5 2 2 6 2 8 2" xfId="40895" xr:uid="{00000000-0005-0000-0000-0000269C0000}"/>
    <cellStyle name="Normal 5 2 2 6 2 9" xfId="40896" xr:uid="{00000000-0005-0000-0000-0000279C0000}"/>
    <cellStyle name="Normal 5 2 2 6 3" xfId="40897" xr:uid="{00000000-0005-0000-0000-0000289C0000}"/>
    <cellStyle name="Normal 5 2 2 6 3 2" xfId="40898" xr:uid="{00000000-0005-0000-0000-0000299C0000}"/>
    <cellStyle name="Normal 5 2 2 6 3 2 2" xfId="40899" xr:uid="{00000000-0005-0000-0000-00002A9C0000}"/>
    <cellStyle name="Normal 5 2 2 6 3 2 2 2" xfId="40900" xr:uid="{00000000-0005-0000-0000-00002B9C0000}"/>
    <cellStyle name="Normal 5 2 2 6 3 2 2 2 2" xfId="40901" xr:uid="{00000000-0005-0000-0000-00002C9C0000}"/>
    <cellStyle name="Normal 5 2 2 6 3 2 2 3" xfId="40902" xr:uid="{00000000-0005-0000-0000-00002D9C0000}"/>
    <cellStyle name="Normal 5 2 2 6 3 2 2 3 2" xfId="40903" xr:uid="{00000000-0005-0000-0000-00002E9C0000}"/>
    <cellStyle name="Normal 5 2 2 6 3 2 2 3 2 2" xfId="40904" xr:uid="{00000000-0005-0000-0000-00002F9C0000}"/>
    <cellStyle name="Normal 5 2 2 6 3 2 2 3 3" xfId="40905" xr:uid="{00000000-0005-0000-0000-0000309C0000}"/>
    <cellStyle name="Normal 5 2 2 6 3 2 2 4" xfId="40906" xr:uid="{00000000-0005-0000-0000-0000319C0000}"/>
    <cellStyle name="Normal 5 2 2 6 3 2 3" xfId="40907" xr:uid="{00000000-0005-0000-0000-0000329C0000}"/>
    <cellStyle name="Normal 5 2 2 6 3 2 3 2" xfId="40908" xr:uid="{00000000-0005-0000-0000-0000339C0000}"/>
    <cellStyle name="Normal 5 2 2 6 3 2 4" xfId="40909" xr:uid="{00000000-0005-0000-0000-0000349C0000}"/>
    <cellStyle name="Normal 5 2 2 6 3 2 4 2" xfId="40910" xr:uid="{00000000-0005-0000-0000-0000359C0000}"/>
    <cellStyle name="Normal 5 2 2 6 3 2 4 2 2" xfId="40911" xr:uid="{00000000-0005-0000-0000-0000369C0000}"/>
    <cellStyle name="Normal 5 2 2 6 3 2 4 3" xfId="40912" xr:uid="{00000000-0005-0000-0000-0000379C0000}"/>
    <cellStyle name="Normal 5 2 2 6 3 2 5" xfId="40913" xr:uid="{00000000-0005-0000-0000-0000389C0000}"/>
    <cellStyle name="Normal 5 2 2 6 3 3" xfId="40914" xr:uid="{00000000-0005-0000-0000-0000399C0000}"/>
    <cellStyle name="Normal 5 2 2 6 3 3 2" xfId="40915" xr:uid="{00000000-0005-0000-0000-00003A9C0000}"/>
    <cellStyle name="Normal 5 2 2 6 3 3 2 2" xfId="40916" xr:uid="{00000000-0005-0000-0000-00003B9C0000}"/>
    <cellStyle name="Normal 5 2 2 6 3 3 3" xfId="40917" xr:uid="{00000000-0005-0000-0000-00003C9C0000}"/>
    <cellStyle name="Normal 5 2 2 6 3 3 3 2" xfId="40918" xr:uid="{00000000-0005-0000-0000-00003D9C0000}"/>
    <cellStyle name="Normal 5 2 2 6 3 3 3 2 2" xfId="40919" xr:uid="{00000000-0005-0000-0000-00003E9C0000}"/>
    <cellStyle name="Normal 5 2 2 6 3 3 3 3" xfId="40920" xr:uid="{00000000-0005-0000-0000-00003F9C0000}"/>
    <cellStyle name="Normal 5 2 2 6 3 3 4" xfId="40921" xr:uid="{00000000-0005-0000-0000-0000409C0000}"/>
    <cellStyle name="Normal 5 2 2 6 3 4" xfId="40922" xr:uid="{00000000-0005-0000-0000-0000419C0000}"/>
    <cellStyle name="Normal 5 2 2 6 3 4 2" xfId="40923" xr:uid="{00000000-0005-0000-0000-0000429C0000}"/>
    <cellStyle name="Normal 5 2 2 6 3 4 2 2" xfId="40924" xr:uid="{00000000-0005-0000-0000-0000439C0000}"/>
    <cellStyle name="Normal 5 2 2 6 3 4 3" xfId="40925" xr:uid="{00000000-0005-0000-0000-0000449C0000}"/>
    <cellStyle name="Normal 5 2 2 6 3 4 3 2" xfId="40926" xr:uid="{00000000-0005-0000-0000-0000459C0000}"/>
    <cellStyle name="Normal 5 2 2 6 3 4 3 2 2" xfId="40927" xr:uid="{00000000-0005-0000-0000-0000469C0000}"/>
    <cellStyle name="Normal 5 2 2 6 3 4 3 3" xfId="40928" xr:uid="{00000000-0005-0000-0000-0000479C0000}"/>
    <cellStyle name="Normal 5 2 2 6 3 4 4" xfId="40929" xr:uid="{00000000-0005-0000-0000-0000489C0000}"/>
    <cellStyle name="Normal 5 2 2 6 3 5" xfId="40930" xr:uid="{00000000-0005-0000-0000-0000499C0000}"/>
    <cellStyle name="Normal 5 2 2 6 3 5 2" xfId="40931" xr:uid="{00000000-0005-0000-0000-00004A9C0000}"/>
    <cellStyle name="Normal 5 2 2 6 3 6" xfId="40932" xr:uid="{00000000-0005-0000-0000-00004B9C0000}"/>
    <cellStyle name="Normal 5 2 2 6 3 6 2" xfId="40933" xr:uid="{00000000-0005-0000-0000-00004C9C0000}"/>
    <cellStyle name="Normal 5 2 2 6 3 6 2 2" xfId="40934" xr:uid="{00000000-0005-0000-0000-00004D9C0000}"/>
    <cellStyle name="Normal 5 2 2 6 3 6 3" xfId="40935" xr:uid="{00000000-0005-0000-0000-00004E9C0000}"/>
    <cellStyle name="Normal 5 2 2 6 3 7" xfId="40936" xr:uid="{00000000-0005-0000-0000-00004F9C0000}"/>
    <cellStyle name="Normal 5 2 2 6 3 7 2" xfId="40937" xr:uid="{00000000-0005-0000-0000-0000509C0000}"/>
    <cellStyle name="Normal 5 2 2 6 3 8" xfId="40938" xr:uid="{00000000-0005-0000-0000-0000519C0000}"/>
    <cellStyle name="Normal 5 2 2 6 4" xfId="40939" xr:uid="{00000000-0005-0000-0000-0000529C0000}"/>
    <cellStyle name="Normal 5 2 2 6 4 2" xfId="40940" xr:uid="{00000000-0005-0000-0000-0000539C0000}"/>
    <cellStyle name="Normal 5 2 2 6 4 2 2" xfId="40941" xr:uid="{00000000-0005-0000-0000-0000549C0000}"/>
    <cellStyle name="Normal 5 2 2 6 4 2 2 2" xfId="40942" xr:uid="{00000000-0005-0000-0000-0000559C0000}"/>
    <cellStyle name="Normal 5 2 2 6 4 2 3" xfId="40943" xr:uid="{00000000-0005-0000-0000-0000569C0000}"/>
    <cellStyle name="Normal 5 2 2 6 4 2 3 2" xfId="40944" xr:uid="{00000000-0005-0000-0000-0000579C0000}"/>
    <cellStyle name="Normal 5 2 2 6 4 2 3 2 2" xfId="40945" xr:uid="{00000000-0005-0000-0000-0000589C0000}"/>
    <cellStyle name="Normal 5 2 2 6 4 2 3 3" xfId="40946" xr:uid="{00000000-0005-0000-0000-0000599C0000}"/>
    <cellStyle name="Normal 5 2 2 6 4 2 4" xfId="40947" xr:uid="{00000000-0005-0000-0000-00005A9C0000}"/>
    <cellStyle name="Normal 5 2 2 6 4 3" xfId="40948" xr:uid="{00000000-0005-0000-0000-00005B9C0000}"/>
    <cellStyle name="Normal 5 2 2 6 4 3 2" xfId="40949" xr:uid="{00000000-0005-0000-0000-00005C9C0000}"/>
    <cellStyle name="Normal 5 2 2 6 4 4" xfId="40950" xr:uid="{00000000-0005-0000-0000-00005D9C0000}"/>
    <cellStyle name="Normal 5 2 2 6 4 4 2" xfId="40951" xr:uid="{00000000-0005-0000-0000-00005E9C0000}"/>
    <cellStyle name="Normal 5 2 2 6 4 4 2 2" xfId="40952" xr:uid="{00000000-0005-0000-0000-00005F9C0000}"/>
    <cellStyle name="Normal 5 2 2 6 4 4 3" xfId="40953" xr:uid="{00000000-0005-0000-0000-0000609C0000}"/>
    <cellStyle name="Normal 5 2 2 6 4 5" xfId="40954" xr:uid="{00000000-0005-0000-0000-0000619C0000}"/>
    <cellStyle name="Normal 5 2 2 6 5" xfId="40955" xr:uid="{00000000-0005-0000-0000-0000629C0000}"/>
    <cellStyle name="Normal 5 2 2 6 5 2" xfId="40956" xr:uid="{00000000-0005-0000-0000-0000639C0000}"/>
    <cellStyle name="Normal 5 2 2 6 5 2 2" xfId="40957" xr:uid="{00000000-0005-0000-0000-0000649C0000}"/>
    <cellStyle name="Normal 5 2 2 6 5 3" xfId="40958" xr:uid="{00000000-0005-0000-0000-0000659C0000}"/>
    <cellStyle name="Normal 5 2 2 6 5 3 2" xfId="40959" xr:uid="{00000000-0005-0000-0000-0000669C0000}"/>
    <cellStyle name="Normal 5 2 2 6 5 3 2 2" xfId="40960" xr:uid="{00000000-0005-0000-0000-0000679C0000}"/>
    <cellStyle name="Normal 5 2 2 6 5 3 3" xfId="40961" xr:uid="{00000000-0005-0000-0000-0000689C0000}"/>
    <cellStyle name="Normal 5 2 2 6 5 4" xfId="40962" xr:uid="{00000000-0005-0000-0000-0000699C0000}"/>
    <cellStyle name="Normal 5 2 2 6 6" xfId="40963" xr:uid="{00000000-0005-0000-0000-00006A9C0000}"/>
    <cellStyle name="Normal 5 2 2 6 6 2" xfId="40964" xr:uid="{00000000-0005-0000-0000-00006B9C0000}"/>
    <cellStyle name="Normal 5 2 2 6 6 2 2" xfId="40965" xr:uid="{00000000-0005-0000-0000-00006C9C0000}"/>
    <cellStyle name="Normal 5 2 2 6 6 3" xfId="40966" xr:uid="{00000000-0005-0000-0000-00006D9C0000}"/>
    <cellStyle name="Normal 5 2 2 6 6 3 2" xfId="40967" xr:uid="{00000000-0005-0000-0000-00006E9C0000}"/>
    <cellStyle name="Normal 5 2 2 6 6 3 2 2" xfId="40968" xr:uid="{00000000-0005-0000-0000-00006F9C0000}"/>
    <cellStyle name="Normal 5 2 2 6 6 3 3" xfId="40969" xr:uid="{00000000-0005-0000-0000-0000709C0000}"/>
    <cellStyle name="Normal 5 2 2 6 6 4" xfId="40970" xr:uid="{00000000-0005-0000-0000-0000719C0000}"/>
    <cellStyle name="Normal 5 2 2 6 7" xfId="40971" xr:uid="{00000000-0005-0000-0000-0000729C0000}"/>
    <cellStyle name="Normal 5 2 2 6 7 2" xfId="40972" xr:uid="{00000000-0005-0000-0000-0000739C0000}"/>
    <cellStyle name="Normal 5 2 2 6 8" xfId="40973" xr:uid="{00000000-0005-0000-0000-0000749C0000}"/>
    <cellStyle name="Normal 5 2 2 6 8 2" xfId="40974" xr:uid="{00000000-0005-0000-0000-0000759C0000}"/>
    <cellStyle name="Normal 5 2 2 6 8 2 2" xfId="40975" xr:uid="{00000000-0005-0000-0000-0000769C0000}"/>
    <cellStyle name="Normal 5 2 2 6 8 3" xfId="40976" xr:uid="{00000000-0005-0000-0000-0000779C0000}"/>
    <cellStyle name="Normal 5 2 2 6 9" xfId="40977" xr:uid="{00000000-0005-0000-0000-0000789C0000}"/>
    <cellStyle name="Normal 5 2 2 6 9 2" xfId="40978" xr:uid="{00000000-0005-0000-0000-0000799C0000}"/>
    <cellStyle name="Normal 5 2 2 7" xfId="40979" xr:uid="{00000000-0005-0000-0000-00007A9C0000}"/>
    <cellStyle name="Normal 5 2 2 7 2" xfId="40980" xr:uid="{00000000-0005-0000-0000-00007B9C0000}"/>
    <cellStyle name="Normal 5 2 2 7 2 2" xfId="40981" xr:uid="{00000000-0005-0000-0000-00007C9C0000}"/>
    <cellStyle name="Normal 5 2 2 7 2 2 2" xfId="40982" xr:uid="{00000000-0005-0000-0000-00007D9C0000}"/>
    <cellStyle name="Normal 5 2 2 7 2 2 2 2" xfId="40983" xr:uid="{00000000-0005-0000-0000-00007E9C0000}"/>
    <cellStyle name="Normal 5 2 2 7 2 2 2 2 2" xfId="40984" xr:uid="{00000000-0005-0000-0000-00007F9C0000}"/>
    <cellStyle name="Normal 5 2 2 7 2 2 2 3" xfId="40985" xr:uid="{00000000-0005-0000-0000-0000809C0000}"/>
    <cellStyle name="Normal 5 2 2 7 2 2 2 3 2" xfId="40986" xr:uid="{00000000-0005-0000-0000-0000819C0000}"/>
    <cellStyle name="Normal 5 2 2 7 2 2 2 3 2 2" xfId="40987" xr:uid="{00000000-0005-0000-0000-0000829C0000}"/>
    <cellStyle name="Normal 5 2 2 7 2 2 2 3 3" xfId="40988" xr:uid="{00000000-0005-0000-0000-0000839C0000}"/>
    <cellStyle name="Normal 5 2 2 7 2 2 2 4" xfId="40989" xr:uid="{00000000-0005-0000-0000-0000849C0000}"/>
    <cellStyle name="Normal 5 2 2 7 2 2 3" xfId="40990" xr:uid="{00000000-0005-0000-0000-0000859C0000}"/>
    <cellStyle name="Normal 5 2 2 7 2 2 3 2" xfId="40991" xr:uid="{00000000-0005-0000-0000-0000869C0000}"/>
    <cellStyle name="Normal 5 2 2 7 2 2 4" xfId="40992" xr:uid="{00000000-0005-0000-0000-0000879C0000}"/>
    <cellStyle name="Normal 5 2 2 7 2 2 4 2" xfId="40993" xr:uid="{00000000-0005-0000-0000-0000889C0000}"/>
    <cellStyle name="Normal 5 2 2 7 2 2 4 2 2" xfId="40994" xr:uid="{00000000-0005-0000-0000-0000899C0000}"/>
    <cellStyle name="Normal 5 2 2 7 2 2 4 3" xfId="40995" xr:uid="{00000000-0005-0000-0000-00008A9C0000}"/>
    <cellStyle name="Normal 5 2 2 7 2 2 5" xfId="40996" xr:uid="{00000000-0005-0000-0000-00008B9C0000}"/>
    <cellStyle name="Normal 5 2 2 7 2 3" xfId="40997" xr:uid="{00000000-0005-0000-0000-00008C9C0000}"/>
    <cellStyle name="Normal 5 2 2 7 2 3 2" xfId="40998" xr:uid="{00000000-0005-0000-0000-00008D9C0000}"/>
    <cellStyle name="Normal 5 2 2 7 2 3 2 2" xfId="40999" xr:uid="{00000000-0005-0000-0000-00008E9C0000}"/>
    <cellStyle name="Normal 5 2 2 7 2 3 3" xfId="41000" xr:uid="{00000000-0005-0000-0000-00008F9C0000}"/>
    <cellStyle name="Normal 5 2 2 7 2 3 3 2" xfId="41001" xr:uid="{00000000-0005-0000-0000-0000909C0000}"/>
    <cellStyle name="Normal 5 2 2 7 2 3 3 2 2" xfId="41002" xr:uid="{00000000-0005-0000-0000-0000919C0000}"/>
    <cellStyle name="Normal 5 2 2 7 2 3 3 3" xfId="41003" xr:uid="{00000000-0005-0000-0000-0000929C0000}"/>
    <cellStyle name="Normal 5 2 2 7 2 3 4" xfId="41004" xr:uid="{00000000-0005-0000-0000-0000939C0000}"/>
    <cellStyle name="Normal 5 2 2 7 2 4" xfId="41005" xr:uid="{00000000-0005-0000-0000-0000949C0000}"/>
    <cellStyle name="Normal 5 2 2 7 2 4 2" xfId="41006" xr:uid="{00000000-0005-0000-0000-0000959C0000}"/>
    <cellStyle name="Normal 5 2 2 7 2 4 2 2" xfId="41007" xr:uid="{00000000-0005-0000-0000-0000969C0000}"/>
    <cellStyle name="Normal 5 2 2 7 2 4 3" xfId="41008" xr:uid="{00000000-0005-0000-0000-0000979C0000}"/>
    <cellStyle name="Normal 5 2 2 7 2 4 3 2" xfId="41009" xr:uid="{00000000-0005-0000-0000-0000989C0000}"/>
    <cellStyle name="Normal 5 2 2 7 2 4 3 2 2" xfId="41010" xr:uid="{00000000-0005-0000-0000-0000999C0000}"/>
    <cellStyle name="Normal 5 2 2 7 2 4 3 3" xfId="41011" xr:uid="{00000000-0005-0000-0000-00009A9C0000}"/>
    <cellStyle name="Normal 5 2 2 7 2 4 4" xfId="41012" xr:uid="{00000000-0005-0000-0000-00009B9C0000}"/>
    <cellStyle name="Normal 5 2 2 7 2 5" xfId="41013" xr:uid="{00000000-0005-0000-0000-00009C9C0000}"/>
    <cellStyle name="Normal 5 2 2 7 2 5 2" xfId="41014" xr:uid="{00000000-0005-0000-0000-00009D9C0000}"/>
    <cellStyle name="Normal 5 2 2 7 2 6" xfId="41015" xr:uid="{00000000-0005-0000-0000-00009E9C0000}"/>
    <cellStyle name="Normal 5 2 2 7 2 6 2" xfId="41016" xr:uid="{00000000-0005-0000-0000-00009F9C0000}"/>
    <cellStyle name="Normal 5 2 2 7 2 6 2 2" xfId="41017" xr:uid="{00000000-0005-0000-0000-0000A09C0000}"/>
    <cellStyle name="Normal 5 2 2 7 2 6 3" xfId="41018" xr:uid="{00000000-0005-0000-0000-0000A19C0000}"/>
    <cellStyle name="Normal 5 2 2 7 2 7" xfId="41019" xr:uid="{00000000-0005-0000-0000-0000A29C0000}"/>
    <cellStyle name="Normal 5 2 2 7 2 7 2" xfId="41020" xr:uid="{00000000-0005-0000-0000-0000A39C0000}"/>
    <cellStyle name="Normal 5 2 2 7 2 8" xfId="41021" xr:uid="{00000000-0005-0000-0000-0000A49C0000}"/>
    <cellStyle name="Normal 5 2 2 7 3" xfId="41022" xr:uid="{00000000-0005-0000-0000-0000A59C0000}"/>
    <cellStyle name="Normal 5 2 2 7 3 2" xfId="41023" xr:uid="{00000000-0005-0000-0000-0000A69C0000}"/>
    <cellStyle name="Normal 5 2 2 7 3 2 2" xfId="41024" xr:uid="{00000000-0005-0000-0000-0000A79C0000}"/>
    <cellStyle name="Normal 5 2 2 7 3 2 2 2" xfId="41025" xr:uid="{00000000-0005-0000-0000-0000A89C0000}"/>
    <cellStyle name="Normal 5 2 2 7 3 2 3" xfId="41026" xr:uid="{00000000-0005-0000-0000-0000A99C0000}"/>
    <cellStyle name="Normal 5 2 2 7 3 2 3 2" xfId="41027" xr:uid="{00000000-0005-0000-0000-0000AA9C0000}"/>
    <cellStyle name="Normal 5 2 2 7 3 2 3 2 2" xfId="41028" xr:uid="{00000000-0005-0000-0000-0000AB9C0000}"/>
    <cellStyle name="Normal 5 2 2 7 3 2 3 3" xfId="41029" xr:uid="{00000000-0005-0000-0000-0000AC9C0000}"/>
    <cellStyle name="Normal 5 2 2 7 3 2 4" xfId="41030" xr:uid="{00000000-0005-0000-0000-0000AD9C0000}"/>
    <cellStyle name="Normal 5 2 2 7 3 3" xfId="41031" xr:uid="{00000000-0005-0000-0000-0000AE9C0000}"/>
    <cellStyle name="Normal 5 2 2 7 3 3 2" xfId="41032" xr:uid="{00000000-0005-0000-0000-0000AF9C0000}"/>
    <cellStyle name="Normal 5 2 2 7 3 4" xfId="41033" xr:uid="{00000000-0005-0000-0000-0000B09C0000}"/>
    <cellStyle name="Normal 5 2 2 7 3 4 2" xfId="41034" xr:uid="{00000000-0005-0000-0000-0000B19C0000}"/>
    <cellStyle name="Normal 5 2 2 7 3 4 2 2" xfId="41035" xr:uid="{00000000-0005-0000-0000-0000B29C0000}"/>
    <cellStyle name="Normal 5 2 2 7 3 4 3" xfId="41036" xr:uid="{00000000-0005-0000-0000-0000B39C0000}"/>
    <cellStyle name="Normal 5 2 2 7 3 5" xfId="41037" xr:uid="{00000000-0005-0000-0000-0000B49C0000}"/>
    <cellStyle name="Normal 5 2 2 7 4" xfId="41038" xr:uid="{00000000-0005-0000-0000-0000B59C0000}"/>
    <cellStyle name="Normal 5 2 2 7 4 2" xfId="41039" xr:uid="{00000000-0005-0000-0000-0000B69C0000}"/>
    <cellStyle name="Normal 5 2 2 7 4 2 2" xfId="41040" xr:uid="{00000000-0005-0000-0000-0000B79C0000}"/>
    <cellStyle name="Normal 5 2 2 7 4 3" xfId="41041" xr:uid="{00000000-0005-0000-0000-0000B89C0000}"/>
    <cellStyle name="Normal 5 2 2 7 4 3 2" xfId="41042" xr:uid="{00000000-0005-0000-0000-0000B99C0000}"/>
    <cellStyle name="Normal 5 2 2 7 4 3 2 2" xfId="41043" xr:uid="{00000000-0005-0000-0000-0000BA9C0000}"/>
    <cellStyle name="Normal 5 2 2 7 4 3 3" xfId="41044" xr:uid="{00000000-0005-0000-0000-0000BB9C0000}"/>
    <cellStyle name="Normal 5 2 2 7 4 4" xfId="41045" xr:uid="{00000000-0005-0000-0000-0000BC9C0000}"/>
    <cellStyle name="Normal 5 2 2 7 5" xfId="41046" xr:uid="{00000000-0005-0000-0000-0000BD9C0000}"/>
    <cellStyle name="Normal 5 2 2 7 5 2" xfId="41047" xr:uid="{00000000-0005-0000-0000-0000BE9C0000}"/>
    <cellStyle name="Normal 5 2 2 7 5 2 2" xfId="41048" xr:uid="{00000000-0005-0000-0000-0000BF9C0000}"/>
    <cellStyle name="Normal 5 2 2 7 5 3" xfId="41049" xr:uid="{00000000-0005-0000-0000-0000C09C0000}"/>
    <cellStyle name="Normal 5 2 2 7 5 3 2" xfId="41050" xr:uid="{00000000-0005-0000-0000-0000C19C0000}"/>
    <cellStyle name="Normal 5 2 2 7 5 3 2 2" xfId="41051" xr:uid="{00000000-0005-0000-0000-0000C29C0000}"/>
    <cellStyle name="Normal 5 2 2 7 5 3 3" xfId="41052" xr:uid="{00000000-0005-0000-0000-0000C39C0000}"/>
    <cellStyle name="Normal 5 2 2 7 5 4" xfId="41053" xr:uid="{00000000-0005-0000-0000-0000C49C0000}"/>
    <cellStyle name="Normal 5 2 2 7 6" xfId="41054" xr:uid="{00000000-0005-0000-0000-0000C59C0000}"/>
    <cellStyle name="Normal 5 2 2 7 6 2" xfId="41055" xr:uid="{00000000-0005-0000-0000-0000C69C0000}"/>
    <cellStyle name="Normal 5 2 2 7 7" xfId="41056" xr:uid="{00000000-0005-0000-0000-0000C79C0000}"/>
    <cellStyle name="Normal 5 2 2 7 7 2" xfId="41057" xr:uid="{00000000-0005-0000-0000-0000C89C0000}"/>
    <cellStyle name="Normal 5 2 2 7 7 2 2" xfId="41058" xr:uid="{00000000-0005-0000-0000-0000C99C0000}"/>
    <cellStyle name="Normal 5 2 2 7 7 3" xfId="41059" xr:uid="{00000000-0005-0000-0000-0000CA9C0000}"/>
    <cellStyle name="Normal 5 2 2 7 8" xfId="41060" xr:uid="{00000000-0005-0000-0000-0000CB9C0000}"/>
    <cellStyle name="Normal 5 2 2 7 8 2" xfId="41061" xr:uid="{00000000-0005-0000-0000-0000CC9C0000}"/>
    <cellStyle name="Normal 5 2 2 7 9" xfId="41062" xr:uid="{00000000-0005-0000-0000-0000CD9C0000}"/>
    <cellStyle name="Normal 5 2 2 8" xfId="41063" xr:uid="{00000000-0005-0000-0000-0000CE9C0000}"/>
    <cellStyle name="Normal 5 2 2 8 2" xfId="41064" xr:uid="{00000000-0005-0000-0000-0000CF9C0000}"/>
    <cellStyle name="Normal 5 2 2 8 2 2" xfId="41065" xr:uid="{00000000-0005-0000-0000-0000D09C0000}"/>
    <cellStyle name="Normal 5 2 2 8 2 2 2" xfId="41066" xr:uid="{00000000-0005-0000-0000-0000D19C0000}"/>
    <cellStyle name="Normal 5 2 2 8 2 2 2 2" xfId="41067" xr:uid="{00000000-0005-0000-0000-0000D29C0000}"/>
    <cellStyle name="Normal 5 2 2 8 2 2 3" xfId="41068" xr:uid="{00000000-0005-0000-0000-0000D39C0000}"/>
    <cellStyle name="Normal 5 2 2 8 2 2 3 2" xfId="41069" xr:uid="{00000000-0005-0000-0000-0000D49C0000}"/>
    <cellStyle name="Normal 5 2 2 8 2 2 3 2 2" xfId="41070" xr:uid="{00000000-0005-0000-0000-0000D59C0000}"/>
    <cellStyle name="Normal 5 2 2 8 2 2 3 3" xfId="41071" xr:uid="{00000000-0005-0000-0000-0000D69C0000}"/>
    <cellStyle name="Normal 5 2 2 8 2 2 4" xfId="41072" xr:uid="{00000000-0005-0000-0000-0000D79C0000}"/>
    <cellStyle name="Normal 5 2 2 8 2 3" xfId="41073" xr:uid="{00000000-0005-0000-0000-0000D89C0000}"/>
    <cellStyle name="Normal 5 2 2 8 2 3 2" xfId="41074" xr:uid="{00000000-0005-0000-0000-0000D99C0000}"/>
    <cellStyle name="Normal 5 2 2 8 2 4" xfId="41075" xr:uid="{00000000-0005-0000-0000-0000DA9C0000}"/>
    <cellStyle name="Normal 5 2 2 8 2 4 2" xfId="41076" xr:uid="{00000000-0005-0000-0000-0000DB9C0000}"/>
    <cellStyle name="Normal 5 2 2 8 2 4 2 2" xfId="41077" xr:uid="{00000000-0005-0000-0000-0000DC9C0000}"/>
    <cellStyle name="Normal 5 2 2 8 2 4 3" xfId="41078" xr:uid="{00000000-0005-0000-0000-0000DD9C0000}"/>
    <cellStyle name="Normal 5 2 2 8 2 5" xfId="41079" xr:uid="{00000000-0005-0000-0000-0000DE9C0000}"/>
    <cellStyle name="Normal 5 2 2 8 3" xfId="41080" xr:uid="{00000000-0005-0000-0000-0000DF9C0000}"/>
    <cellStyle name="Normal 5 2 2 8 3 2" xfId="41081" xr:uid="{00000000-0005-0000-0000-0000E09C0000}"/>
    <cellStyle name="Normal 5 2 2 8 3 2 2" xfId="41082" xr:uid="{00000000-0005-0000-0000-0000E19C0000}"/>
    <cellStyle name="Normal 5 2 2 8 3 3" xfId="41083" xr:uid="{00000000-0005-0000-0000-0000E29C0000}"/>
    <cellStyle name="Normal 5 2 2 8 3 3 2" xfId="41084" xr:uid="{00000000-0005-0000-0000-0000E39C0000}"/>
    <cellStyle name="Normal 5 2 2 8 3 3 2 2" xfId="41085" xr:uid="{00000000-0005-0000-0000-0000E49C0000}"/>
    <cellStyle name="Normal 5 2 2 8 3 3 3" xfId="41086" xr:uid="{00000000-0005-0000-0000-0000E59C0000}"/>
    <cellStyle name="Normal 5 2 2 8 3 4" xfId="41087" xr:uid="{00000000-0005-0000-0000-0000E69C0000}"/>
    <cellStyle name="Normal 5 2 2 8 4" xfId="41088" xr:uid="{00000000-0005-0000-0000-0000E79C0000}"/>
    <cellStyle name="Normal 5 2 2 8 4 2" xfId="41089" xr:uid="{00000000-0005-0000-0000-0000E89C0000}"/>
    <cellStyle name="Normal 5 2 2 8 4 2 2" xfId="41090" xr:uid="{00000000-0005-0000-0000-0000E99C0000}"/>
    <cellStyle name="Normal 5 2 2 8 4 3" xfId="41091" xr:uid="{00000000-0005-0000-0000-0000EA9C0000}"/>
    <cellStyle name="Normal 5 2 2 8 4 3 2" xfId="41092" xr:uid="{00000000-0005-0000-0000-0000EB9C0000}"/>
    <cellStyle name="Normal 5 2 2 8 4 3 2 2" xfId="41093" xr:uid="{00000000-0005-0000-0000-0000EC9C0000}"/>
    <cellStyle name="Normal 5 2 2 8 4 3 3" xfId="41094" xr:uid="{00000000-0005-0000-0000-0000ED9C0000}"/>
    <cellStyle name="Normal 5 2 2 8 4 4" xfId="41095" xr:uid="{00000000-0005-0000-0000-0000EE9C0000}"/>
    <cellStyle name="Normal 5 2 2 8 5" xfId="41096" xr:uid="{00000000-0005-0000-0000-0000EF9C0000}"/>
    <cellStyle name="Normal 5 2 2 8 5 2" xfId="41097" xr:uid="{00000000-0005-0000-0000-0000F09C0000}"/>
    <cellStyle name="Normal 5 2 2 8 6" xfId="41098" xr:uid="{00000000-0005-0000-0000-0000F19C0000}"/>
    <cellStyle name="Normal 5 2 2 8 6 2" xfId="41099" xr:uid="{00000000-0005-0000-0000-0000F29C0000}"/>
    <cellStyle name="Normal 5 2 2 8 6 2 2" xfId="41100" xr:uid="{00000000-0005-0000-0000-0000F39C0000}"/>
    <cellStyle name="Normal 5 2 2 8 6 3" xfId="41101" xr:uid="{00000000-0005-0000-0000-0000F49C0000}"/>
    <cellStyle name="Normal 5 2 2 8 7" xfId="41102" xr:uid="{00000000-0005-0000-0000-0000F59C0000}"/>
    <cellStyle name="Normal 5 2 2 8 7 2" xfId="41103" xr:uid="{00000000-0005-0000-0000-0000F69C0000}"/>
    <cellStyle name="Normal 5 2 2 8 8" xfId="41104" xr:uid="{00000000-0005-0000-0000-0000F79C0000}"/>
    <cellStyle name="Normal 5 2 2 9" xfId="41105" xr:uid="{00000000-0005-0000-0000-0000F89C0000}"/>
    <cellStyle name="Normal 5 2 2 9 2" xfId="41106" xr:uid="{00000000-0005-0000-0000-0000F99C0000}"/>
    <cellStyle name="Normal 5 2 2 9 2 2" xfId="41107" xr:uid="{00000000-0005-0000-0000-0000FA9C0000}"/>
    <cellStyle name="Normal 5 2 2 9 2 2 2" xfId="41108" xr:uid="{00000000-0005-0000-0000-0000FB9C0000}"/>
    <cellStyle name="Normal 5 2 2 9 2 2 2 2" xfId="41109" xr:uid="{00000000-0005-0000-0000-0000FC9C0000}"/>
    <cellStyle name="Normal 5 2 2 9 2 2 3" xfId="41110" xr:uid="{00000000-0005-0000-0000-0000FD9C0000}"/>
    <cellStyle name="Normal 5 2 2 9 2 2 3 2" xfId="41111" xr:uid="{00000000-0005-0000-0000-0000FE9C0000}"/>
    <cellStyle name="Normal 5 2 2 9 2 2 3 2 2" xfId="41112" xr:uid="{00000000-0005-0000-0000-0000FF9C0000}"/>
    <cellStyle name="Normal 5 2 2 9 2 2 3 3" xfId="41113" xr:uid="{00000000-0005-0000-0000-0000009D0000}"/>
    <cellStyle name="Normal 5 2 2 9 2 2 4" xfId="41114" xr:uid="{00000000-0005-0000-0000-0000019D0000}"/>
    <cellStyle name="Normal 5 2 2 9 2 3" xfId="41115" xr:uid="{00000000-0005-0000-0000-0000029D0000}"/>
    <cellStyle name="Normal 5 2 2 9 2 3 2" xfId="41116" xr:uid="{00000000-0005-0000-0000-0000039D0000}"/>
    <cellStyle name="Normal 5 2 2 9 2 4" xfId="41117" xr:uid="{00000000-0005-0000-0000-0000049D0000}"/>
    <cellStyle name="Normal 5 2 2 9 2 4 2" xfId="41118" xr:uid="{00000000-0005-0000-0000-0000059D0000}"/>
    <cellStyle name="Normal 5 2 2 9 2 4 2 2" xfId="41119" xr:uid="{00000000-0005-0000-0000-0000069D0000}"/>
    <cellStyle name="Normal 5 2 2 9 2 4 3" xfId="41120" xr:uid="{00000000-0005-0000-0000-0000079D0000}"/>
    <cellStyle name="Normal 5 2 2 9 2 5" xfId="41121" xr:uid="{00000000-0005-0000-0000-0000089D0000}"/>
    <cellStyle name="Normal 5 2 2 9 3" xfId="41122" xr:uid="{00000000-0005-0000-0000-0000099D0000}"/>
    <cellStyle name="Normal 5 2 2 9 3 2" xfId="41123" xr:uid="{00000000-0005-0000-0000-00000A9D0000}"/>
    <cellStyle name="Normal 5 2 2 9 3 2 2" xfId="41124" xr:uid="{00000000-0005-0000-0000-00000B9D0000}"/>
    <cellStyle name="Normal 5 2 2 9 3 3" xfId="41125" xr:uid="{00000000-0005-0000-0000-00000C9D0000}"/>
    <cellStyle name="Normal 5 2 2 9 3 3 2" xfId="41126" xr:uid="{00000000-0005-0000-0000-00000D9D0000}"/>
    <cellStyle name="Normal 5 2 2 9 3 3 2 2" xfId="41127" xr:uid="{00000000-0005-0000-0000-00000E9D0000}"/>
    <cellStyle name="Normal 5 2 2 9 3 3 3" xfId="41128" xr:uid="{00000000-0005-0000-0000-00000F9D0000}"/>
    <cellStyle name="Normal 5 2 2 9 3 4" xfId="41129" xr:uid="{00000000-0005-0000-0000-0000109D0000}"/>
    <cellStyle name="Normal 5 2 2 9 4" xfId="41130" xr:uid="{00000000-0005-0000-0000-0000119D0000}"/>
    <cellStyle name="Normal 5 2 2 9 4 2" xfId="41131" xr:uid="{00000000-0005-0000-0000-0000129D0000}"/>
    <cellStyle name="Normal 5 2 2 9 4 2 2" xfId="41132" xr:uid="{00000000-0005-0000-0000-0000139D0000}"/>
    <cellStyle name="Normal 5 2 2 9 4 3" xfId="41133" xr:uid="{00000000-0005-0000-0000-0000149D0000}"/>
    <cellStyle name="Normal 5 2 2 9 4 3 2" xfId="41134" xr:uid="{00000000-0005-0000-0000-0000159D0000}"/>
    <cellStyle name="Normal 5 2 2 9 4 3 2 2" xfId="41135" xr:uid="{00000000-0005-0000-0000-0000169D0000}"/>
    <cellStyle name="Normal 5 2 2 9 4 3 3" xfId="41136" xr:uid="{00000000-0005-0000-0000-0000179D0000}"/>
    <cellStyle name="Normal 5 2 2 9 4 4" xfId="41137" xr:uid="{00000000-0005-0000-0000-0000189D0000}"/>
    <cellStyle name="Normal 5 2 2 9 5" xfId="41138" xr:uid="{00000000-0005-0000-0000-0000199D0000}"/>
    <cellStyle name="Normal 5 2 2 9 5 2" xfId="41139" xr:uid="{00000000-0005-0000-0000-00001A9D0000}"/>
    <cellStyle name="Normal 5 2 2 9 6" xfId="41140" xr:uid="{00000000-0005-0000-0000-00001B9D0000}"/>
    <cellStyle name="Normal 5 2 2 9 6 2" xfId="41141" xr:uid="{00000000-0005-0000-0000-00001C9D0000}"/>
    <cellStyle name="Normal 5 2 2 9 6 2 2" xfId="41142" xr:uid="{00000000-0005-0000-0000-00001D9D0000}"/>
    <cellStyle name="Normal 5 2 2 9 6 3" xfId="41143" xr:uid="{00000000-0005-0000-0000-00001E9D0000}"/>
    <cellStyle name="Normal 5 2 2 9 7" xfId="41144" xr:uid="{00000000-0005-0000-0000-00001F9D0000}"/>
    <cellStyle name="Normal 5 2 2 9 7 2" xfId="41145" xr:uid="{00000000-0005-0000-0000-0000209D0000}"/>
    <cellStyle name="Normal 5 2 2 9 8" xfId="41146" xr:uid="{00000000-0005-0000-0000-0000219D0000}"/>
    <cellStyle name="Normal 5 2 2_Sheet1" xfId="41147" xr:uid="{00000000-0005-0000-0000-0000229D0000}"/>
    <cellStyle name="Normal 5 2 20" xfId="41148" xr:uid="{00000000-0005-0000-0000-0000239D0000}"/>
    <cellStyle name="Normal 5 2 21" xfId="41149" xr:uid="{00000000-0005-0000-0000-0000249D0000}"/>
    <cellStyle name="Normal 5 2 3" xfId="1355" xr:uid="{00000000-0005-0000-0000-0000259D0000}"/>
    <cellStyle name="Normal 5 2 3 10" xfId="41150" xr:uid="{00000000-0005-0000-0000-0000269D0000}"/>
    <cellStyle name="Normal 5 2 3 10 2" xfId="41151" xr:uid="{00000000-0005-0000-0000-0000279D0000}"/>
    <cellStyle name="Normal 5 2 3 10 2 2" xfId="41152" xr:uid="{00000000-0005-0000-0000-0000289D0000}"/>
    <cellStyle name="Normal 5 2 3 10 2 2 2" xfId="41153" xr:uid="{00000000-0005-0000-0000-0000299D0000}"/>
    <cellStyle name="Normal 5 2 3 10 2 2 2 2" xfId="41154" xr:uid="{00000000-0005-0000-0000-00002A9D0000}"/>
    <cellStyle name="Normal 5 2 3 10 2 2 3" xfId="41155" xr:uid="{00000000-0005-0000-0000-00002B9D0000}"/>
    <cellStyle name="Normal 5 2 3 10 2 2 3 2" xfId="41156" xr:uid="{00000000-0005-0000-0000-00002C9D0000}"/>
    <cellStyle name="Normal 5 2 3 10 2 2 3 2 2" xfId="41157" xr:uid="{00000000-0005-0000-0000-00002D9D0000}"/>
    <cellStyle name="Normal 5 2 3 10 2 2 3 3" xfId="41158" xr:uid="{00000000-0005-0000-0000-00002E9D0000}"/>
    <cellStyle name="Normal 5 2 3 10 2 2 4" xfId="41159" xr:uid="{00000000-0005-0000-0000-00002F9D0000}"/>
    <cellStyle name="Normal 5 2 3 10 2 3" xfId="41160" xr:uid="{00000000-0005-0000-0000-0000309D0000}"/>
    <cellStyle name="Normal 5 2 3 10 2 3 2" xfId="41161" xr:uid="{00000000-0005-0000-0000-0000319D0000}"/>
    <cellStyle name="Normal 5 2 3 10 2 4" xfId="41162" xr:uid="{00000000-0005-0000-0000-0000329D0000}"/>
    <cellStyle name="Normal 5 2 3 10 2 4 2" xfId="41163" xr:uid="{00000000-0005-0000-0000-0000339D0000}"/>
    <cellStyle name="Normal 5 2 3 10 2 4 2 2" xfId="41164" xr:uid="{00000000-0005-0000-0000-0000349D0000}"/>
    <cellStyle name="Normal 5 2 3 10 2 4 3" xfId="41165" xr:uid="{00000000-0005-0000-0000-0000359D0000}"/>
    <cellStyle name="Normal 5 2 3 10 2 5" xfId="41166" xr:uid="{00000000-0005-0000-0000-0000369D0000}"/>
    <cellStyle name="Normal 5 2 3 10 3" xfId="41167" xr:uid="{00000000-0005-0000-0000-0000379D0000}"/>
    <cellStyle name="Normal 5 2 3 10 3 2" xfId="41168" xr:uid="{00000000-0005-0000-0000-0000389D0000}"/>
    <cellStyle name="Normal 5 2 3 10 3 2 2" xfId="41169" xr:uid="{00000000-0005-0000-0000-0000399D0000}"/>
    <cellStyle name="Normal 5 2 3 10 3 3" xfId="41170" xr:uid="{00000000-0005-0000-0000-00003A9D0000}"/>
    <cellStyle name="Normal 5 2 3 10 3 3 2" xfId="41171" xr:uid="{00000000-0005-0000-0000-00003B9D0000}"/>
    <cellStyle name="Normal 5 2 3 10 3 3 2 2" xfId="41172" xr:uid="{00000000-0005-0000-0000-00003C9D0000}"/>
    <cellStyle name="Normal 5 2 3 10 3 3 3" xfId="41173" xr:uid="{00000000-0005-0000-0000-00003D9D0000}"/>
    <cellStyle name="Normal 5 2 3 10 3 4" xfId="41174" xr:uid="{00000000-0005-0000-0000-00003E9D0000}"/>
    <cellStyle name="Normal 5 2 3 10 4" xfId="41175" xr:uid="{00000000-0005-0000-0000-00003F9D0000}"/>
    <cellStyle name="Normal 5 2 3 10 4 2" xfId="41176" xr:uid="{00000000-0005-0000-0000-0000409D0000}"/>
    <cellStyle name="Normal 5 2 3 10 5" xfId="41177" xr:uid="{00000000-0005-0000-0000-0000419D0000}"/>
    <cellStyle name="Normal 5 2 3 10 5 2" xfId="41178" xr:uid="{00000000-0005-0000-0000-0000429D0000}"/>
    <cellStyle name="Normal 5 2 3 10 5 2 2" xfId="41179" xr:uid="{00000000-0005-0000-0000-0000439D0000}"/>
    <cellStyle name="Normal 5 2 3 10 5 3" xfId="41180" xr:uid="{00000000-0005-0000-0000-0000449D0000}"/>
    <cellStyle name="Normal 5 2 3 10 6" xfId="41181" xr:uid="{00000000-0005-0000-0000-0000459D0000}"/>
    <cellStyle name="Normal 5 2 3 11" xfId="41182" xr:uid="{00000000-0005-0000-0000-0000469D0000}"/>
    <cellStyle name="Normal 5 2 3 11 2" xfId="41183" xr:uid="{00000000-0005-0000-0000-0000479D0000}"/>
    <cellStyle name="Normal 5 2 3 11 2 2" xfId="41184" xr:uid="{00000000-0005-0000-0000-0000489D0000}"/>
    <cellStyle name="Normal 5 2 3 11 2 2 2" xfId="41185" xr:uid="{00000000-0005-0000-0000-0000499D0000}"/>
    <cellStyle name="Normal 5 2 3 11 2 3" xfId="41186" xr:uid="{00000000-0005-0000-0000-00004A9D0000}"/>
    <cellStyle name="Normal 5 2 3 11 2 3 2" xfId="41187" xr:uid="{00000000-0005-0000-0000-00004B9D0000}"/>
    <cellStyle name="Normal 5 2 3 11 2 3 2 2" xfId="41188" xr:uid="{00000000-0005-0000-0000-00004C9D0000}"/>
    <cellStyle name="Normal 5 2 3 11 2 3 3" xfId="41189" xr:uid="{00000000-0005-0000-0000-00004D9D0000}"/>
    <cellStyle name="Normal 5 2 3 11 2 4" xfId="41190" xr:uid="{00000000-0005-0000-0000-00004E9D0000}"/>
    <cellStyle name="Normal 5 2 3 11 3" xfId="41191" xr:uid="{00000000-0005-0000-0000-00004F9D0000}"/>
    <cellStyle name="Normal 5 2 3 11 3 2" xfId="41192" xr:uid="{00000000-0005-0000-0000-0000509D0000}"/>
    <cellStyle name="Normal 5 2 3 11 4" xfId="41193" xr:uid="{00000000-0005-0000-0000-0000519D0000}"/>
    <cellStyle name="Normal 5 2 3 11 4 2" xfId="41194" xr:uid="{00000000-0005-0000-0000-0000529D0000}"/>
    <cellStyle name="Normal 5 2 3 11 4 2 2" xfId="41195" xr:uid="{00000000-0005-0000-0000-0000539D0000}"/>
    <cellStyle name="Normal 5 2 3 11 4 3" xfId="41196" xr:uid="{00000000-0005-0000-0000-0000549D0000}"/>
    <cellStyle name="Normal 5 2 3 11 5" xfId="41197" xr:uid="{00000000-0005-0000-0000-0000559D0000}"/>
    <cellStyle name="Normal 5 2 3 12" xfId="41198" xr:uid="{00000000-0005-0000-0000-0000569D0000}"/>
    <cellStyle name="Normal 5 2 3 12 2" xfId="41199" xr:uid="{00000000-0005-0000-0000-0000579D0000}"/>
    <cellStyle name="Normal 5 2 3 12 2 2" xfId="41200" xr:uid="{00000000-0005-0000-0000-0000589D0000}"/>
    <cellStyle name="Normal 5 2 3 12 3" xfId="41201" xr:uid="{00000000-0005-0000-0000-0000599D0000}"/>
    <cellStyle name="Normal 5 2 3 12 3 2" xfId="41202" xr:uid="{00000000-0005-0000-0000-00005A9D0000}"/>
    <cellStyle name="Normal 5 2 3 12 3 2 2" xfId="41203" xr:uid="{00000000-0005-0000-0000-00005B9D0000}"/>
    <cellStyle name="Normal 5 2 3 12 3 3" xfId="41204" xr:uid="{00000000-0005-0000-0000-00005C9D0000}"/>
    <cellStyle name="Normal 5 2 3 12 4" xfId="41205" xr:uid="{00000000-0005-0000-0000-00005D9D0000}"/>
    <cellStyle name="Normal 5 2 3 13" xfId="41206" xr:uid="{00000000-0005-0000-0000-00005E9D0000}"/>
    <cellStyle name="Normal 5 2 3 13 2" xfId="41207" xr:uid="{00000000-0005-0000-0000-00005F9D0000}"/>
    <cellStyle name="Normal 5 2 3 13 2 2" xfId="41208" xr:uid="{00000000-0005-0000-0000-0000609D0000}"/>
    <cellStyle name="Normal 5 2 3 13 3" xfId="41209" xr:uid="{00000000-0005-0000-0000-0000619D0000}"/>
    <cellStyle name="Normal 5 2 3 13 3 2" xfId="41210" xr:uid="{00000000-0005-0000-0000-0000629D0000}"/>
    <cellStyle name="Normal 5 2 3 13 3 2 2" xfId="41211" xr:uid="{00000000-0005-0000-0000-0000639D0000}"/>
    <cellStyle name="Normal 5 2 3 13 3 3" xfId="41212" xr:uid="{00000000-0005-0000-0000-0000649D0000}"/>
    <cellStyle name="Normal 5 2 3 13 4" xfId="41213" xr:uid="{00000000-0005-0000-0000-0000659D0000}"/>
    <cellStyle name="Normal 5 2 3 14" xfId="41214" xr:uid="{00000000-0005-0000-0000-0000669D0000}"/>
    <cellStyle name="Normal 5 2 3 14 2" xfId="41215" xr:uid="{00000000-0005-0000-0000-0000679D0000}"/>
    <cellStyle name="Normal 5 2 3 14 2 2" xfId="41216" xr:uid="{00000000-0005-0000-0000-0000689D0000}"/>
    <cellStyle name="Normal 5 2 3 14 3" xfId="41217" xr:uid="{00000000-0005-0000-0000-0000699D0000}"/>
    <cellStyle name="Normal 5 2 3 14 3 2" xfId="41218" xr:uid="{00000000-0005-0000-0000-00006A9D0000}"/>
    <cellStyle name="Normal 5 2 3 14 3 2 2" xfId="41219" xr:uid="{00000000-0005-0000-0000-00006B9D0000}"/>
    <cellStyle name="Normal 5 2 3 14 3 3" xfId="41220" xr:uid="{00000000-0005-0000-0000-00006C9D0000}"/>
    <cellStyle name="Normal 5 2 3 14 4" xfId="41221" xr:uid="{00000000-0005-0000-0000-00006D9D0000}"/>
    <cellStyle name="Normal 5 2 3 15" xfId="41222" xr:uid="{00000000-0005-0000-0000-00006E9D0000}"/>
    <cellStyle name="Normal 5 2 3 15 2" xfId="41223" xr:uid="{00000000-0005-0000-0000-00006F9D0000}"/>
    <cellStyle name="Normal 5 2 3 15 2 2" xfId="41224" xr:uid="{00000000-0005-0000-0000-0000709D0000}"/>
    <cellStyle name="Normal 5 2 3 15 3" xfId="41225" xr:uid="{00000000-0005-0000-0000-0000719D0000}"/>
    <cellStyle name="Normal 5 2 3 16" xfId="41226" xr:uid="{00000000-0005-0000-0000-0000729D0000}"/>
    <cellStyle name="Normal 5 2 3 16 2" xfId="41227" xr:uid="{00000000-0005-0000-0000-0000739D0000}"/>
    <cellStyle name="Normal 5 2 3 17" xfId="41228" xr:uid="{00000000-0005-0000-0000-0000749D0000}"/>
    <cellStyle name="Normal 5 2 3 17 2" xfId="41229" xr:uid="{00000000-0005-0000-0000-0000759D0000}"/>
    <cellStyle name="Normal 5 2 3 18" xfId="41230" xr:uid="{00000000-0005-0000-0000-0000769D0000}"/>
    <cellStyle name="Normal 5 2 3 19" xfId="41231" xr:uid="{00000000-0005-0000-0000-0000779D0000}"/>
    <cellStyle name="Normal 5 2 3 2" xfId="1356" xr:uid="{00000000-0005-0000-0000-0000789D0000}"/>
    <cellStyle name="Normal 5 2 3 2 10" xfId="41232" xr:uid="{00000000-0005-0000-0000-0000799D0000}"/>
    <cellStyle name="Normal 5 2 3 2 10 2" xfId="41233" xr:uid="{00000000-0005-0000-0000-00007A9D0000}"/>
    <cellStyle name="Normal 5 2 3 2 10 2 2" xfId="41234" xr:uid="{00000000-0005-0000-0000-00007B9D0000}"/>
    <cellStyle name="Normal 5 2 3 2 10 3" xfId="41235" xr:uid="{00000000-0005-0000-0000-00007C9D0000}"/>
    <cellStyle name="Normal 5 2 3 2 10 3 2" xfId="41236" xr:uid="{00000000-0005-0000-0000-00007D9D0000}"/>
    <cellStyle name="Normal 5 2 3 2 10 3 2 2" xfId="41237" xr:uid="{00000000-0005-0000-0000-00007E9D0000}"/>
    <cellStyle name="Normal 5 2 3 2 10 3 3" xfId="41238" xr:uid="{00000000-0005-0000-0000-00007F9D0000}"/>
    <cellStyle name="Normal 5 2 3 2 10 4" xfId="41239" xr:uid="{00000000-0005-0000-0000-0000809D0000}"/>
    <cellStyle name="Normal 5 2 3 2 11" xfId="41240" xr:uid="{00000000-0005-0000-0000-0000819D0000}"/>
    <cellStyle name="Normal 5 2 3 2 11 2" xfId="41241" xr:uid="{00000000-0005-0000-0000-0000829D0000}"/>
    <cellStyle name="Normal 5 2 3 2 11 2 2" xfId="41242" xr:uid="{00000000-0005-0000-0000-0000839D0000}"/>
    <cellStyle name="Normal 5 2 3 2 11 3" xfId="41243" xr:uid="{00000000-0005-0000-0000-0000849D0000}"/>
    <cellStyle name="Normal 5 2 3 2 11 3 2" xfId="41244" xr:uid="{00000000-0005-0000-0000-0000859D0000}"/>
    <cellStyle name="Normal 5 2 3 2 11 3 2 2" xfId="41245" xr:uid="{00000000-0005-0000-0000-0000869D0000}"/>
    <cellStyle name="Normal 5 2 3 2 11 3 3" xfId="41246" xr:uid="{00000000-0005-0000-0000-0000879D0000}"/>
    <cellStyle name="Normal 5 2 3 2 11 4" xfId="41247" xr:uid="{00000000-0005-0000-0000-0000889D0000}"/>
    <cellStyle name="Normal 5 2 3 2 12" xfId="41248" xr:uid="{00000000-0005-0000-0000-0000899D0000}"/>
    <cellStyle name="Normal 5 2 3 2 12 2" xfId="41249" xr:uid="{00000000-0005-0000-0000-00008A9D0000}"/>
    <cellStyle name="Normal 5 2 3 2 12 2 2" xfId="41250" xr:uid="{00000000-0005-0000-0000-00008B9D0000}"/>
    <cellStyle name="Normal 5 2 3 2 12 3" xfId="41251" xr:uid="{00000000-0005-0000-0000-00008C9D0000}"/>
    <cellStyle name="Normal 5 2 3 2 12 3 2" xfId="41252" xr:uid="{00000000-0005-0000-0000-00008D9D0000}"/>
    <cellStyle name="Normal 5 2 3 2 12 3 2 2" xfId="41253" xr:uid="{00000000-0005-0000-0000-00008E9D0000}"/>
    <cellStyle name="Normal 5 2 3 2 12 3 3" xfId="41254" xr:uid="{00000000-0005-0000-0000-00008F9D0000}"/>
    <cellStyle name="Normal 5 2 3 2 12 4" xfId="41255" xr:uid="{00000000-0005-0000-0000-0000909D0000}"/>
    <cellStyle name="Normal 5 2 3 2 13" xfId="41256" xr:uid="{00000000-0005-0000-0000-0000919D0000}"/>
    <cellStyle name="Normal 5 2 3 2 13 2" xfId="41257" xr:uid="{00000000-0005-0000-0000-0000929D0000}"/>
    <cellStyle name="Normal 5 2 3 2 13 2 2" xfId="41258" xr:uid="{00000000-0005-0000-0000-0000939D0000}"/>
    <cellStyle name="Normal 5 2 3 2 13 3" xfId="41259" xr:uid="{00000000-0005-0000-0000-0000949D0000}"/>
    <cellStyle name="Normal 5 2 3 2 14" xfId="41260" xr:uid="{00000000-0005-0000-0000-0000959D0000}"/>
    <cellStyle name="Normal 5 2 3 2 14 2" xfId="41261" xr:uid="{00000000-0005-0000-0000-0000969D0000}"/>
    <cellStyle name="Normal 5 2 3 2 15" xfId="41262" xr:uid="{00000000-0005-0000-0000-0000979D0000}"/>
    <cellStyle name="Normal 5 2 3 2 15 2" xfId="41263" xr:uid="{00000000-0005-0000-0000-0000989D0000}"/>
    <cellStyle name="Normal 5 2 3 2 16" xfId="41264" xr:uid="{00000000-0005-0000-0000-0000999D0000}"/>
    <cellStyle name="Normal 5 2 3 2 17" xfId="41265" xr:uid="{00000000-0005-0000-0000-00009A9D0000}"/>
    <cellStyle name="Normal 5 2 3 2 2" xfId="1357" xr:uid="{00000000-0005-0000-0000-00009B9D0000}"/>
    <cellStyle name="Normal 5 2 3 2 2 10" xfId="41266" xr:uid="{00000000-0005-0000-0000-00009C9D0000}"/>
    <cellStyle name="Normal 5 2 3 2 2 11" xfId="41267" xr:uid="{00000000-0005-0000-0000-00009D9D0000}"/>
    <cellStyle name="Normal 5 2 3 2 2 2" xfId="41268" xr:uid="{00000000-0005-0000-0000-00009E9D0000}"/>
    <cellStyle name="Normal 5 2 3 2 2 2 10" xfId="41269" xr:uid="{00000000-0005-0000-0000-00009F9D0000}"/>
    <cellStyle name="Normal 5 2 3 2 2 2 2" xfId="41270" xr:uid="{00000000-0005-0000-0000-0000A09D0000}"/>
    <cellStyle name="Normal 5 2 3 2 2 2 2 2" xfId="41271" xr:uid="{00000000-0005-0000-0000-0000A19D0000}"/>
    <cellStyle name="Normal 5 2 3 2 2 2 2 2 2" xfId="41272" xr:uid="{00000000-0005-0000-0000-0000A29D0000}"/>
    <cellStyle name="Normal 5 2 3 2 2 2 2 2 2 2" xfId="41273" xr:uid="{00000000-0005-0000-0000-0000A39D0000}"/>
    <cellStyle name="Normal 5 2 3 2 2 2 2 2 2 2 2" xfId="41274" xr:uid="{00000000-0005-0000-0000-0000A49D0000}"/>
    <cellStyle name="Normal 5 2 3 2 2 2 2 2 2 3" xfId="41275" xr:uid="{00000000-0005-0000-0000-0000A59D0000}"/>
    <cellStyle name="Normal 5 2 3 2 2 2 2 2 2 3 2" xfId="41276" xr:uid="{00000000-0005-0000-0000-0000A69D0000}"/>
    <cellStyle name="Normal 5 2 3 2 2 2 2 2 2 3 2 2" xfId="41277" xr:uid="{00000000-0005-0000-0000-0000A79D0000}"/>
    <cellStyle name="Normal 5 2 3 2 2 2 2 2 2 3 3" xfId="41278" xr:uid="{00000000-0005-0000-0000-0000A89D0000}"/>
    <cellStyle name="Normal 5 2 3 2 2 2 2 2 2 4" xfId="41279" xr:uid="{00000000-0005-0000-0000-0000A99D0000}"/>
    <cellStyle name="Normal 5 2 3 2 2 2 2 2 3" xfId="41280" xr:uid="{00000000-0005-0000-0000-0000AA9D0000}"/>
    <cellStyle name="Normal 5 2 3 2 2 2 2 2 3 2" xfId="41281" xr:uid="{00000000-0005-0000-0000-0000AB9D0000}"/>
    <cellStyle name="Normal 5 2 3 2 2 2 2 2 4" xfId="41282" xr:uid="{00000000-0005-0000-0000-0000AC9D0000}"/>
    <cellStyle name="Normal 5 2 3 2 2 2 2 2 4 2" xfId="41283" xr:uid="{00000000-0005-0000-0000-0000AD9D0000}"/>
    <cellStyle name="Normal 5 2 3 2 2 2 2 2 4 2 2" xfId="41284" xr:uid="{00000000-0005-0000-0000-0000AE9D0000}"/>
    <cellStyle name="Normal 5 2 3 2 2 2 2 2 4 3" xfId="41285" xr:uid="{00000000-0005-0000-0000-0000AF9D0000}"/>
    <cellStyle name="Normal 5 2 3 2 2 2 2 2 5" xfId="41286" xr:uid="{00000000-0005-0000-0000-0000B09D0000}"/>
    <cellStyle name="Normal 5 2 3 2 2 2 2 3" xfId="41287" xr:uid="{00000000-0005-0000-0000-0000B19D0000}"/>
    <cellStyle name="Normal 5 2 3 2 2 2 2 3 2" xfId="41288" xr:uid="{00000000-0005-0000-0000-0000B29D0000}"/>
    <cellStyle name="Normal 5 2 3 2 2 2 2 3 2 2" xfId="41289" xr:uid="{00000000-0005-0000-0000-0000B39D0000}"/>
    <cellStyle name="Normal 5 2 3 2 2 2 2 3 3" xfId="41290" xr:uid="{00000000-0005-0000-0000-0000B49D0000}"/>
    <cellStyle name="Normal 5 2 3 2 2 2 2 3 3 2" xfId="41291" xr:uid="{00000000-0005-0000-0000-0000B59D0000}"/>
    <cellStyle name="Normal 5 2 3 2 2 2 2 3 3 2 2" xfId="41292" xr:uid="{00000000-0005-0000-0000-0000B69D0000}"/>
    <cellStyle name="Normal 5 2 3 2 2 2 2 3 3 3" xfId="41293" xr:uid="{00000000-0005-0000-0000-0000B79D0000}"/>
    <cellStyle name="Normal 5 2 3 2 2 2 2 3 4" xfId="41294" xr:uid="{00000000-0005-0000-0000-0000B89D0000}"/>
    <cellStyle name="Normal 5 2 3 2 2 2 2 4" xfId="41295" xr:uid="{00000000-0005-0000-0000-0000B99D0000}"/>
    <cellStyle name="Normal 5 2 3 2 2 2 2 4 2" xfId="41296" xr:uid="{00000000-0005-0000-0000-0000BA9D0000}"/>
    <cellStyle name="Normal 5 2 3 2 2 2 2 4 2 2" xfId="41297" xr:uid="{00000000-0005-0000-0000-0000BB9D0000}"/>
    <cellStyle name="Normal 5 2 3 2 2 2 2 4 3" xfId="41298" xr:uid="{00000000-0005-0000-0000-0000BC9D0000}"/>
    <cellStyle name="Normal 5 2 3 2 2 2 2 4 3 2" xfId="41299" xr:uid="{00000000-0005-0000-0000-0000BD9D0000}"/>
    <cellStyle name="Normal 5 2 3 2 2 2 2 4 3 2 2" xfId="41300" xr:uid="{00000000-0005-0000-0000-0000BE9D0000}"/>
    <cellStyle name="Normal 5 2 3 2 2 2 2 4 3 3" xfId="41301" xr:uid="{00000000-0005-0000-0000-0000BF9D0000}"/>
    <cellStyle name="Normal 5 2 3 2 2 2 2 4 4" xfId="41302" xr:uid="{00000000-0005-0000-0000-0000C09D0000}"/>
    <cellStyle name="Normal 5 2 3 2 2 2 2 5" xfId="41303" xr:uid="{00000000-0005-0000-0000-0000C19D0000}"/>
    <cellStyle name="Normal 5 2 3 2 2 2 2 5 2" xfId="41304" xr:uid="{00000000-0005-0000-0000-0000C29D0000}"/>
    <cellStyle name="Normal 5 2 3 2 2 2 2 6" xfId="41305" xr:uid="{00000000-0005-0000-0000-0000C39D0000}"/>
    <cellStyle name="Normal 5 2 3 2 2 2 2 6 2" xfId="41306" xr:uid="{00000000-0005-0000-0000-0000C49D0000}"/>
    <cellStyle name="Normal 5 2 3 2 2 2 2 6 2 2" xfId="41307" xr:uid="{00000000-0005-0000-0000-0000C59D0000}"/>
    <cellStyle name="Normal 5 2 3 2 2 2 2 6 3" xfId="41308" xr:uid="{00000000-0005-0000-0000-0000C69D0000}"/>
    <cellStyle name="Normal 5 2 3 2 2 2 2 7" xfId="41309" xr:uid="{00000000-0005-0000-0000-0000C79D0000}"/>
    <cellStyle name="Normal 5 2 3 2 2 2 2 7 2" xfId="41310" xr:uid="{00000000-0005-0000-0000-0000C89D0000}"/>
    <cellStyle name="Normal 5 2 3 2 2 2 2 8" xfId="41311" xr:uid="{00000000-0005-0000-0000-0000C99D0000}"/>
    <cellStyle name="Normal 5 2 3 2 2 2 3" xfId="41312" xr:uid="{00000000-0005-0000-0000-0000CA9D0000}"/>
    <cellStyle name="Normal 5 2 3 2 2 2 3 2" xfId="41313" xr:uid="{00000000-0005-0000-0000-0000CB9D0000}"/>
    <cellStyle name="Normal 5 2 3 2 2 2 3 2 2" xfId="41314" xr:uid="{00000000-0005-0000-0000-0000CC9D0000}"/>
    <cellStyle name="Normal 5 2 3 2 2 2 3 2 2 2" xfId="41315" xr:uid="{00000000-0005-0000-0000-0000CD9D0000}"/>
    <cellStyle name="Normal 5 2 3 2 2 2 3 2 3" xfId="41316" xr:uid="{00000000-0005-0000-0000-0000CE9D0000}"/>
    <cellStyle name="Normal 5 2 3 2 2 2 3 2 3 2" xfId="41317" xr:uid="{00000000-0005-0000-0000-0000CF9D0000}"/>
    <cellStyle name="Normal 5 2 3 2 2 2 3 2 3 2 2" xfId="41318" xr:uid="{00000000-0005-0000-0000-0000D09D0000}"/>
    <cellStyle name="Normal 5 2 3 2 2 2 3 2 3 3" xfId="41319" xr:uid="{00000000-0005-0000-0000-0000D19D0000}"/>
    <cellStyle name="Normal 5 2 3 2 2 2 3 2 4" xfId="41320" xr:uid="{00000000-0005-0000-0000-0000D29D0000}"/>
    <cellStyle name="Normal 5 2 3 2 2 2 3 3" xfId="41321" xr:uid="{00000000-0005-0000-0000-0000D39D0000}"/>
    <cellStyle name="Normal 5 2 3 2 2 2 3 3 2" xfId="41322" xr:uid="{00000000-0005-0000-0000-0000D49D0000}"/>
    <cellStyle name="Normal 5 2 3 2 2 2 3 4" xfId="41323" xr:uid="{00000000-0005-0000-0000-0000D59D0000}"/>
    <cellStyle name="Normal 5 2 3 2 2 2 3 4 2" xfId="41324" xr:uid="{00000000-0005-0000-0000-0000D69D0000}"/>
    <cellStyle name="Normal 5 2 3 2 2 2 3 4 2 2" xfId="41325" xr:uid="{00000000-0005-0000-0000-0000D79D0000}"/>
    <cellStyle name="Normal 5 2 3 2 2 2 3 4 3" xfId="41326" xr:uid="{00000000-0005-0000-0000-0000D89D0000}"/>
    <cellStyle name="Normal 5 2 3 2 2 2 3 5" xfId="41327" xr:uid="{00000000-0005-0000-0000-0000D99D0000}"/>
    <cellStyle name="Normal 5 2 3 2 2 2 4" xfId="41328" xr:uid="{00000000-0005-0000-0000-0000DA9D0000}"/>
    <cellStyle name="Normal 5 2 3 2 2 2 4 2" xfId="41329" xr:uid="{00000000-0005-0000-0000-0000DB9D0000}"/>
    <cellStyle name="Normal 5 2 3 2 2 2 4 2 2" xfId="41330" xr:uid="{00000000-0005-0000-0000-0000DC9D0000}"/>
    <cellStyle name="Normal 5 2 3 2 2 2 4 3" xfId="41331" xr:uid="{00000000-0005-0000-0000-0000DD9D0000}"/>
    <cellStyle name="Normal 5 2 3 2 2 2 4 3 2" xfId="41332" xr:uid="{00000000-0005-0000-0000-0000DE9D0000}"/>
    <cellStyle name="Normal 5 2 3 2 2 2 4 3 2 2" xfId="41333" xr:uid="{00000000-0005-0000-0000-0000DF9D0000}"/>
    <cellStyle name="Normal 5 2 3 2 2 2 4 3 3" xfId="41334" xr:uid="{00000000-0005-0000-0000-0000E09D0000}"/>
    <cellStyle name="Normal 5 2 3 2 2 2 4 4" xfId="41335" xr:uid="{00000000-0005-0000-0000-0000E19D0000}"/>
    <cellStyle name="Normal 5 2 3 2 2 2 5" xfId="41336" xr:uid="{00000000-0005-0000-0000-0000E29D0000}"/>
    <cellStyle name="Normal 5 2 3 2 2 2 5 2" xfId="41337" xr:uid="{00000000-0005-0000-0000-0000E39D0000}"/>
    <cellStyle name="Normal 5 2 3 2 2 2 5 2 2" xfId="41338" xr:uid="{00000000-0005-0000-0000-0000E49D0000}"/>
    <cellStyle name="Normal 5 2 3 2 2 2 5 3" xfId="41339" xr:uid="{00000000-0005-0000-0000-0000E59D0000}"/>
    <cellStyle name="Normal 5 2 3 2 2 2 5 3 2" xfId="41340" xr:uid="{00000000-0005-0000-0000-0000E69D0000}"/>
    <cellStyle name="Normal 5 2 3 2 2 2 5 3 2 2" xfId="41341" xr:uid="{00000000-0005-0000-0000-0000E79D0000}"/>
    <cellStyle name="Normal 5 2 3 2 2 2 5 3 3" xfId="41342" xr:uid="{00000000-0005-0000-0000-0000E89D0000}"/>
    <cellStyle name="Normal 5 2 3 2 2 2 5 4" xfId="41343" xr:uid="{00000000-0005-0000-0000-0000E99D0000}"/>
    <cellStyle name="Normal 5 2 3 2 2 2 6" xfId="41344" xr:uid="{00000000-0005-0000-0000-0000EA9D0000}"/>
    <cellStyle name="Normal 5 2 3 2 2 2 6 2" xfId="41345" xr:uid="{00000000-0005-0000-0000-0000EB9D0000}"/>
    <cellStyle name="Normal 5 2 3 2 2 2 7" xfId="41346" xr:uid="{00000000-0005-0000-0000-0000EC9D0000}"/>
    <cellStyle name="Normal 5 2 3 2 2 2 7 2" xfId="41347" xr:uid="{00000000-0005-0000-0000-0000ED9D0000}"/>
    <cellStyle name="Normal 5 2 3 2 2 2 7 2 2" xfId="41348" xr:uid="{00000000-0005-0000-0000-0000EE9D0000}"/>
    <cellStyle name="Normal 5 2 3 2 2 2 7 3" xfId="41349" xr:uid="{00000000-0005-0000-0000-0000EF9D0000}"/>
    <cellStyle name="Normal 5 2 3 2 2 2 8" xfId="41350" xr:uid="{00000000-0005-0000-0000-0000F09D0000}"/>
    <cellStyle name="Normal 5 2 3 2 2 2 8 2" xfId="41351" xr:uid="{00000000-0005-0000-0000-0000F19D0000}"/>
    <cellStyle name="Normal 5 2 3 2 2 2 9" xfId="41352" xr:uid="{00000000-0005-0000-0000-0000F29D0000}"/>
    <cellStyle name="Normal 5 2 3 2 2 3" xfId="41353" xr:uid="{00000000-0005-0000-0000-0000F39D0000}"/>
    <cellStyle name="Normal 5 2 3 2 2 3 2" xfId="41354" xr:uid="{00000000-0005-0000-0000-0000F49D0000}"/>
    <cellStyle name="Normal 5 2 3 2 2 3 2 2" xfId="41355" xr:uid="{00000000-0005-0000-0000-0000F59D0000}"/>
    <cellStyle name="Normal 5 2 3 2 2 3 2 2 2" xfId="41356" xr:uid="{00000000-0005-0000-0000-0000F69D0000}"/>
    <cellStyle name="Normal 5 2 3 2 2 3 2 2 2 2" xfId="41357" xr:uid="{00000000-0005-0000-0000-0000F79D0000}"/>
    <cellStyle name="Normal 5 2 3 2 2 3 2 2 3" xfId="41358" xr:uid="{00000000-0005-0000-0000-0000F89D0000}"/>
    <cellStyle name="Normal 5 2 3 2 2 3 2 2 3 2" xfId="41359" xr:uid="{00000000-0005-0000-0000-0000F99D0000}"/>
    <cellStyle name="Normal 5 2 3 2 2 3 2 2 3 2 2" xfId="41360" xr:uid="{00000000-0005-0000-0000-0000FA9D0000}"/>
    <cellStyle name="Normal 5 2 3 2 2 3 2 2 3 3" xfId="41361" xr:uid="{00000000-0005-0000-0000-0000FB9D0000}"/>
    <cellStyle name="Normal 5 2 3 2 2 3 2 2 4" xfId="41362" xr:uid="{00000000-0005-0000-0000-0000FC9D0000}"/>
    <cellStyle name="Normal 5 2 3 2 2 3 2 3" xfId="41363" xr:uid="{00000000-0005-0000-0000-0000FD9D0000}"/>
    <cellStyle name="Normal 5 2 3 2 2 3 2 3 2" xfId="41364" xr:uid="{00000000-0005-0000-0000-0000FE9D0000}"/>
    <cellStyle name="Normal 5 2 3 2 2 3 2 4" xfId="41365" xr:uid="{00000000-0005-0000-0000-0000FF9D0000}"/>
    <cellStyle name="Normal 5 2 3 2 2 3 2 4 2" xfId="41366" xr:uid="{00000000-0005-0000-0000-0000009E0000}"/>
    <cellStyle name="Normal 5 2 3 2 2 3 2 4 2 2" xfId="41367" xr:uid="{00000000-0005-0000-0000-0000019E0000}"/>
    <cellStyle name="Normal 5 2 3 2 2 3 2 4 3" xfId="41368" xr:uid="{00000000-0005-0000-0000-0000029E0000}"/>
    <cellStyle name="Normal 5 2 3 2 2 3 2 5" xfId="41369" xr:uid="{00000000-0005-0000-0000-0000039E0000}"/>
    <cellStyle name="Normal 5 2 3 2 2 3 3" xfId="41370" xr:uid="{00000000-0005-0000-0000-0000049E0000}"/>
    <cellStyle name="Normal 5 2 3 2 2 3 3 2" xfId="41371" xr:uid="{00000000-0005-0000-0000-0000059E0000}"/>
    <cellStyle name="Normal 5 2 3 2 2 3 3 2 2" xfId="41372" xr:uid="{00000000-0005-0000-0000-0000069E0000}"/>
    <cellStyle name="Normal 5 2 3 2 2 3 3 3" xfId="41373" xr:uid="{00000000-0005-0000-0000-0000079E0000}"/>
    <cellStyle name="Normal 5 2 3 2 2 3 3 3 2" xfId="41374" xr:uid="{00000000-0005-0000-0000-0000089E0000}"/>
    <cellStyle name="Normal 5 2 3 2 2 3 3 3 2 2" xfId="41375" xr:uid="{00000000-0005-0000-0000-0000099E0000}"/>
    <cellStyle name="Normal 5 2 3 2 2 3 3 3 3" xfId="41376" xr:uid="{00000000-0005-0000-0000-00000A9E0000}"/>
    <cellStyle name="Normal 5 2 3 2 2 3 3 4" xfId="41377" xr:uid="{00000000-0005-0000-0000-00000B9E0000}"/>
    <cellStyle name="Normal 5 2 3 2 2 3 4" xfId="41378" xr:uid="{00000000-0005-0000-0000-00000C9E0000}"/>
    <cellStyle name="Normal 5 2 3 2 2 3 4 2" xfId="41379" xr:uid="{00000000-0005-0000-0000-00000D9E0000}"/>
    <cellStyle name="Normal 5 2 3 2 2 3 4 2 2" xfId="41380" xr:uid="{00000000-0005-0000-0000-00000E9E0000}"/>
    <cellStyle name="Normal 5 2 3 2 2 3 4 3" xfId="41381" xr:uid="{00000000-0005-0000-0000-00000F9E0000}"/>
    <cellStyle name="Normal 5 2 3 2 2 3 4 3 2" xfId="41382" xr:uid="{00000000-0005-0000-0000-0000109E0000}"/>
    <cellStyle name="Normal 5 2 3 2 2 3 4 3 2 2" xfId="41383" xr:uid="{00000000-0005-0000-0000-0000119E0000}"/>
    <cellStyle name="Normal 5 2 3 2 2 3 4 3 3" xfId="41384" xr:uid="{00000000-0005-0000-0000-0000129E0000}"/>
    <cellStyle name="Normal 5 2 3 2 2 3 4 4" xfId="41385" xr:uid="{00000000-0005-0000-0000-0000139E0000}"/>
    <cellStyle name="Normal 5 2 3 2 2 3 5" xfId="41386" xr:uid="{00000000-0005-0000-0000-0000149E0000}"/>
    <cellStyle name="Normal 5 2 3 2 2 3 5 2" xfId="41387" xr:uid="{00000000-0005-0000-0000-0000159E0000}"/>
    <cellStyle name="Normal 5 2 3 2 2 3 6" xfId="41388" xr:uid="{00000000-0005-0000-0000-0000169E0000}"/>
    <cellStyle name="Normal 5 2 3 2 2 3 6 2" xfId="41389" xr:uid="{00000000-0005-0000-0000-0000179E0000}"/>
    <cellStyle name="Normal 5 2 3 2 2 3 6 2 2" xfId="41390" xr:uid="{00000000-0005-0000-0000-0000189E0000}"/>
    <cellStyle name="Normal 5 2 3 2 2 3 6 3" xfId="41391" xr:uid="{00000000-0005-0000-0000-0000199E0000}"/>
    <cellStyle name="Normal 5 2 3 2 2 3 7" xfId="41392" xr:uid="{00000000-0005-0000-0000-00001A9E0000}"/>
    <cellStyle name="Normal 5 2 3 2 2 3 7 2" xfId="41393" xr:uid="{00000000-0005-0000-0000-00001B9E0000}"/>
    <cellStyle name="Normal 5 2 3 2 2 3 8" xfId="41394" xr:uid="{00000000-0005-0000-0000-00001C9E0000}"/>
    <cellStyle name="Normal 5 2 3 2 2 4" xfId="41395" xr:uid="{00000000-0005-0000-0000-00001D9E0000}"/>
    <cellStyle name="Normal 5 2 3 2 2 4 2" xfId="41396" xr:uid="{00000000-0005-0000-0000-00001E9E0000}"/>
    <cellStyle name="Normal 5 2 3 2 2 4 2 2" xfId="41397" xr:uid="{00000000-0005-0000-0000-00001F9E0000}"/>
    <cellStyle name="Normal 5 2 3 2 2 4 2 2 2" xfId="41398" xr:uid="{00000000-0005-0000-0000-0000209E0000}"/>
    <cellStyle name="Normal 5 2 3 2 2 4 2 3" xfId="41399" xr:uid="{00000000-0005-0000-0000-0000219E0000}"/>
    <cellStyle name="Normal 5 2 3 2 2 4 2 3 2" xfId="41400" xr:uid="{00000000-0005-0000-0000-0000229E0000}"/>
    <cellStyle name="Normal 5 2 3 2 2 4 2 3 2 2" xfId="41401" xr:uid="{00000000-0005-0000-0000-0000239E0000}"/>
    <cellStyle name="Normal 5 2 3 2 2 4 2 3 3" xfId="41402" xr:uid="{00000000-0005-0000-0000-0000249E0000}"/>
    <cellStyle name="Normal 5 2 3 2 2 4 2 4" xfId="41403" xr:uid="{00000000-0005-0000-0000-0000259E0000}"/>
    <cellStyle name="Normal 5 2 3 2 2 4 3" xfId="41404" xr:uid="{00000000-0005-0000-0000-0000269E0000}"/>
    <cellStyle name="Normal 5 2 3 2 2 4 3 2" xfId="41405" xr:uid="{00000000-0005-0000-0000-0000279E0000}"/>
    <cellStyle name="Normal 5 2 3 2 2 4 4" xfId="41406" xr:uid="{00000000-0005-0000-0000-0000289E0000}"/>
    <cellStyle name="Normal 5 2 3 2 2 4 4 2" xfId="41407" xr:uid="{00000000-0005-0000-0000-0000299E0000}"/>
    <cellStyle name="Normal 5 2 3 2 2 4 4 2 2" xfId="41408" xr:uid="{00000000-0005-0000-0000-00002A9E0000}"/>
    <cellStyle name="Normal 5 2 3 2 2 4 4 3" xfId="41409" xr:uid="{00000000-0005-0000-0000-00002B9E0000}"/>
    <cellStyle name="Normal 5 2 3 2 2 4 5" xfId="41410" xr:uid="{00000000-0005-0000-0000-00002C9E0000}"/>
    <cellStyle name="Normal 5 2 3 2 2 5" xfId="41411" xr:uid="{00000000-0005-0000-0000-00002D9E0000}"/>
    <cellStyle name="Normal 5 2 3 2 2 5 2" xfId="41412" xr:uid="{00000000-0005-0000-0000-00002E9E0000}"/>
    <cellStyle name="Normal 5 2 3 2 2 5 2 2" xfId="41413" xr:uid="{00000000-0005-0000-0000-00002F9E0000}"/>
    <cellStyle name="Normal 5 2 3 2 2 5 3" xfId="41414" xr:uid="{00000000-0005-0000-0000-0000309E0000}"/>
    <cellStyle name="Normal 5 2 3 2 2 5 3 2" xfId="41415" xr:uid="{00000000-0005-0000-0000-0000319E0000}"/>
    <cellStyle name="Normal 5 2 3 2 2 5 3 2 2" xfId="41416" xr:uid="{00000000-0005-0000-0000-0000329E0000}"/>
    <cellStyle name="Normal 5 2 3 2 2 5 3 3" xfId="41417" xr:uid="{00000000-0005-0000-0000-0000339E0000}"/>
    <cellStyle name="Normal 5 2 3 2 2 5 4" xfId="41418" xr:uid="{00000000-0005-0000-0000-0000349E0000}"/>
    <cellStyle name="Normal 5 2 3 2 2 6" xfId="41419" xr:uid="{00000000-0005-0000-0000-0000359E0000}"/>
    <cellStyle name="Normal 5 2 3 2 2 6 2" xfId="41420" xr:uid="{00000000-0005-0000-0000-0000369E0000}"/>
    <cellStyle name="Normal 5 2 3 2 2 6 2 2" xfId="41421" xr:uid="{00000000-0005-0000-0000-0000379E0000}"/>
    <cellStyle name="Normal 5 2 3 2 2 6 3" xfId="41422" xr:uid="{00000000-0005-0000-0000-0000389E0000}"/>
    <cellStyle name="Normal 5 2 3 2 2 6 3 2" xfId="41423" xr:uid="{00000000-0005-0000-0000-0000399E0000}"/>
    <cellStyle name="Normal 5 2 3 2 2 6 3 2 2" xfId="41424" xr:uid="{00000000-0005-0000-0000-00003A9E0000}"/>
    <cellStyle name="Normal 5 2 3 2 2 6 3 3" xfId="41425" xr:uid="{00000000-0005-0000-0000-00003B9E0000}"/>
    <cellStyle name="Normal 5 2 3 2 2 6 4" xfId="41426" xr:uid="{00000000-0005-0000-0000-00003C9E0000}"/>
    <cellStyle name="Normal 5 2 3 2 2 7" xfId="41427" xr:uid="{00000000-0005-0000-0000-00003D9E0000}"/>
    <cellStyle name="Normal 5 2 3 2 2 7 2" xfId="41428" xr:uid="{00000000-0005-0000-0000-00003E9E0000}"/>
    <cellStyle name="Normal 5 2 3 2 2 8" xfId="41429" xr:uid="{00000000-0005-0000-0000-00003F9E0000}"/>
    <cellStyle name="Normal 5 2 3 2 2 8 2" xfId="41430" xr:uid="{00000000-0005-0000-0000-0000409E0000}"/>
    <cellStyle name="Normal 5 2 3 2 2 8 2 2" xfId="41431" xr:uid="{00000000-0005-0000-0000-0000419E0000}"/>
    <cellStyle name="Normal 5 2 3 2 2 8 3" xfId="41432" xr:uid="{00000000-0005-0000-0000-0000429E0000}"/>
    <cellStyle name="Normal 5 2 3 2 2 9" xfId="41433" xr:uid="{00000000-0005-0000-0000-0000439E0000}"/>
    <cellStyle name="Normal 5 2 3 2 2 9 2" xfId="41434" xr:uid="{00000000-0005-0000-0000-0000449E0000}"/>
    <cellStyle name="Normal 5 2 3 2 3" xfId="41435" xr:uid="{00000000-0005-0000-0000-0000459E0000}"/>
    <cellStyle name="Normal 5 2 3 2 3 10" xfId="41436" xr:uid="{00000000-0005-0000-0000-0000469E0000}"/>
    <cellStyle name="Normal 5 2 3 2 3 11" xfId="41437" xr:uid="{00000000-0005-0000-0000-0000479E0000}"/>
    <cellStyle name="Normal 5 2 3 2 3 2" xfId="41438" xr:uid="{00000000-0005-0000-0000-0000489E0000}"/>
    <cellStyle name="Normal 5 2 3 2 3 2 10" xfId="41439" xr:uid="{00000000-0005-0000-0000-0000499E0000}"/>
    <cellStyle name="Normal 5 2 3 2 3 2 2" xfId="41440" xr:uid="{00000000-0005-0000-0000-00004A9E0000}"/>
    <cellStyle name="Normal 5 2 3 2 3 2 2 2" xfId="41441" xr:uid="{00000000-0005-0000-0000-00004B9E0000}"/>
    <cellStyle name="Normal 5 2 3 2 3 2 2 2 2" xfId="41442" xr:uid="{00000000-0005-0000-0000-00004C9E0000}"/>
    <cellStyle name="Normal 5 2 3 2 3 2 2 2 2 2" xfId="41443" xr:uid="{00000000-0005-0000-0000-00004D9E0000}"/>
    <cellStyle name="Normal 5 2 3 2 3 2 2 2 2 2 2" xfId="41444" xr:uid="{00000000-0005-0000-0000-00004E9E0000}"/>
    <cellStyle name="Normal 5 2 3 2 3 2 2 2 2 3" xfId="41445" xr:uid="{00000000-0005-0000-0000-00004F9E0000}"/>
    <cellStyle name="Normal 5 2 3 2 3 2 2 2 2 3 2" xfId="41446" xr:uid="{00000000-0005-0000-0000-0000509E0000}"/>
    <cellStyle name="Normal 5 2 3 2 3 2 2 2 2 3 2 2" xfId="41447" xr:uid="{00000000-0005-0000-0000-0000519E0000}"/>
    <cellStyle name="Normal 5 2 3 2 3 2 2 2 2 3 3" xfId="41448" xr:uid="{00000000-0005-0000-0000-0000529E0000}"/>
    <cellStyle name="Normal 5 2 3 2 3 2 2 2 2 4" xfId="41449" xr:uid="{00000000-0005-0000-0000-0000539E0000}"/>
    <cellStyle name="Normal 5 2 3 2 3 2 2 2 3" xfId="41450" xr:uid="{00000000-0005-0000-0000-0000549E0000}"/>
    <cellStyle name="Normal 5 2 3 2 3 2 2 2 3 2" xfId="41451" xr:uid="{00000000-0005-0000-0000-0000559E0000}"/>
    <cellStyle name="Normal 5 2 3 2 3 2 2 2 4" xfId="41452" xr:uid="{00000000-0005-0000-0000-0000569E0000}"/>
    <cellStyle name="Normal 5 2 3 2 3 2 2 2 4 2" xfId="41453" xr:uid="{00000000-0005-0000-0000-0000579E0000}"/>
    <cellStyle name="Normal 5 2 3 2 3 2 2 2 4 2 2" xfId="41454" xr:uid="{00000000-0005-0000-0000-0000589E0000}"/>
    <cellStyle name="Normal 5 2 3 2 3 2 2 2 4 3" xfId="41455" xr:uid="{00000000-0005-0000-0000-0000599E0000}"/>
    <cellStyle name="Normal 5 2 3 2 3 2 2 2 5" xfId="41456" xr:uid="{00000000-0005-0000-0000-00005A9E0000}"/>
    <cellStyle name="Normal 5 2 3 2 3 2 2 3" xfId="41457" xr:uid="{00000000-0005-0000-0000-00005B9E0000}"/>
    <cellStyle name="Normal 5 2 3 2 3 2 2 3 2" xfId="41458" xr:uid="{00000000-0005-0000-0000-00005C9E0000}"/>
    <cellStyle name="Normal 5 2 3 2 3 2 2 3 2 2" xfId="41459" xr:uid="{00000000-0005-0000-0000-00005D9E0000}"/>
    <cellStyle name="Normal 5 2 3 2 3 2 2 3 3" xfId="41460" xr:uid="{00000000-0005-0000-0000-00005E9E0000}"/>
    <cellStyle name="Normal 5 2 3 2 3 2 2 3 3 2" xfId="41461" xr:uid="{00000000-0005-0000-0000-00005F9E0000}"/>
    <cellStyle name="Normal 5 2 3 2 3 2 2 3 3 2 2" xfId="41462" xr:uid="{00000000-0005-0000-0000-0000609E0000}"/>
    <cellStyle name="Normal 5 2 3 2 3 2 2 3 3 3" xfId="41463" xr:uid="{00000000-0005-0000-0000-0000619E0000}"/>
    <cellStyle name="Normal 5 2 3 2 3 2 2 3 4" xfId="41464" xr:uid="{00000000-0005-0000-0000-0000629E0000}"/>
    <cellStyle name="Normal 5 2 3 2 3 2 2 4" xfId="41465" xr:uid="{00000000-0005-0000-0000-0000639E0000}"/>
    <cellStyle name="Normal 5 2 3 2 3 2 2 4 2" xfId="41466" xr:uid="{00000000-0005-0000-0000-0000649E0000}"/>
    <cellStyle name="Normal 5 2 3 2 3 2 2 4 2 2" xfId="41467" xr:uid="{00000000-0005-0000-0000-0000659E0000}"/>
    <cellStyle name="Normal 5 2 3 2 3 2 2 4 3" xfId="41468" xr:uid="{00000000-0005-0000-0000-0000669E0000}"/>
    <cellStyle name="Normal 5 2 3 2 3 2 2 4 3 2" xfId="41469" xr:uid="{00000000-0005-0000-0000-0000679E0000}"/>
    <cellStyle name="Normal 5 2 3 2 3 2 2 4 3 2 2" xfId="41470" xr:uid="{00000000-0005-0000-0000-0000689E0000}"/>
    <cellStyle name="Normal 5 2 3 2 3 2 2 4 3 3" xfId="41471" xr:uid="{00000000-0005-0000-0000-0000699E0000}"/>
    <cellStyle name="Normal 5 2 3 2 3 2 2 4 4" xfId="41472" xr:uid="{00000000-0005-0000-0000-00006A9E0000}"/>
    <cellStyle name="Normal 5 2 3 2 3 2 2 5" xfId="41473" xr:uid="{00000000-0005-0000-0000-00006B9E0000}"/>
    <cellStyle name="Normal 5 2 3 2 3 2 2 5 2" xfId="41474" xr:uid="{00000000-0005-0000-0000-00006C9E0000}"/>
    <cellStyle name="Normal 5 2 3 2 3 2 2 6" xfId="41475" xr:uid="{00000000-0005-0000-0000-00006D9E0000}"/>
    <cellStyle name="Normal 5 2 3 2 3 2 2 6 2" xfId="41476" xr:uid="{00000000-0005-0000-0000-00006E9E0000}"/>
    <cellStyle name="Normal 5 2 3 2 3 2 2 6 2 2" xfId="41477" xr:uid="{00000000-0005-0000-0000-00006F9E0000}"/>
    <cellStyle name="Normal 5 2 3 2 3 2 2 6 3" xfId="41478" xr:uid="{00000000-0005-0000-0000-0000709E0000}"/>
    <cellStyle name="Normal 5 2 3 2 3 2 2 7" xfId="41479" xr:uid="{00000000-0005-0000-0000-0000719E0000}"/>
    <cellStyle name="Normal 5 2 3 2 3 2 2 7 2" xfId="41480" xr:uid="{00000000-0005-0000-0000-0000729E0000}"/>
    <cellStyle name="Normal 5 2 3 2 3 2 2 8" xfId="41481" xr:uid="{00000000-0005-0000-0000-0000739E0000}"/>
    <cellStyle name="Normal 5 2 3 2 3 2 3" xfId="41482" xr:uid="{00000000-0005-0000-0000-0000749E0000}"/>
    <cellStyle name="Normal 5 2 3 2 3 2 3 2" xfId="41483" xr:uid="{00000000-0005-0000-0000-0000759E0000}"/>
    <cellStyle name="Normal 5 2 3 2 3 2 3 2 2" xfId="41484" xr:uid="{00000000-0005-0000-0000-0000769E0000}"/>
    <cellStyle name="Normal 5 2 3 2 3 2 3 2 2 2" xfId="41485" xr:uid="{00000000-0005-0000-0000-0000779E0000}"/>
    <cellStyle name="Normal 5 2 3 2 3 2 3 2 3" xfId="41486" xr:uid="{00000000-0005-0000-0000-0000789E0000}"/>
    <cellStyle name="Normal 5 2 3 2 3 2 3 2 3 2" xfId="41487" xr:uid="{00000000-0005-0000-0000-0000799E0000}"/>
    <cellStyle name="Normal 5 2 3 2 3 2 3 2 3 2 2" xfId="41488" xr:uid="{00000000-0005-0000-0000-00007A9E0000}"/>
    <cellStyle name="Normal 5 2 3 2 3 2 3 2 3 3" xfId="41489" xr:uid="{00000000-0005-0000-0000-00007B9E0000}"/>
    <cellStyle name="Normal 5 2 3 2 3 2 3 2 4" xfId="41490" xr:uid="{00000000-0005-0000-0000-00007C9E0000}"/>
    <cellStyle name="Normal 5 2 3 2 3 2 3 3" xfId="41491" xr:uid="{00000000-0005-0000-0000-00007D9E0000}"/>
    <cellStyle name="Normal 5 2 3 2 3 2 3 3 2" xfId="41492" xr:uid="{00000000-0005-0000-0000-00007E9E0000}"/>
    <cellStyle name="Normal 5 2 3 2 3 2 3 4" xfId="41493" xr:uid="{00000000-0005-0000-0000-00007F9E0000}"/>
    <cellStyle name="Normal 5 2 3 2 3 2 3 4 2" xfId="41494" xr:uid="{00000000-0005-0000-0000-0000809E0000}"/>
    <cellStyle name="Normal 5 2 3 2 3 2 3 4 2 2" xfId="41495" xr:uid="{00000000-0005-0000-0000-0000819E0000}"/>
    <cellStyle name="Normal 5 2 3 2 3 2 3 4 3" xfId="41496" xr:uid="{00000000-0005-0000-0000-0000829E0000}"/>
    <cellStyle name="Normal 5 2 3 2 3 2 3 5" xfId="41497" xr:uid="{00000000-0005-0000-0000-0000839E0000}"/>
    <cellStyle name="Normal 5 2 3 2 3 2 4" xfId="41498" xr:uid="{00000000-0005-0000-0000-0000849E0000}"/>
    <cellStyle name="Normal 5 2 3 2 3 2 4 2" xfId="41499" xr:uid="{00000000-0005-0000-0000-0000859E0000}"/>
    <cellStyle name="Normal 5 2 3 2 3 2 4 2 2" xfId="41500" xr:uid="{00000000-0005-0000-0000-0000869E0000}"/>
    <cellStyle name="Normal 5 2 3 2 3 2 4 3" xfId="41501" xr:uid="{00000000-0005-0000-0000-0000879E0000}"/>
    <cellStyle name="Normal 5 2 3 2 3 2 4 3 2" xfId="41502" xr:uid="{00000000-0005-0000-0000-0000889E0000}"/>
    <cellStyle name="Normal 5 2 3 2 3 2 4 3 2 2" xfId="41503" xr:uid="{00000000-0005-0000-0000-0000899E0000}"/>
    <cellStyle name="Normal 5 2 3 2 3 2 4 3 3" xfId="41504" xr:uid="{00000000-0005-0000-0000-00008A9E0000}"/>
    <cellStyle name="Normal 5 2 3 2 3 2 4 4" xfId="41505" xr:uid="{00000000-0005-0000-0000-00008B9E0000}"/>
    <cellStyle name="Normal 5 2 3 2 3 2 5" xfId="41506" xr:uid="{00000000-0005-0000-0000-00008C9E0000}"/>
    <cellStyle name="Normal 5 2 3 2 3 2 5 2" xfId="41507" xr:uid="{00000000-0005-0000-0000-00008D9E0000}"/>
    <cellStyle name="Normal 5 2 3 2 3 2 5 2 2" xfId="41508" xr:uid="{00000000-0005-0000-0000-00008E9E0000}"/>
    <cellStyle name="Normal 5 2 3 2 3 2 5 3" xfId="41509" xr:uid="{00000000-0005-0000-0000-00008F9E0000}"/>
    <cellStyle name="Normal 5 2 3 2 3 2 5 3 2" xfId="41510" xr:uid="{00000000-0005-0000-0000-0000909E0000}"/>
    <cellStyle name="Normal 5 2 3 2 3 2 5 3 2 2" xfId="41511" xr:uid="{00000000-0005-0000-0000-0000919E0000}"/>
    <cellStyle name="Normal 5 2 3 2 3 2 5 3 3" xfId="41512" xr:uid="{00000000-0005-0000-0000-0000929E0000}"/>
    <cellStyle name="Normal 5 2 3 2 3 2 5 4" xfId="41513" xr:uid="{00000000-0005-0000-0000-0000939E0000}"/>
    <cellStyle name="Normal 5 2 3 2 3 2 6" xfId="41514" xr:uid="{00000000-0005-0000-0000-0000949E0000}"/>
    <cellStyle name="Normal 5 2 3 2 3 2 6 2" xfId="41515" xr:uid="{00000000-0005-0000-0000-0000959E0000}"/>
    <cellStyle name="Normal 5 2 3 2 3 2 7" xfId="41516" xr:uid="{00000000-0005-0000-0000-0000969E0000}"/>
    <cellStyle name="Normal 5 2 3 2 3 2 7 2" xfId="41517" xr:uid="{00000000-0005-0000-0000-0000979E0000}"/>
    <cellStyle name="Normal 5 2 3 2 3 2 7 2 2" xfId="41518" xr:uid="{00000000-0005-0000-0000-0000989E0000}"/>
    <cellStyle name="Normal 5 2 3 2 3 2 7 3" xfId="41519" xr:uid="{00000000-0005-0000-0000-0000999E0000}"/>
    <cellStyle name="Normal 5 2 3 2 3 2 8" xfId="41520" xr:uid="{00000000-0005-0000-0000-00009A9E0000}"/>
    <cellStyle name="Normal 5 2 3 2 3 2 8 2" xfId="41521" xr:uid="{00000000-0005-0000-0000-00009B9E0000}"/>
    <cellStyle name="Normal 5 2 3 2 3 2 9" xfId="41522" xr:uid="{00000000-0005-0000-0000-00009C9E0000}"/>
    <cellStyle name="Normal 5 2 3 2 3 3" xfId="41523" xr:uid="{00000000-0005-0000-0000-00009D9E0000}"/>
    <cellStyle name="Normal 5 2 3 2 3 3 2" xfId="41524" xr:uid="{00000000-0005-0000-0000-00009E9E0000}"/>
    <cellStyle name="Normal 5 2 3 2 3 3 2 2" xfId="41525" xr:uid="{00000000-0005-0000-0000-00009F9E0000}"/>
    <cellStyle name="Normal 5 2 3 2 3 3 2 2 2" xfId="41526" xr:uid="{00000000-0005-0000-0000-0000A09E0000}"/>
    <cellStyle name="Normal 5 2 3 2 3 3 2 2 2 2" xfId="41527" xr:uid="{00000000-0005-0000-0000-0000A19E0000}"/>
    <cellStyle name="Normal 5 2 3 2 3 3 2 2 3" xfId="41528" xr:uid="{00000000-0005-0000-0000-0000A29E0000}"/>
    <cellStyle name="Normal 5 2 3 2 3 3 2 2 3 2" xfId="41529" xr:uid="{00000000-0005-0000-0000-0000A39E0000}"/>
    <cellStyle name="Normal 5 2 3 2 3 3 2 2 3 2 2" xfId="41530" xr:uid="{00000000-0005-0000-0000-0000A49E0000}"/>
    <cellStyle name="Normal 5 2 3 2 3 3 2 2 3 3" xfId="41531" xr:uid="{00000000-0005-0000-0000-0000A59E0000}"/>
    <cellStyle name="Normal 5 2 3 2 3 3 2 2 4" xfId="41532" xr:uid="{00000000-0005-0000-0000-0000A69E0000}"/>
    <cellStyle name="Normal 5 2 3 2 3 3 2 3" xfId="41533" xr:uid="{00000000-0005-0000-0000-0000A79E0000}"/>
    <cellStyle name="Normal 5 2 3 2 3 3 2 3 2" xfId="41534" xr:uid="{00000000-0005-0000-0000-0000A89E0000}"/>
    <cellStyle name="Normal 5 2 3 2 3 3 2 4" xfId="41535" xr:uid="{00000000-0005-0000-0000-0000A99E0000}"/>
    <cellStyle name="Normal 5 2 3 2 3 3 2 4 2" xfId="41536" xr:uid="{00000000-0005-0000-0000-0000AA9E0000}"/>
    <cellStyle name="Normal 5 2 3 2 3 3 2 4 2 2" xfId="41537" xr:uid="{00000000-0005-0000-0000-0000AB9E0000}"/>
    <cellStyle name="Normal 5 2 3 2 3 3 2 4 3" xfId="41538" xr:uid="{00000000-0005-0000-0000-0000AC9E0000}"/>
    <cellStyle name="Normal 5 2 3 2 3 3 2 5" xfId="41539" xr:uid="{00000000-0005-0000-0000-0000AD9E0000}"/>
    <cellStyle name="Normal 5 2 3 2 3 3 3" xfId="41540" xr:uid="{00000000-0005-0000-0000-0000AE9E0000}"/>
    <cellStyle name="Normal 5 2 3 2 3 3 3 2" xfId="41541" xr:uid="{00000000-0005-0000-0000-0000AF9E0000}"/>
    <cellStyle name="Normal 5 2 3 2 3 3 3 2 2" xfId="41542" xr:uid="{00000000-0005-0000-0000-0000B09E0000}"/>
    <cellStyle name="Normal 5 2 3 2 3 3 3 3" xfId="41543" xr:uid="{00000000-0005-0000-0000-0000B19E0000}"/>
    <cellStyle name="Normal 5 2 3 2 3 3 3 3 2" xfId="41544" xr:uid="{00000000-0005-0000-0000-0000B29E0000}"/>
    <cellStyle name="Normal 5 2 3 2 3 3 3 3 2 2" xfId="41545" xr:uid="{00000000-0005-0000-0000-0000B39E0000}"/>
    <cellStyle name="Normal 5 2 3 2 3 3 3 3 3" xfId="41546" xr:uid="{00000000-0005-0000-0000-0000B49E0000}"/>
    <cellStyle name="Normal 5 2 3 2 3 3 3 4" xfId="41547" xr:uid="{00000000-0005-0000-0000-0000B59E0000}"/>
    <cellStyle name="Normal 5 2 3 2 3 3 4" xfId="41548" xr:uid="{00000000-0005-0000-0000-0000B69E0000}"/>
    <cellStyle name="Normal 5 2 3 2 3 3 4 2" xfId="41549" xr:uid="{00000000-0005-0000-0000-0000B79E0000}"/>
    <cellStyle name="Normal 5 2 3 2 3 3 4 2 2" xfId="41550" xr:uid="{00000000-0005-0000-0000-0000B89E0000}"/>
    <cellStyle name="Normal 5 2 3 2 3 3 4 3" xfId="41551" xr:uid="{00000000-0005-0000-0000-0000B99E0000}"/>
    <cellStyle name="Normal 5 2 3 2 3 3 4 3 2" xfId="41552" xr:uid="{00000000-0005-0000-0000-0000BA9E0000}"/>
    <cellStyle name="Normal 5 2 3 2 3 3 4 3 2 2" xfId="41553" xr:uid="{00000000-0005-0000-0000-0000BB9E0000}"/>
    <cellStyle name="Normal 5 2 3 2 3 3 4 3 3" xfId="41554" xr:uid="{00000000-0005-0000-0000-0000BC9E0000}"/>
    <cellStyle name="Normal 5 2 3 2 3 3 4 4" xfId="41555" xr:uid="{00000000-0005-0000-0000-0000BD9E0000}"/>
    <cellStyle name="Normal 5 2 3 2 3 3 5" xfId="41556" xr:uid="{00000000-0005-0000-0000-0000BE9E0000}"/>
    <cellStyle name="Normal 5 2 3 2 3 3 5 2" xfId="41557" xr:uid="{00000000-0005-0000-0000-0000BF9E0000}"/>
    <cellStyle name="Normal 5 2 3 2 3 3 6" xfId="41558" xr:uid="{00000000-0005-0000-0000-0000C09E0000}"/>
    <cellStyle name="Normal 5 2 3 2 3 3 6 2" xfId="41559" xr:uid="{00000000-0005-0000-0000-0000C19E0000}"/>
    <cellStyle name="Normal 5 2 3 2 3 3 6 2 2" xfId="41560" xr:uid="{00000000-0005-0000-0000-0000C29E0000}"/>
    <cellStyle name="Normal 5 2 3 2 3 3 6 3" xfId="41561" xr:uid="{00000000-0005-0000-0000-0000C39E0000}"/>
    <cellStyle name="Normal 5 2 3 2 3 3 7" xfId="41562" xr:uid="{00000000-0005-0000-0000-0000C49E0000}"/>
    <cellStyle name="Normal 5 2 3 2 3 3 7 2" xfId="41563" xr:uid="{00000000-0005-0000-0000-0000C59E0000}"/>
    <cellStyle name="Normal 5 2 3 2 3 3 8" xfId="41564" xr:uid="{00000000-0005-0000-0000-0000C69E0000}"/>
    <cellStyle name="Normal 5 2 3 2 3 4" xfId="41565" xr:uid="{00000000-0005-0000-0000-0000C79E0000}"/>
    <cellStyle name="Normal 5 2 3 2 3 4 2" xfId="41566" xr:uid="{00000000-0005-0000-0000-0000C89E0000}"/>
    <cellStyle name="Normal 5 2 3 2 3 4 2 2" xfId="41567" xr:uid="{00000000-0005-0000-0000-0000C99E0000}"/>
    <cellStyle name="Normal 5 2 3 2 3 4 2 2 2" xfId="41568" xr:uid="{00000000-0005-0000-0000-0000CA9E0000}"/>
    <cellStyle name="Normal 5 2 3 2 3 4 2 3" xfId="41569" xr:uid="{00000000-0005-0000-0000-0000CB9E0000}"/>
    <cellStyle name="Normal 5 2 3 2 3 4 2 3 2" xfId="41570" xr:uid="{00000000-0005-0000-0000-0000CC9E0000}"/>
    <cellStyle name="Normal 5 2 3 2 3 4 2 3 2 2" xfId="41571" xr:uid="{00000000-0005-0000-0000-0000CD9E0000}"/>
    <cellStyle name="Normal 5 2 3 2 3 4 2 3 3" xfId="41572" xr:uid="{00000000-0005-0000-0000-0000CE9E0000}"/>
    <cellStyle name="Normal 5 2 3 2 3 4 2 4" xfId="41573" xr:uid="{00000000-0005-0000-0000-0000CF9E0000}"/>
    <cellStyle name="Normal 5 2 3 2 3 4 3" xfId="41574" xr:uid="{00000000-0005-0000-0000-0000D09E0000}"/>
    <cellStyle name="Normal 5 2 3 2 3 4 3 2" xfId="41575" xr:uid="{00000000-0005-0000-0000-0000D19E0000}"/>
    <cellStyle name="Normal 5 2 3 2 3 4 4" xfId="41576" xr:uid="{00000000-0005-0000-0000-0000D29E0000}"/>
    <cellStyle name="Normal 5 2 3 2 3 4 4 2" xfId="41577" xr:uid="{00000000-0005-0000-0000-0000D39E0000}"/>
    <cellStyle name="Normal 5 2 3 2 3 4 4 2 2" xfId="41578" xr:uid="{00000000-0005-0000-0000-0000D49E0000}"/>
    <cellStyle name="Normal 5 2 3 2 3 4 4 3" xfId="41579" xr:uid="{00000000-0005-0000-0000-0000D59E0000}"/>
    <cellStyle name="Normal 5 2 3 2 3 4 5" xfId="41580" xr:uid="{00000000-0005-0000-0000-0000D69E0000}"/>
    <cellStyle name="Normal 5 2 3 2 3 5" xfId="41581" xr:uid="{00000000-0005-0000-0000-0000D79E0000}"/>
    <cellStyle name="Normal 5 2 3 2 3 5 2" xfId="41582" xr:uid="{00000000-0005-0000-0000-0000D89E0000}"/>
    <cellStyle name="Normal 5 2 3 2 3 5 2 2" xfId="41583" xr:uid="{00000000-0005-0000-0000-0000D99E0000}"/>
    <cellStyle name="Normal 5 2 3 2 3 5 3" xfId="41584" xr:uid="{00000000-0005-0000-0000-0000DA9E0000}"/>
    <cellStyle name="Normal 5 2 3 2 3 5 3 2" xfId="41585" xr:uid="{00000000-0005-0000-0000-0000DB9E0000}"/>
    <cellStyle name="Normal 5 2 3 2 3 5 3 2 2" xfId="41586" xr:uid="{00000000-0005-0000-0000-0000DC9E0000}"/>
    <cellStyle name="Normal 5 2 3 2 3 5 3 3" xfId="41587" xr:uid="{00000000-0005-0000-0000-0000DD9E0000}"/>
    <cellStyle name="Normal 5 2 3 2 3 5 4" xfId="41588" xr:uid="{00000000-0005-0000-0000-0000DE9E0000}"/>
    <cellStyle name="Normal 5 2 3 2 3 6" xfId="41589" xr:uid="{00000000-0005-0000-0000-0000DF9E0000}"/>
    <cellStyle name="Normal 5 2 3 2 3 6 2" xfId="41590" xr:uid="{00000000-0005-0000-0000-0000E09E0000}"/>
    <cellStyle name="Normal 5 2 3 2 3 6 2 2" xfId="41591" xr:uid="{00000000-0005-0000-0000-0000E19E0000}"/>
    <cellStyle name="Normal 5 2 3 2 3 6 3" xfId="41592" xr:uid="{00000000-0005-0000-0000-0000E29E0000}"/>
    <cellStyle name="Normal 5 2 3 2 3 6 3 2" xfId="41593" xr:uid="{00000000-0005-0000-0000-0000E39E0000}"/>
    <cellStyle name="Normal 5 2 3 2 3 6 3 2 2" xfId="41594" xr:uid="{00000000-0005-0000-0000-0000E49E0000}"/>
    <cellStyle name="Normal 5 2 3 2 3 6 3 3" xfId="41595" xr:uid="{00000000-0005-0000-0000-0000E59E0000}"/>
    <cellStyle name="Normal 5 2 3 2 3 6 4" xfId="41596" xr:uid="{00000000-0005-0000-0000-0000E69E0000}"/>
    <cellStyle name="Normal 5 2 3 2 3 7" xfId="41597" xr:uid="{00000000-0005-0000-0000-0000E79E0000}"/>
    <cellStyle name="Normal 5 2 3 2 3 7 2" xfId="41598" xr:uid="{00000000-0005-0000-0000-0000E89E0000}"/>
    <cellStyle name="Normal 5 2 3 2 3 8" xfId="41599" xr:uid="{00000000-0005-0000-0000-0000E99E0000}"/>
    <cellStyle name="Normal 5 2 3 2 3 8 2" xfId="41600" xr:uid="{00000000-0005-0000-0000-0000EA9E0000}"/>
    <cellStyle name="Normal 5 2 3 2 3 8 2 2" xfId="41601" xr:uid="{00000000-0005-0000-0000-0000EB9E0000}"/>
    <cellStyle name="Normal 5 2 3 2 3 8 3" xfId="41602" xr:uid="{00000000-0005-0000-0000-0000EC9E0000}"/>
    <cellStyle name="Normal 5 2 3 2 3 9" xfId="41603" xr:uid="{00000000-0005-0000-0000-0000ED9E0000}"/>
    <cellStyle name="Normal 5 2 3 2 3 9 2" xfId="41604" xr:uid="{00000000-0005-0000-0000-0000EE9E0000}"/>
    <cellStyle name="Normal 5 2 3 2 4" xfId="41605" xr:uid="{00000000-0005-0000-0000-0000EF9E0000}"/>
    <cellStyle name="Normal 5 2 3 2 4 10" xfId="41606" xr:uid="{00000000-0005-0000-0000-0000F09E0000}"/>
    <cellStyle name="Normal 5 2 3 2 4 11" xfId="41607" xr:uid="{00000000-0005-0000-0000-0000F19E0000}"/>
    <cellStyle name="Normal 5 2 3 2 4 2" xfId="41608" xr:uid="{00000000-0005-0000-0000-0000F29E0000}"/>
    <cellStyle name="Normal 5 2 3 2 4 2 2" xfId="41609" xr:uid="{00000000-0005-0000-0000-0000F39E0000}"/>
    <cellStyle name="Normal 5 2 3 2 4 2 2 2" xfId="41610" xr:uid="{00000000-0005-0000-0000-0000F49E0000}"/>
    <cellStyle name="Normal 5 2 3 2 4 2 2 2 2" xfId="41611" xr:uid="{00000000-0005-0000-0000-0000F59E0000}"/>
    <cellStyle name="Normal 5 2 3 2 4 2 2 2 2 2" xfId="41612" xr:uid="{00000000-0005-0000-0000-0000F69E0000}"/>
    <cellStyle name="Normal 5 2 3 2 4 2 2 2 2 2 2" xfId="41613" xr:uid="{00000000-0005-0000-0000-0000F79E0000}"/>
    <cellStyle name="Normal 5 2 3 2 4 2 2 2 2 3" xfId="41614" xr:uid="{00000000-0005-0000-0000-0000F89E0000}"/>
    <cellStyle name="Normal 5 2 3 2 4 2 2 2 2 3 2" xfId="41615" xr:uid="{00000000-0005-0000-0000-0000F99E0000}"/>
    <cellStyle name="Normal 5 2 3 2 4 2 2 2 2 3 2 2" xfId="41616" xr:uid="{00000000-0005-0000-0000-0000FA9E0000}"/>
    <cellStyle name="Normal 5 2 3 2 4 2 2 2 2 3 3" xfId="41617" xr:uid="{00000000-0005-0000-0000-0000FB9E0000}"/>
    <cellStyle name="Normal 5 2 3 2 4 2 2 2 2 4" xfId="41618" xr:uid="{00000000-0005-0000-0000-0000FC9E0000}"/>
    <cellStyle name="Normal 5 2 3 2 4 2 2 2 3" xfId="41619" xr:uid="{00000000-0005-0000-0000-0000FD9E0000}"/>
    <cellStyle name="Normal 5 2 3 2 4 2 2 2 3 2" xfId="41620" xr:uid="{00000000-0005-0000-0000-0000FE9E0000}"/>
    <cellStyle name="Normal 5 2 3 2 4 2 2 2 4" xfId="41621" xr:uid="{00000000-0005-0000-0000-0000FF9E0000}"/>
    <cellStyle name="Normal 5 2 3 2 4 2 2 2 4 2" xfId="41622" xr:uid="{00000000-0005-0000-0000-0000009F0000}"/>
    <cellStyle name="Normal 5 2 3 2 4 2 2 2 4 2 2" xfId="41623" xr:uid="{00000000-0005-0000-0000-0000019F0000}"/>
    <cellStyle name="Normal 5 2 3 2 4 2 2 2 4 3" xfId="41624" xr:uid="{00000000-0005-0000-0000-0000029F0000}"/>
    <cellStyle name="Normal 5 2 3 2 4 2 2 2 5" xfId="41625" xr:uid="{00000000-0005-0000-0000-0000039F0000}"/>
    <cellStyle name="Normal 5 2 3 2 4 2 2 3" xfId="41626" xr:uid="{00000000-0005-0000-0000-0000049F0000}"/>
    <cellStyle name="Normal 5 2 3 2 4 2 2 3 2" xfId="41627" xr:uid="{00000000-0005-0000-0000-0000059F0000}"/>
    <cellStyle name="Normal 5 2 3 2 4 2 2 3 2 2" xfId="41628" xr:uid="{00000000-0005-0000-0000-0000069F0000}"/>
    <cellStyle name="Normal 5 2 3 2 4 2 2 3 3" xfId="41629" xr:uid="{00000000-0005-0000-0000-0000079F0000}"/>
    <cellStyle name="Normal 5 2 3 2 4 2 2 3 3 2" xfId="41630" xr:uid="{00000000-0005-0000-0000-0000089F0000}"/>
    <cellStyle name="Normal 5 2 3 2 4 2 2 3 3 2 2" xfId="41631" xr:uid="{00000000-0005-0000-0000-0000099F0000}"/>
    <cellStyle name="Normal 5 2 3 2 4 2 2 3 3 3" xfId="41632" xr:uid="{00000000-0005-0000-0000-00000A9F0000}"/>
    <cellStyle name="Normal 5 2 3 2 4 2 2 3 4" xfId="41633" xr:uid="{00000000-0005-0000-0000-00000B9F0000}"/>
    <cellStyle name="Normal 5 2 3 2 4 2 2 4" xfId="41634" xr:uid="{00000000-0005-0000-0000-00000C9F0000}"/>
    <cellStyle name="Normal 5 2 3 2 4 2 2 4 2" xfId="41635" xr:uid="{00000000-0005-0000-0000-00000D9F0000}"/>
    <cellStyle name="Normal 5 2 3 2 4 2 2 4 2 2" xfId="41636" xr:uid="{00000000-0005-0000-0000-00000E9F0000}"/>
    <cellStyle name="Normal 5 2 3 2 4 2 2 4 3" xfId="41637" xr:uid="{00000000-0005-0000-0000-00000F9F0000}"/>
    <cellStyle name="Normal 5 2 3 2 4 2 2 4 3 2" xfId="41638" xr:uid="{00000000-0005-0000-0000-0000109F0000}"/>
    <cellStyle name="Normal 5 2 3 2 4 2 2 4 3 2 2" xfId="41639" xr:uid="{00000000-0005-0000-0000-0000119F0000}"/>
    <cellStyle name="Normal 5 2 3 2 4 2 2 4 3 3" xfId="41640" xr:uid="{00000000-0005-0000-0000-0000129F0000}"/>
    <cellStyle name="Normal 5 2 3 2 4 2 2 4 4" xfId="41641" xr:uid="{00000000-0005-0000-0000-0000139F0000}"/>
    <cellStyle name="Normal 5 2 3 2 4 2 2 5" xfId="41642" xr:uid="{00000000-0005-0000-0000-0000149F0000}"/>
    <cellStyle name="Normal 5 2 3 2 4 2 2 5 2" xfId="41643" xr:uid="{00000000-0005-0000-0000-0000159F0000}"/>
    <cellStyle name="Normal 5 2 3 2 4 2 2 6" xfId="41644" xr:uid="{00000000-0005-0000-0000-0000169F0000}"/>
    <cellStyle name="Normal 5 2 3 2 4 2 2 6 2" xfId="41645" xr:uid="{00000000-0005-0000-0000-0000179F0000}"/>
    <cellStyle name="Normal 5 2 3 2 4 2 2 6 2 2" xfId="41646" xr:uid="{00000000-0005-0000-0000-0000189F0000}"/>
    <cellStyle name="Normal 5 2 3 2 4 2 2 6 3" xfId="41647" xr:uid="{00000000-0005-0000-0000-0000199F0000}"/>
    <cellStyle name="Normal 5 2 3 2 4 2 2 7" xfId="41648" xr:uid="{00000000-0005-0000-0000-00001A9F0000}"/>
    <cellStyle name="Normal 5 2 3 2 4 2 2 7 2" xfId="41649" xr:uid="{00000000-0005-0000-0000-00001B9F0000}"/>
    <cellStyle name="Normal 5 2 3 2 4 2 2 8" xfId="41650" xr:uid="{00000000-0005-0000-0000-00001C9F0000}"/>
    <cellStyle name="Normal 5 2 3 2 4 2 3" xfId="41651" xr:uid="{00000000-0005-0000-0000-00001D9F0000}"/>
    <cellStyle name="Normal 5 2 3 2 4 2 3 2" xfId="41652" xr:uid="{00000000-0005-0000-0000-00001E9F0000}"/>
    <cellStyle name="Normal 5 2 3 2 4 2 3 2 2" xfId="41653" xr:uid="{00000000-0005-0000-0000-00001F9F0000}"/>
    <cellStyle name="Normal 5 2 3 2 4 2 3 2 2 2" xfId="41654" xr:uid="{00000000-0005-0000-0000-0000209F0000}"/>
    <cellStyle name="Normal 5 2 3 2 4 2 3 2 3" xfId="41655" xr:uid="{00000000-0005-0000-0000-0000219F0000}"/>
    <cellStyle name="Normal 5 2 3 2 4 2 3 2 3 2" xfId="41656" xr:uid="{00000000-0005-0000-0000-0000229F0000}"/>
    <cellStyle name="Normal 5 2 3 2 4 2 3 2 3 2 2" xfId="41657" xr:uid="{00000000-0005-0000-0000-0000239F0000}"/>
    <cellStyle name="Normal 5 2 3 2 4 2 3 2 3 3" xfId="41658" xr:uid="{00000000-0005-0000-0000-0000249F0000}"/>
    <cellStyle name="Normal 5 2 3 2 4 2 3 2 4" xfId="41659" xr:uid="{00000000-0005-0000-0000-0000259F0000}"/>
    <cellStyle name="Normal 5 2 3 2 4 2 3 3" xfId="41660" xr:uid="{00000000-0005-0000-0000-0000269F0000}"/>
    <cellStyle name="Normal 5 2 3 2 4 2 3 3 2" xfId="41661" xr:uid="{00000000-0005-0000-0000-0000279F0000}"/>
    <cellStyle name="Normal 5 2 3 2 4 2 3 4" xfId="41662" xr:uid="{00000000-0005-0000-0000-0000289F0000}"/>
    <cellStyle name="Normal 5 2 3 2 4 2 3 4 2" xfId="41663" xr:uid="{00000000-0005-0000-0000-0000299F0000}"/>
    <cellStyle name="Normal 5 2 3 2 4 2 3 4 2 2" xfId="41664" xr:uid="{00000000-0005-0000-0000-00002A9F0000}"/>
    <cellStyle name="Normal 5 2 3 2 4 2 3 4 3" xfId="41665" xr:uid="{00000000-0005-0000-0000-00002B9F0000}"/>
    <cellStyle name="Normal 5 2 3 2 4 2 3 5" xfId="41666" xr:uid="{00000000-0005-0000-0000-00002C9F0000}"/>
    <cellStyle name="Normal 5 2 3 2 4 2 4" xfId="41667" xr:uid="{00000000-0005-0000-0000-00002D9F0000}"/>
    <cellStyle name="Normal 5 2 3 2 4 2 4 2" xfId="41668" xr:uid="{00000000-0005-0000-0000-00002E9F0000}"/>
    <cellStyle name="Normal 5 2 3 2 4 2 4 2 2" xfId="41669" xr:uid="{00000000-0005-0000-0000-00002F9F0000}"/>
    <cellStyle name="Normal 5 2 3 2 4 2 4 3" xfId="41670" xr:uid="{00000000-0005-0000-0000-0000309F0000}"/>
    <cellStyle name="Normal 5 2 3 2 4 2 4 3 2" xfId="41671" xr:uid="{00000000-0005-0000-0000-0000319F0000}"/>
    <cellStyle name="Normal 5 2 3 2 4 2 4 3 2 2" xfId="41672" xr:uid="{00000000-0005-0000-0000-0000329F0000}"/>
    <cellStyle name="Normal 5 2 3 2 4 2 4 3 3" xfId="41673" xr:uid="{00000000-0005-0000-0000-0000339F0000}"/>
    <cellStyle name="Normal 5 2 3 2 4 2 4 4" xfId="41674" xr:uid="{00000000-0005-0000-0000-0000349F0000}"/>
    <cellStyle name="Normal 5 2 3 2 4 2 5" xfId="41675" xr:uid="{00000000-0005-0000-0000-0000359F0000}"/>
    <cellStyle name="Normal 5 2 3 2 4 2 5 2" xfId="41676" xr:uid="{00000000-0005-0000-0000-0000369F0000}"/>
    <cellStyle name="Normal 5 2 3 2 4 2 5 2 2" xfId="41677" xr:uid="{00000000-0005-0000-0000-0000379F0000}"/>
    <cellStyle name="Normal 5 2 3 2 4 2 5 3" xfId="41678" xr:uid="{00000000-0005-0000-0000-0000389F0000}"/>
    <cellStyle name="Normal 5 2 3 2 4 2 5 3 2" xfId="41679" xr:uid="{00000000-0005-0000-0000-0000399F0000}"/>
    <cellStyle name="Normal 5 2 3 2 4 2 5 3 2 2" xfId="41680" xr:uid="{00000000-0005-0000-0000-00003A9F0000}"/>
    <cellStyle name="Normal 5 2 3 2 4 2 5 3 3" xfId="41681" xr:uid="{00000000-0005-0000-0000-00003B9F0000}"/>
    <cellStyle name="Normal 5 2 3 2 4 2 5 4" xfId="41682" xr:uid="{00000000-0005-0000-0000-00003C9F0000}"/>
    <cellStyle name="Normal 5 2 3 2 4 2 6" xfId="41683" xr:uid="{00000000-0005-0000-0000-00003D9F0000}"/>
    <cellStyle name="Normal 5 2 3 2 4 2 6 2" xfId="41684" xr:uid="{00000000-0005-0000-0000-00003E9F0000}"/>
    <cellStyle name="Normal 5 2 3 2 4 2 7" xfId="41685" xr:uid="{00000000-0005-0000-0000-00003F9F0000}"/>
    <cellStyle name="Normal 5 2 3 2 4 2 7 2" xfId="41686" xr:uid="{00000000-0005-0000-0000-0000409F0000}"/>
    <cellStyle name="Normal 5 2 3 2 4 2 7 2 2" xfId="41687" xr:uid="{00000000-0005-0000-0000-0000419F0000}"/>
    <cellStyle name="Normal 5 2 3 2 4 2 7 3" xfId="41688" xr:uid="{00000000-0005-0000-0000-0000429F0000}"/>
    <cellStyle name="Normal 5 2 3 2 4 2 8" xfId="41689" xr:uid="{00000000-0005-0000-0000-0000439F0000}"/>
    <cellStyle name="Normal 5 2 3 2 4 2 8 2" xfId="41690" xr:uid="{00000000-0005-0000-0000-0000449F0000}"/>
    <cellStyle name="Normal 5 2 3 2 4 2 9" xfId="41691" xr:uid="{00000000-0005-0000-0000-0000459F0000}"/>
    <cellStyle name="Normal 5 2 3 2 4 3" xfId="41692" xr:uid="{00000000-0005-0000-0000-0000469F0000}"/>
    <cellStyle name="Normal 5 2 3 2 4 3 2" xfId="41693" xr:uid="{00000000-0005-0000-0000-0000479F0000}"/>
    <cellStyle name="Normal 5 2 3 2 4 3 2 2" xfId="41694" xr:uid="{00000000-0005-0000-0000-0000489F0000}"/>
    <cellStyle name="Normal 5 2 3 2 4 3 2 2 2" xfId="41695" xr:uid="{00000000-0005-0000-0000-0000499F0000}"/>
    <cellStyle name="Normal 5 2 3 2 4 3 2 2 2 2" xfId="41696" xr:uid="{00000000-0005-0000-0000-00004A9F0000}"/>
    <cellStyle name="Normal 5 2 3 2 4 3 2 2 3" xfId="41697" xr:uid="{00000000-0005-0000-0000-00004B9F0000}"/>
    <cellStyle name="Normal 5 2 3 2 4 3 2 2 3 2" xfId="41698" xr:uid="{00000000-0005-0000-0000-00004C9F0000}"/>
    <cellStyle name="Normal 5 2 3 2 4 3 2 2 3 2 2" xfId="41699" xr:uid="{00000000-0005-0000-0000-00004D9F0000}"/>
    <cellStyle name="Normal 5 2 3 2 4 3 2 2 3 3" xfId="41700" xr:uid="{00000000-0005-0000-0000-00004E9F0000}"/>
    <cellStyle name="Normal 5 2 3 2 4 3 2 2 4" xfId="41701" xr:uid="{00000000-0005-0000-0000-00004F9F0000}"/>
    <cellStyle name="Normal 5 2 3 2 4 3 2 3" xfId="41702" xr:uid="{00000000-0005-0000-0000-0000509F0000}"/>
    <cellStyle name="Normal 5 2 3 2 4 3 2 3 2" xfId="41703" xr:uid="{00000000-0005-0000-0000-0000519F0000}"/>
    <cellStyle name="Normal 5 2 3 2 4 3 2 4" xfId="41704" xr:uid="{00000000-0005-0000-0000-0000529F0000}"/>
    <cellStyle name="Normal 5 2 3 2 4 3 2 4 2" xfId="41705" xr:uid="{00000000-0005-0000-0000-0000539F0000}"/>
    <cellStyle name="Normal 5 2 3 2 4 3 2 4 2 2" xfId="41706" xr:uid="{00000000-0005-0000-0000-0000549F0000}"/>
    <cellStyle name="Normal 5 2 3 2 4 3 2 4 3" xfId="41707" xr:uid="{00000000-0005-0000-0000-0000559F0000}"/>
    <cellStyle name="Normal 5 2 3 2 4 3 2 5" xfId="41708" xr:uid="{00000000-0005-0000-0000-0000569F0000}"/>
    <cellStyle name="Normal 5 2 3 2 4 3 3" xfId="41709" xr:uid="{00000000-0005-0000-0000-0000579F0000}"/>
    <cellStyle name="Normal 5 2 3 2 4 3 3 2" xfId="41710" xr:uid="{00000000-0005-0000-0000-0000589F0000}"/>
    <cellStyle name="Normal 5 2 3 2 4 3 3 2 2" xfId="41711" xr:uid="{00000000-0005-0000-0000-0000599F0000}"/>
    <cellStyle name="Normal 5 2 3 2 4 3 3 3" xfId="41712" xr:uid="{00000000-0005-0000-0000-00005A9F0000}"/>
    <cellStyle name="Normal 5 2 3 2 4 3 3 3 2" xfId="41713" xr:uid="{00000000-0005-0000-0000-00005B9F0000}"/>
    <cellStyle name="Normal 5 2 3 2 4 3 3 3 2 2" xfId="41714" xr:uid="{00000000-0005-0000-0000-00005C9F0000}"/>
    <cellStyle name="Normal 5 2 3 2 4 3 3 3 3" xfId="41715" xr:uid="{00000000-0005-0000-0000-00005D9F0000}"/>
    <cellStyle name="Normal 5 2 3 2 4 3 3 4" xfId="41716" xr:uid="{00000000-0005-0000-0000-00005E9F0000}"/>
    <cellStyle name="Normal 5 2 3 2 4 3 4" xfId="41717" xr:uid="{00000000-0005-0000-0000-00005F9F0000}"/>
    <cellStyle name="Normal 5 2 3 2 4 3 4 2" xfId="41718" xr:uid="{00000000-0005-0000-0000-0000609F0000}"/>
    <cellStyle name="Normal 5 2 3 2 4 3 4 2 2" xfId="41719" xr:uid="{00000000-0005-0000-0000-0000619F0000}"/>
    <cellStyle name="Normal 5 2 3 2 4 3 4 3" xfId="41720" xr:uid="{00000000-0005-0000-0000-0000629F0000}"/>
    <cellStyle name="Normal 5 2 3 2 4 3 4 3 2" xfId="41721" xr:uid="{00000000-0005-0000-0000-0000639F0000}"/>
    <cellStyle name="Normal 5 2 3 2 4 3 4 3 2 2" xfId="41722" xr:uid="{00000000-0005-0000-0000-0000649F0000}"/>
    <cellStyle name="Normal 5 2 3 2 4 3 4 3 3" xfId="41723" xr:uid="{00000000-0005-0000-0000-0000659F0000}"/>
    <cellStyle name="Normal 5 2 3 2 4 3 4 4" xfId="41724" xr:uid="{00000000-0005-0000-0000-0000669F0000}"/>
    <cellStyle name="Normal 5 2 3 2 4 3 5" xfId="41725" xr:uid="{00000000-0005-0000-0000-0000679F0000}"/>
    <cellStyle name="Normal 5 2 3 2 4 3 5 2" xfId="41726" xr:uid="{00000000-0005-0000-0000-0000689F0000}"/>
    <cellStyle name="Normal 5 2 3 2 4 3 6" xfId="41727" xr:uid="{00000000-0005-0000-0000-0000699F0000}"/>
    <cellStyle name="Normal 5 2 3 2 4 3 6 2" xfId="41728" xr:uid="{00000000-0005-0000-0000-00006A9F0000}"/>
    <cellStyle name="Normal 5 2 3 2 4 3 6 2 2" xfId="41729" xr:uid="{00000000-0005-0000-0000-00006B9F0000}"/>
    <cellStyle name="Normal 5 2 3 2 4 3 6 3" xfId="41730" xr:uid="{00000000-0005-0000-0000-00006C9F0000}"/>
    <cellStyle name="Normal 5 2 3 2 4 3 7" xfId="41731" xr:uid="{00000000-0005-0000-0000-00006D9F0000}"/>
    <cellStyle name="Normal 5 2 3 2 4 3 7 2" xfId="41732" xr:uid="{00000000-0005-0000-0000-00006E9F0000}"/>
    <cellStyle name="Normal 5 2 3 2 4 3 8" xfId="41733" xr:uid="{00000000-0005-0000-0000-00006F9F0000}"/>
    <cellStyle name="Normal 5 2 3 2 4 4" xfId="41734" xr:uid="{00000000-0005-0000-0000-0000709F0000}"/>
    <cellStyle name="Normal 5 2 3 2 4 4 2" xfId="41735" xr:uid="{00000000-0005-0000-0000-0000719F0000}"/>
    <cellStyle name="Normal 5 2 3 2 4 4 2 2" xfId="41736" xr:uid="{00000000-0005-0000-0000-0000729F0000}"/>
    <cellStyle name="Normal 5 2 3 2 4 4 2 2 2" xfId="41737" xr:uid="{00000000-0005-0000-0000-0000739F0000}"/>
    <cellStyle name="Normal 5 2 3 2 4 4 2 3" xfId="41738" xr:uid="{00000000-0005-0000-0000-0000749F0000}"/>
    <cellStyle name="Normal 5 2 3 2 4 4 2 3 2" xfId="41739" xr:uid="{00000000-0005-0000-0000-0000759F0000}"/>
    <cellStyle name="Normal 5 2 3 2 4 4 2 3 2 2" xfId="41740" xr:uid="{00000000-0005-0000-0000-0000769F0000}"/>
    <cellStyle name="Normal 5 2 3 2 4 4 2 3 3" xfId="41741" xr:uid="{00000000-0005-0000-0000-0000779F0000}"/>
    <cellStyle name="Normal 5 2 3 2 4 4 2 4" xfId="41742" xr:uid="{00000000-0005-0000-0000-0000789F0000}"/>
    <cellStyle name="Normal 5 2 3 2 4 4 3" xfId="41743" xr:uid="{00000000-0005-0000-0000-0000799F0000}"/>
    <cellStyle name="Normal 5 2 3 2 4 4 3 2" xfId="41744" xr:uid="{00000000-0005-0000-0000-00007A9F0000}"/>
    <cellStyle name="Normal 5 2 3 2 4 4 4" xfId="41745" xr:uid="{00000000-0005-0000-0000-00007B9F0000}"/>
    <cellStyle name="Normal 5 2 3 2 4 4 4 2" xfId="41746" xr:uid="{00000000-0005-0000-0000-00007C9F0000}"/>
    <cellStyle name="Normal 5 2 3 2 4 4 4 2 2" xfId="41747" xr:uid="{00000000-0005-0000-0000-00007D9F0000}"/>
    <cellStyle name="Normal 5 2 3 2 4 4 4 3" xfId="41748" xr:uid="{00000000-0005-0000-0000-00007E9F0000}"/>
    <cellStyle name="Normal 5 2 3 2 4 4 5" xfId="41749" xr:uid="{00000000-0005-0000-0000-00007F9F0000}"/>
    <cellStyle name="Normal 5 2 3 2 4 5" xfId="41750" xr:uid="{00000000-0005-0000-0000-0000809F0000}"/>
    <cellStyle name="Normal 5 2 3 2 4 5 2" xfId="41751" xr:uid="{00000000-0005-0000-0000-0000819F0000}"/>
    <cellStyle name="Normal 5 2 3 2 4 5 2 2" xfId="41752" xr:uid="{00000000-0005-0000-0000-0000829F0000}"/>
    <cellStyle name="Normal 5 2 3 2 4 5 3" xfId="41753" xr:uid="{00000000-0005-0000-0000-0000839F0000}"/>
    <cellStyle name="Normal 5 2 3 2 4 5 3 2" xfId="41754" xr:uid="{00000000-0005-0000-0000-0000849F0000}"/>
    <cellStyle name="Normal 5 2 3 2 4 5 3 2 2" xfId="41755" xr:uid="{00000000-0005-0000-0000-0000859F0000}"/>
    <cellStyle name="Normal 5 2 3 2 4 5 3 3" xfId="41756" xr:uid="{00000000-0005-0000-0000-0000869F0000}"/>
    <cellStyle name="Normal 5 2 3 2 4 5 4" xfId="41757" xr:uid="{00000000-0005-0000-0000-0000879F0000}"/>
    <cellStyle name="Normal 5 2 3 2 4 6" xfId="41758" xr:uid="{00000000-0005-0000-0000-0000889F0000}"/>
    <cellStyle name="Normal 5 2 3 2 4 6 2" xfId="41759" xr:uid="{00000000-0005-0000-0000-0000899F0000}"/>
    <cellStyle name="Normal 5 2 3 2 4 6 2 2" xfId="41760" xr:uid="{00000000-0005-0000-0000-00008A9F0000}"/>
    <cellStyle name="Normal 5 2 3 2 4 6 3" xfId="41761" xr:uid="{00000000-0005-0000-0000-00008B9F0000}"/>
    <cellStyle name="Normal 5 2 3 2 4 6 3 2" xfId="41762" xr:uid="{00000000-0005-0000-0000-00008C9F0000}"/>
    <cellStyle name="Normal 5 2 3 2 4 6 3 2 2" xfId="41763" xr:uid="{00000000-0005-0000-0000-00008D9F0000}"/>
    <cellStyle name="Normal 5 2 3 2 4 6 3 3" xfId="41764" xr:uid="{00000000-0005-0000-0000-00008E9F0000}"/>
    <cellStyle name="Normal 5 2 3 2 4 6 4" xfId="41765" xr:uid="{00000000-0005-0000-0000-00008F9F0000}"/>
    <cellStyle name="Normal 5 2 3 2 4 7" xfId="41766" xr:uid="{00000000-0005-0000-0000-0000909F0000}"/>
    <cellStyle name="Normal 5 2 3 2 4 7 2" xfId="41767" xr:uid="{00000000-0005-0000-0000-0000919F0000}"/>
    <cellStyle name="Normal 5 2 3 2 4 8" xfId="41768" xr:uid="{00000000-0005-0000-0000-0000929F0000}"/>
    <cellStyle name="Normal 5 2 3 2 4 8 2" xfId="41769" xr:uid="{00000000-0005-0000-0000-0000939F0000}"/>
    <cellStyle name="Normal 5 2 3 2 4 8 2 2" xfId="41770" xr:uid="{00000000-0005-0000-0000-0000949F0000}"/>
    <cellStyle name="Normal 5 2 3 2 4 8 3" xfId="41771" xr:uid="{00000000-0005-0000-0000-0000959F0000}"/>
    <cellStyle name="Normal 5 2 3 2 4 9" xfId="41772" xr:uid="{00000000-0005-0000-0000-0000969F0000}"/>
    <cellStyle name="Normal 5 2 3 2 4 9 2" xfId="41773" xr:uid="{00000000-0005-0000-0000-0000979F0000}"/>
    <cellStyle name="Normal 5 2 3 2 5" xfId="41774" xr:uid="{00000000-0005-0000-0000-0000989F0000}"/>
    <cellStyle name="Normal 5 2 3 2 5 2" xfId="41775" xr:uid="{00000000-0005-0000-0000-0000999F0000}"/>
    <cellStyle name="Normal 5 2 3 2 5 2 2" xfId="41776" xr:uid="{00000000-0005-0000-0000-00009A9F0000}"/>
    <cellStyle name="Normal 5 2 3 2 5 2 2 2" xfId="41777" xr:uid="{00000000-0005-0000-0000-00009B9F0000}"/>
    <cellStyle name="Normal 5 2 3 2 5 2 2 2 2" xfId="41778" xr:uid="{00000000-0005-0000-0000-00009C9F0000}"/>
    <cellStyle name="Normal 5 2 3 2 5 2 2 2 2 2" xfId="41779" xr:uid="{00000000-0005-0000-0000-00009D9F0000}"/>
    <cellStyle name="Normal 5 2 3 2 5 2 2 2 3" xfId="41780" xr:uid="{00000000-0005-0000-0000-00009E9F0000}"/>
    <cellStyle name="Normal 5 2 3 2 5 2 2 2 3 2" xfId="41781" xr:uid="{00000000-0005-0000-0000-00009F9F0000}"/>
    <cellStyle name="Normal 5 2 3 2 5 2 2 2 3 2 2" xfId="41782" xr:uid="{00000000-0005-0000-0000-0000A09F0000}"/>
    <cellStyle name="Normal 5 2 3 2 5 2 2 2 3 3" xfId="41783" xr:uid="{00000000-0005-0000-0000-0000A19F0000}"/>
    <cellStyle name="Normal 5 2 3 2 5 2 2 2 4" xfId="41784" xr:uid="{00000000-0005-0000-0000-0000A29F0000}"/>
    <cellStyle name="Normal 5 2 3 2 5 2 2 3" xfId="41785" xr:uid="{00000000-0005-0000-0000-0000A39F0000}"/>
    <cellStyle name="Normal 5 2 3 2 5 2 2 3 2" xfId="41786" xr:uid="{00000000-0005-0000-0000-0000A49F0000}"/>
    <cellStyle name="Normal 5 2 3 2 5 2 2 4" xfId="41787" xr:uid="{00000000-0005-0000-0000-0000A59F0000}"/>
    <cellStyle name="Normal 5 2 3 2 5 2 2 4 2" xfId="41788" xr:uid="{00000000-0005-0000-0000-0000A69F0000}"/>
    <cellStyle name="Normal 5 2 3 2 5 2 2 4 2 2" xfId="41789" xr:uid="{00000000-0005-0000-0000-0000A79F0000}"/>
    <cellStyle name="Normal 5 2 3 2 5 2 2 4 3" xfId="41790" xr:uid="{00000000-0005-0000-0000-0000A89F0000}"/>
    <cellStyle name="Normal 5 2 3 2 5 2 2 5" xfId="41791" xr:uid="{00000000-0005-0000-0000-0000A99F0000}"/>
    <cellStyle name="Normal 5 2 3 2 5 2 3" xfId="41792" xr:uid="{00000000-0005-0000-0000-0000AA9F0000}"/>
    <cellStyle name="Normal 5 2 3 2 5 2 3 2" xfId="41793" xr:uid="{00000000-0005-0000-0000-0000AB9F0000}"/>
    <cellStyle name="Normal 5 2 3 2 5 2 3 2 2" xfId="41794" xr:uid="{00000000-0005-0000-0000-0000AC9F0000}"/>
    <cellStyle name="Normal 5 2 3 2 5 2 3 3" xfId="41795" xr:uid="{00000000-0005-0000-0000-0000AD9F0000}"/>
    <cellStyle name="Normal 5 2 3 2 5 2 3 3 2" xfId="41796" xr:uid="{00000000-0005-0000-0000-0000AE9F0000}"/>
    <cellStyle name="Normal 5 2 3 2 5 2 3 3 2 2" xfId="41797" xr:uid="{00000000-0005-0000-0000-0000AF9F0000}"/>
    <cellStyle name="Normal 5 2 3 2 5 2 3 3 3" xfId="41798" xr:uid="{00000000-0005-0000-0000-0000B09F0000}"/>
    <cellStyle name="Normal 5 2 3 2 5 2 3 4" xfId="41799" xr:uid="{00000000-0005-0000-0000-0000B19F0000}"/>
    <cellStyle name="Normal 5 2 3 2 5 2 4" xfId="41800" xr:uid="{00000000-0005-0000-0000-0000B29F0000}"/>
    <cellStyle name="Normal 5 2 3 2 5 2 4 2" xfId="41801" xr:uid="{00000000-0005-0000-0000-0000B39F0000}"/>
    <cellStyle name="Normal 5 2 3 2 5 2 4 2 2" xfId="41802" xr:uid="{00000000-0005-0000-0000-0000B49F0000}"/>
    <cellStyle name="Normal 5 2 3 2 5 2 4 3" xfId="41803" xr:uid="{00000000-0005-0000-0000-0000B59F0000}"/>
    <cellStyle name="Normal 5 2 3 2 5 2 4 3 2" xfId="41804" xr:uid="{00000000-0005-0000-0000-0000B69F0000}"/>
    <cellStyle name="Normal 5 2 3 2 5 2 4 3 2 2" xfId="41805" xr:uid="{00000000-0005-0000-0000-0000B79F0000}"/>
    <cellStyle name="Normal 5 2 3 2 5 2 4 3 3" xfId="41806" xr:uid="{00000000-0005-0000-0000-0000B89F0000}"/>
    <cellStyle name="Normal 5 2 3 2 5 2 4 4" xfId="41807" xr:uid="{00000000-0005-0000-0000-0000B99F0000}"/>
    <cellStyle name="Normal 5 2 3 2 5 2 5" xfId="41808" xr:uid="{00000000-0005-0000-0000-0000BA9F0000}"/>
    <cellStyle name="Normal 5 2 3 2 5 2 5 2" xfId="41809" xr:uid="{00000000-0005-0000-0000-0000BB9F0000}"/>
    <cellStyle name="Normal 5 2 3 2 5 2 6" xfId="41810" xr:uid="{00000000-0005-0000-0000-0000BC9F0000}"/>
    <cellStyle name="Normal 5 2 3 2 5 2 6 2" xfId="41811" xr:uid="{00000000-0005-0000-0000-0000BD9F0000}"/>
    <cellStyle name="Normal 5 2 3 2 5 2 6 2 2" xfId="41812" xr:uid="{00000000-0005-0000-0000-0000BE9F0000}"/>
    <cellStyle name="Normal 5 2 3 2 5 2 6 3" xfId="41813" xr:uid="{00000000-0005-0000-0000-0000BF9F0000}"/>
    <cellStyle name="Normal 5 2 3 2 5 2 7" xfId="41814" xr:uid="{00000000-0005-0000-0000-0000C09F0000}"/>
    <cellStyle name="Normal 5 2 3 2 5 2 7 2" xfId="41815" xr:uid="{00000000-0005-0000-0000-0000C19F0000}"/>
    <cellStyle name="Normal 5 2 3 2 5 2 8" xfId="41816" xr:uid="{00000000-0005-0000-0000-0000C29F0000}"/>
    <cellStyle name="Normal 5 2 3 2 5 3" xfId="41817" xr:uid="{00000000-0005-0000-0000-0000C39F0000}"/>
    <cellStyle name="Normal 5 2 3 2 5 3 2" xfId="41818" xr:uid="{00000000-0005-0000-0000-0000C49F0000}"/>
    <cellStyle name="Normal 5 2 3 2 5 3 2 2" xfId="41819" xr:uid="{00000000-0005-0000-0000-0000C59F0000}"/>
    <cellStyle name="Normal 5 2 3 2 5 3 2 2 2" xfId="41820" xr:uid="{00000000-0005-0000-0000-0000C69F0000}"/>
    <cellStyle name="Normal 5 2 3 2 5 3 2 3" xfId="41821" xr:uid="{00000000-0005-0000-0000-0000C79F0000}"/>
    <cellStyle name="Normal 5 2 3 2 5 3 2 3 2" xfId="41822" xr:uid="{00000000-0005-0000-0000-0000C89F0000}"/>
    <cellStyle name="Normal 5 2 3 2 5 3 2 3 2 2" xfId="41823" xr:uid="{00000000-0005-0000-0000-0000C99F0000}"/>
    <cellStyle name="Normal 5 2 3 2 5 3 2 3 3" xfId="41824" xr:uid="{00000000-0005-0000-0000-0000CA9F0000}"/>
    <cellStyle name="Normal 5 2 3 2 5 3 2 4" xfId="41825" xr:uid="{00000000-0005-0000-0000-0000CB9F0000}"/>
    <cellStyle name="Normal 5 2 3 2 5 3 3" xfId="41826" xr:uid="{00000000-0005-0000-0000-0000CC9F0000}"/>
    <cellStyle name="Normal 5 2 3 2 5 3 3 2" xfId="41827" xr:uid="{00000000-0005-0000-0000-0000CD9F0000}"/>
    <cellStyle name="Normal 5 2 3 2 5 3 4" xfId="41828" xr:uid="{00000000-0005-0000-0000-0000CE9F0000}"/>
    <cellStyle name="Normal 5 2 3 2 5 3 4 2" xfId="41829" xr:uid="{00000000-0005-0000-0000-0000CF9F0000}"/>
    <cellStyle name="Normal 5 2 3 2 5 3 4 2 2" xfId="41830" xr:uid="{00000000-0005-0000-0000-0000D09F0000}"/>
    <cellStyle name="Normal 5 2 3 2 5 3 4 3" xfId="41831" xr:uid="{00000000-0005-0000-0000-0000D19F0000}"/>
    <cellStyle name="Normal 5 2 3 2 5 3 5" xfId="41832" xr:uid="{00000000-0005-0000-0000-0000D29F0000}"/>
    <cellStyle name="Normal 5 2 3 2 5 4" xfId="41833" xr:uid="{00000000-0005-0000-0000-0000D39F0000}"/>
    <cellStyle name="Normal 5 2 3 2 5 4 2" xfId="41834" xr:uid="{00000000-0005-0000-0000-0000D49F0000}"/>
    <cellStyle name="Normal 5 2 3 2 5 4 2 2" xfId="41835" xr:uid="{00000000-0005-0000-0000-0000D59F0000}"/>
    <cellStyle name="Normal 5 2 3 2 5 4 3" xfId="41836" xr:uid="{00000000-0005-0000-0000-0000D69F0000}"/>
    <cellStyle name="Normal 5 2 3 2 5 4 3 2" xfId="41837" xr:uid="{00000000-0005-0000-0000-0000D79F0000}"/>
    <cellStyle name="Normal 5 2 3 2 5 4 3 2 2" xfId="41838" xr:uid="{00000000-0005-0000-0000-0000D89F0000}"/>
    <cellStyle name="Normal 5 2 3 2 5 4 3 3" xfId="41839" xr:uid="{00000000-0005-0000-0000-0000D99F0000}"/>
    <cellStyle name="Normal 5 2 3 2 5 4 4" xfId="41840" xr:uid="{00000000-0005-0000-0000-0000DA9F0000}"/>
    <cellStyle name="Normal 5 2 3 2 5 5" xfId="41841" xr:uid="{00000000-0005-0000-0000-0000DB9F0000}"/>
    <cellStyle name="Normal 5 2 3 2 5 5 2" xfId="41842" xr:uid="{00000000-0005-0000-0000-0000DC9F0000}"/>
    <cellStyle name="Normal 5 2 3 2 5 5 2 2" xfId="41843" xr:uid="{00000000-0005-0000-0000-0000DD9F0000}"/>
    <cellStyle name="Normal 5 2 3 2 5 5 3" xfId="41844" xr:uid="{00000000-0005-0000-0000-0000DE9F0000}"/>
    <cellStyle name="Normal 5 2 3 2 5 5 3 2" xfId="41845" xr:uid="{00000000-0005-0000-0000-0000DF9F0000}"/>
    <cellStyle name="Normal 5 2 3 2 5 5 3 2 2" xfId="41846" xr:uid="{00000000-0005-0000-0000-0000E09F0000}"/>
    <cellStyle name="Normal 5 2 3 2 5 5 3 3" xfId="41847" xr:uid="{00000000-0005-0000-0000-0000E19F0000}"/>
    <cellStyle name="Normal 5 2 3 2 5 5 4" xfId="41848" xr:uid="{00000000-0005-0000-0000-0000E29F0000}"/>
    <cellStyle name="Normal 5 2 3 2 5 6" xfId="41849" xr:uid="{00000000-0005-0000-0000-0000E39F0000}"/>
    <cellStyle name="Normal 5 2 3 2 5 6 2" xfId="41850" xr:uid="{00000000-0005-0000-0000-0000E49F0000}"/>
    <cellStyle name="Normal 5 2 3 2 5 7" xfId="41851" xr:uid="{00000000-0005-0000-0000-0000E59F0000}"/>
    <cellStyle name="Normal 5 2 3 2 5 7 2" xfId="41852" xr:uid="{00000000-0005-0000-0000-0000E69F0000}"/>
    <cellStyle name="Normal 5 2 3 2 5 7 2 2" xfId="41853" xr:uid="{00000000-0005-0000-0000-0000E79F0000}"/>
    <cellStyle name="Normal 5 2 3 2 5 7 3" xfId="41854" xr:uid="{00000000-0005-0000-0000-0000E89F0000}"/>
    <cellStyle name="Normal 5 2 3 2 5 8" xfId="41855" xr:uid="{00000000-0005-0000-0000-0000E99F0000}"/>
    <cellStyle name="Normal 5 2 3 2 5 8 2" xfId="41856" xr:uid="{00000000-0005-0000-0000-0000EA9F0000}"/>
    <cellStyle name="Normal 5 2 3 2 5 9" xfId="41857" xr:uid="{00000000-0005-0000-0000-0000EB9F0000}"/>
    <cellStyle name="Normal 5 2 3 2 6" xfId="41858" xr:uid="{00000000-0005-0000-0000-0000EC9F0000}"/>
    <cellStyle name="Normal 5 2 3 2 6 2" xfId="41859" xr:uid="{00000000-0005-0000-0000-0000ED9F0000}"/>
    <cellStyle name="Normal 5 2 3 2 6 2 2" xfId="41860" xr:uid="{00000000-0005-0000-0000-0000EE9F0000}"/>
    <cellStyle name="Normal 5 2 3 2 6 2 2 2" xfId="41861" xr:uid="{00000000-0005-0000-0000-0000EF9F0000}"/>
    <cellStyle name="Normal 5 2 3 2 6 2 2 2 2" xfId="41862" xr:uid="{00000000-0005-0000-0000-0000F09F0000}"/>
    <cellStyle name="Normal 5 2 3 2 6 2 2 3" xfId="41863" xr:uid="{00000000-0005-0000-0000-0000F19F0000}"/>
    <cellStyle name="Normal 5 2 3 2 6 2 2 3 2" xfId="41864" xr:uid="{00000000-0005-0000-0000-0000F29F0000}"/>
    <cellStyle name="Normal 5 2 3 2 6 2 2 3 2 2" xfId="41865" xr:uid="{00000000-0005-0000-0000-0000F39F0000}"/>
    <cellStyle name="Normal 5 2 3 2 6 2 2 3 3" xfId="41866" xr:uid="{00000000-0005-0000-0000-0000F49F0000}"/>
    <cellStyle name="Normal 5 2 3 2 6 2 2 4" xfId="41867" xr:uid="{00000000-0005-0000-0000-0000F59F0000}"/>
    <cellStyle name="Normal 5 2 3 2 6 2 3" xfId="41868" xr:uid="{00000000-0005-0000-0000-0000F69F0000}"/>
    <cellStyle name="Normal 5 2 3 2 6 2 3 2" xfId="41869" xr:uid="{00000000-0005-0000-0000-0000F79F0000}"/>
    <cellStyle name="Normal 5 2 3 2 6 2 4" xfId="41870" xr:uid="{00000000-0005-0000-0000-0000F89F0000}"/>
    <cellStyle name="Normal 5 2 3 2 6 2 4 2" xfId="41871" xr:uid="{00000000-0005-0000-0000-0000F99F0000}"/>
    <cellStyle name="Normal 5 2 3 2 6 2 4 2 2" xfId="41872" xr:uid="{00000000-0005-0000-0000-0000FA9F0000}"/>
    <cellStyle name="Normal 5 2 3 2 6 2 4 3" xfId="41873" xr:uid="{00000000-0005-0000-0000-0000FB9F0000}"/>
    <cellStyle name="Normal 5 2 3 2 6 2 5" xfId="41874" xr:uid="{00000000-0005-0000-0000-0000FC9F0000}"/>
    <cellStyle name="Normal 5 2 3 2 6 3" xfId="41875" xr:uid="{00000000-0005-0000-0000-0000FD9F0000}"/>
    <cellStyle name="Normal 5 2 3 2 6 3 2" xfId="41876" xr:uid="{00000000-0005-0000-0000-0000FE9F0000}"/>
    <cellStyle name="Normal 5 2 3 2 6 3 2 2" xfId="41877" xr:uid="{00000000-0005-0000-0000-0000FF9F0000}"/>
    <cellStyle name="Normal 5 2 3 2 6 3 3" xfId="41878" xr:uid="{00000000-0005-0000-0000-000000A00000}"/>
    <cellStyle name="Normal 5 2 3 2 6 3 3 2" xfId="41879" xr:uid="{00000000-0005-0000-0000-000001A00000}"/>
    <cellStyle name="Normal 5 2 3 2 6 3 3 2 2" xfId="41880" xr:uid="{00000000-0005-0000-0000-000002A00000}"/>
    <cellStyle name="Normal 5 2 3 2 6 3 3 3" xfId="41881" xr:uid="{00000000-0005-0000-0000-000003A00000}"/>
    <cellStyle name="Normal 5 2 3 2 6 3 4" xfId="41882" xr:uid="{00000000-0005-0000-0000-000004A00000}"/>
    <cellStyle name="Normal 5 2 3 2 6 4" xfId="41883" xr:uid="{00000000-0005-0000-0000-000005A00000}"/>
    <cellStyle name="Normal 5 2 3 2 6 4 2" xfId="41884" xr:uid="{00000000-0005-0000-0000-000006A00000}"/>
    <cellStyle name="Normal 5 2 3 2 6 4 2 2" xfId="41885" xr:uid="{00000000-0005-0000-0000-000007A00000}"/>
    <cellStyle name="Normal 5 2 3 2 6 4 3" xfId="41886" xr:uid="{00000000-0005-0000-0000-000008A00000}"/>
    <cellStyle name="Normal 5 2 3 2 6 4 3 2" xfId="41887" xr:uid="{00000000-0005-0000-0000-000009A00000}"/>
    <cellStyle name="Normal 5 2 3 2 6 4 3 2 2" xfId="41888" xr:uid="{00000000-0005-0000-0000-00000AA00000}"/>
    <cellStyle name="Normal 5 2 3 2 6 4 3 3" xfId="41889" xr:uid="{00000000-0005-0000-0000-00000BA00000}"/>
    <cellStyle name="Normal 5 2 3 2 6 4 4" xfId="41890" xr:uid="{00000000-0005-0000-0000-00000CA00000}"/>
    <cellStyle name="Normal 5 2 3 2 6 5" xfId="41891" xr:uid="{00000000-0005-0000-0000-00000DA00000}"/>
    <cellStyle name="Normal 5 2 3 2 6 5 2" xfId="41892" xr:uid="{00000000-0005-0000-0000-00000EA00000}"/>
    <cellStyle name="Normal 5 2 3 2 6 6" xfId="41893" xr:uid="{00000000-0005-0000-0000-00000FA00000}"/>
    <cellStyle name="Normal 5 2 3 2 6 6 2" xfId="41894" xr:uid="{00000000-0005-0000-0000-000010A00000}"/>
    <cellStyle name="Normal 5 2 3 2 6 6 2 2" xfId="41895" xr:uid="{00000000-0005-0000-0000-000011A00000}"/>
    <cellStyle name="Normal 5 2 3 2 6 6 3" xfId="41896" xr:uid="{00000000-0005-0000-0000-000012A00000}"/>
    <cellStyle name="Normal 5 2 3 2 6 7" xfId="41897" xr:uid="{00000000-0005-0000-0000-000013A00000}"/>
    <cellStyle name="Normal 5 2 3 2 6 7 2" xfId="41898" xr:uid="{00000000-0005-0000-0000-000014A00000}"/>
    <cellStyle name="Normal 5 2 3 2 6 8" xfId="41899" xr:uid="{00000000-0005-0000-0000-000015A00000}"/>
    <cellStyle name="Normal 5 2 3 2 7" xfId="41900" xr:uid="{00000000-0005-0000-0000-000016A00000}"/>
    <cellStyle name="Normal 5 2 3 2 7 2" xfId="41901" xr:uid="{00000000-0005-0000-0000-000017A00000}"/>
    <cellStyle name="Normal 5 2 3 2 7 2 2" xfId="41902" xr:uid="{00000000-0005-0000-0000-000018A00000}"/>
    <cellStyle name="Normal 5 2 3 2 7 2 2 2" xfId="41903" xr:uid="{00000000-0005-0000-0000-000019A00000}"/>
    <cellStyle name="Normal 5 2 3 2 7 2 2 2 2" xfId="41904" xr:uid="{00000000-0005-0000-0000-00001AA00000}"/>
    <cellStyle name="Normal 5 2 3 2 7 2 2 3" xfId="41905" xr:uid="{00000000-0005-0000-0000-00001BA00000}"/>
    <cellStyle name="Normal 5 2 3 2 7 2 2 3 2" xfId="41906" xr:uid="{00000000-0005-0000-0000-00001CA00000}"/>
    <cellStyle name="Normal 5 2 3 2 7 2 2 3 2 2" xfId="41907" xr:uid="{00000000-0005-0000-0000-00001DA00000}"/>
    <cellStyle name="Normal 5 2 3 2 7 2 2 3 3" xfId="41908" xr:uid="{00000000-0005-0000-0000-00001EA00000}"/>
    <cellStyle name="Normal 5 2 3 2 7 2 2 4" xfId="41909" xr:uid="{00000000-0005-0000-0000-00001FA00000}"/>
    <cellStyle name="Normal 5 2 3 2 7 2 3" xfId="41910" xr:uid="{00000000-0005-0000-0000-000020A00000}"/>
    <cellStyle name="Normal 5 2 3 2 7 2 3 2" xfId="41911" xr:uid="{00000000-0005-0000-0000-000021A00000}"/>
    <cellStyle name="Normal 5 2 3 2 7 2 4" xfId="41912" xr:uid="{00000000-0005-0000-0000-000022A00000}"/>
    <cellStyle name="Normal 5 2 3 2 7 2 4 2" xfId="41913" xr:uid="{00000000-0005-0000-0000-000023A00000}"/>
    <cellStyle name="Normal 5 2 3 2 7 2 4 2 2" xfId="41914" xr:uid="{00000000-0005-0000-0000-000024A00000}"/>
    <cellStyle name="Normal 5 2 3 2 7 2 4 3" xfId="41915" xr:uid="{00000000-0005-0000-0000-000025A00000}"/>
    <cellStyle name="Normal 5 2 3 2 7 2 5" xfId="41916" xr:uid="{00000000-0005-0000-0000-000026A00000}"/>
    <cellStyle name="Normal 5 2 3 2 7 3" xfId="41917" xr:uid="{00000000-0005-0000-0000-000027A00000}"/>
    <cellStyle name="Normal 5 2 3 2 7 3 2" xfId="41918" xr:uid="{00000000-0005-0000-0000-000028A00000}"/>
    <cellStyle name="Normal 5 2 3 2 7 3 2 2" xfId="41919" xr:uid="{00000000-0005-0000-0000-000029A00000}"/>
    <cellStyle name="Normal 5 2 3 2 7 3 3" xfId="41920" xr:uid="{00000000-0005-0000-0000-00002AA00000}"/>
    <cellStyle name="Normal 5 2 3 2 7 3 3 2" xfId="41921" xr:uid="{00000000-0005-0000-0000-00002BA00000}"/>
    <cellStyle name="Normal 5 2 3 2 7 3 3 2 2" xfId="41922" xr:uid="{00000000-0005-0000-0000-00002CA00000}"/>
    <cellStyle name="Normal 5 2 3 2 7 3 3 3" xfId="41923" xr:uid="{00000000-0005-0000-0000-00002DA00000}"/>
    <cellStyle name="Normal 5 2 3 2 7 3 4" xfId="41924" xr:uid="{00000000-0005-0000-0000-00002EA00000}"/>
    <cellStyle name="Normal 5 2 3 2 7 4" xfId="41925" xr:uid="{00000000-0005-0000-0000-00002FA00000}"/>
    <cellStyle name="Normal 5 2 3 2 7 4 2" xfId="41926" xr:uid="{00000000-0005-0000-0000-000030A00000}"/>
    <cellStyle name="Normal 5 2 3 2 7 5" xfId="41927" xr:uid="{00000000-0005-0000-0000-000031A00000}"/>
    <cellStyle name="Normal 5 2 3 2 7 5 2" xfId="41928" xr:uid="{00000000-0005-0000-0000-000032A00000}"/>
    <cellStyle name="Normal 5 2 3 2 7 5 2 2" xfId="41929" xr:uid="{00000000-0005-0000-0000-000033A00000}"/>
    <cellStyle name="Normal 5 2 3 2 7 5 3" xfId="41930" xr:uid="{00000000-0005-0000-0000-000034A00000}"/>
    <cellStyle name="Normal 5 2 3 2 7 6" xfId="41931" xr:uid="{00000000-0005-0000-0000-000035A00000}"/>
    <cellStyle name="Normal 5 2 3 2 8" xfId="41932" xr:uid="{00000000-0005-0000-0000-000036A00000}"/>
    <cellStyle name="Normal 5 2 3 2 8 2" xfId="41933" xr:uid="{00000000-0005-0000-0000-000037A00000}"/>
    <cellStyle name="Normal 5 2 3 2 8 2 2" xfId="41934" xr:uid="{00000000-0005-0000-0000-000038A00000}"/>
    <cellStyle name="Normal 5 2 3 2 8 2 2 2" xfId="41935" xr:uid="{00000000-0005-0000-0000-000039A00000}"/>
    <cellStyle name="Normal 5 2 3 2 8 2 2 2 2" xfId="41936" xr:uid="{00000000-0005-0000-0000-00003AA00000}"/>
    <cellStyle name="Normal 5 2 3 2 8 2 2 3" xfId="41937" xr:uid="{00000000-0005-0000-0000-00003BA00000}"/>
    <cellStyle name="Normal 5 2 3 2 8 2 2 3 2" xfId="41938" xr:uid="{00000000-0005-0000-0000-00003CA00000}"/>
    <cellStyle name="Normal 5 2 3 2 8 2 2 3 2 2" xfId="41939" xr:uid="{00000000-0005-0000-0000-00003DA00000}"/>
    <cellStyle name="Normal 5 2 3 2 8 2 2 3 3" xfId="41940" xr:uid="{00000000-0005-0000-0000-00003EA00000}"/>
    <cellStyle name="Normal 5 2 3 2 8 2 2 4" xfId="41941" xr:uid="{00000000-0005-0000-0000-00003FA00000}"/>
    <cellStyle name="Normal 5 2 3 2 8 2 3" xfId="41942" xr:uid="{00000000-0005-0000-0000-000040A00000}"/>
    <cellStyle name="Normal 5 2 3 2 8 2 3 2" xfId="41943" xr:uid="{00000000-0005-0000-0000-000041A00000}"/>
    <cellStyle name="Normal 5 2 3 2 8 2 4" xfId="41944" xr:uid="{00000000-0005-0000-0000-000042A00000}"/>
    <cellStyle name="Normal 5 2 3 2 8 2 4 2" xfId="41945" xr:uid="{00000000-0005-0000-0000-000043A00000}"/>
    <cellStyle name="Normal 5 2 3 2 8 2 4 2 2" xfId="41946" xr:uid="{00000000-0005-0000-0000-000044A00000}"/>
    <cellStyle name="Normal 5 2 3 2 8 2 4 3" xfId="41947" xr:uid="{00000000-0005-0000-0000-000045A00000}"/>
    <cellStyle name="Normal 5 2 3 2 8 2 5" xfId="41948" xr:uid="{00000000-0005-0000-0000-000046A00000}"/>
    <cellStyle name="Normal 5 2 3 2 8 3" xfId="41949" xr:uid="{00000000-0005-0000-0000-000047A00000}"/>
    <cellStyle name="Normal 5 2 3 2 8 3 2" xfId="41950" xr:uid="{00000000-0005-0000-0000-000048A00000}"/>
    <cellStyle name="Normal 5 2 3 2 8 3 2 2" xfId="41951" xr:uid="{00000000-0005-0000-0000-000049A00000}"/>
    <cellStyle name="Normal 5 2 3 2 8 3 3" xfId="41952" xr:uid="{00000000-0005-0000-0000-00004AA00000}"/>
    <cellStyle name="Normal 5 2 3 2 8 3 3 2" xfId="41953" xr:uid="{00000000-0005-0000-0000-00004BA00000}"/>
    <cellStyle name="Normal 5 2 3 2 8 3 3 2 2" xfId="41954" xr:uid="{00000000-0005-0000-0000-00004CA00000}"/>
    <cellStyle name="Normal 5 2 3 2 8 3 3 3" xfId="41955" xr:uid="{00000000-0005-0000-0000-00004DA00000}"/>
    <cellStyle name="Normal 5 2 3 2 8 3 4" xfId="41956" xr:uid="{00000000-0005-0000-0000-00004EA00000}"/>
    <cellStyle name="Normal 5 2 3 2 8 4" xfId="41957" xr:uid="{00000000-0005-0000-0000-00004FA00000}"/>
    <cellStyle name="Normal 5 2 3 2 8 4 2" xfId="41958" xr:uid="{00000000-0005-0000-0000-000050A00000}"/>
    <cellStyle name="Normal 5 2 3 2 8 5" xfId="41959" xr:uid="{00000000-0005-0000-0000-000051A00000}"/>
    <cellStyle name="Normal 5 2 3 2 8 5 2" xfId="41960" xr:uid="{00000000-0005-0000-0000-000052A00000}"/>
    <cellStyle name="Normal 5 2 3 2 8 5 2 2" xfId="41961" xr:uid="{00000000-0005-0000-0000-000053A00000}"/>
    <cellStyle name="Normal 5 2 3 2 8 5 3" xfId="41962" xr:uid="{00000000-0005-0000-0000-000054A00000}"/>
    <cellStyle name="Normal 5 2 3 2 8 6" xfId="41963" xr:uid="{00000000-0005-0000-0000-000055A00000}"/>
    <cellStyle name="Normal 5 2 3 2 9" xfId="41964" xr:uid="{00000000-0005-0000-0000-000056A00000}"/>
    <cellStyle name="Normal 5 2 3 2 9 2" xfId="41965" xr:uid="{00000000-0005-0000-0000-000057A00000}"/>
    <cellStyle name="Normal 5 2 3 2 9 2 2" xfId="41966" xr:uid="{00000000-0005-0000-0000-000058A00000}"/>
    <cellStyle name="Normal 5 2 3 2 9 2 2 2" xfId="41967" xr:uid="{00000000-0005-0000-0000-000059A00000}"/>
    <cellStyle name="Normal 5 2 3 2 9 2 3" xfId="41968" xr:uid="{00000000-0005-0000-0000-00005AA00000}"/>
    <cellStyle name="Normal 5 2 3 2 9 2 3 2" xfId="41969" xr:uid="{00000000-0005-0000-0000-00005BA00000}"/>
    <cellStyle name="Normal 5 2 3 2 9 2 3 2 2" xfId="41970" xr:uid="{00000000-0005-0000-0000-00005CA00000}"/>
    <cellStyle name="Normal 5 2 3 2 9 2 3 3" xfId="41971" xr:uid="{00000000-0005-0000-0000-00005DA00000}"/>
    <cellStyle name="Normal 5 2 3 2 9 2 4" xfId="41972" xr:uid="{00000000-0005-0000-0000-00005EA00000}"/>
    <cellStyle name="Normal 5 2 3 2 9 3" xfId="41973" xr:uid="{00000000-0005-0000-0000-00005FA00000}"/>
    <cellStyle name="Normal 5 2 3 2 9 3 2" xfId="41974" xr:uid="{00000000-0005-0000-0000-000060A00000}"/>
    <cellStyle name="Normal 5 2 3 2 9 4" xfId="41975" xr:uid="{00000000-0005-0000-0000-000061A00000}"/>
    <cellStyle name="Normal 5 2 3 2 9 4 2" xfId="41976" xr:uid="{00000000-0005-0000-0000-000062A00000}"/>
    <cellStyle name="Normal 5 2 3 2 9 4 2 2" xfId="41977" xr:uid="{00000000-0005-0000-0000-000063A00000}"/>
    <cellStyle name="Normal 5 2 3 2 9 4 3" xfId="41978" xr:uid="{00000000-0005-0000-0000-000064A00000}"/>
    <cellStyle name="Normal 5 2 3 2 9 5" xfId="41979" xr:uid="{00000000-0005-0000-0000-000065A00000}"/>
    <cellStyle name="Normal 5 2 3 2_T-straight with PEDs adjustor" xfId="41980" xr:uid="{00000000-0005-0000-0000-000066A00000}"/>
    <cellStyle name="Normal 5 2 3 3" xfId="1358" xr:uid="{00000000-0005-0000-0000-000067A00000}"/>
    <cellStyle name="Normal 5 2 3 3 10" xfId="41981" xr:uid="{00000000-0005-0000-0000-000068A00000}"/>
    <cellStyle name="Normal 5 2 3 3 11" xfId="41982" xr:uid="{00000000-0005-0000-0000-000069A00000}"/>
    <cellStyle name="Normal 5 2 3 3 2" xfId="41983" xr:uid="{00000000-0005-0000-0000-00006AA00000}"/>
    <cellStyle name="Normal 5 2 3 3 2 10" xfId="41984" xr:uid="{00000000-0005-0000-0000-00006BA00000}"/>
    <cellStyle name="Normal 5 2 3 3 2 2" xfId="41985" xr:uid="{00000000-0005-0000-0000-00006CA00000}"/>
    <cellStyle name="Normal 5 2 3 3 2 2 2" xfId="41986" xr:uid="{00000000-0005-0000-0000-00006DA00000}"/>
    <cellStyle name="Normal 5 2 3 3 2 2 2 2" xfId="41987" xr:uid="{00000000-0005-0000-0000-00006EA00000}"/>
    <cellStyle name="Normal 5 2 3 3 2 2 2 2 2" xfId="41988" xr:uid="{00000000-0005-0000-0000-00006FA00000}"/>
    <cellStyle name="Normal 5 2 3 3 2 2 2 2 2 2" xfId="41989" xr:uid="{00000000-0005-0000-0000-000070A00000}"/>
    <cellStyle name="Normal 5 2 3 3 2 2 2 2 3" xfId="41990" xr:uid="{00000000-0005-0000-0000-000071A00000}"/>
    <cellStyle name="Normal 5 2 3 3 2 2 2 2 3 2" xfId="41991" xr:uid="{00000000-0005-0000-0000-000072A00000}"/>
    <cellStyle name="Normal 5 2 3 3 2 2 2 2 3 2 2" xfId="41992" xr:uid="{00000000-0005-0000-0000-000073A00000}"/>
    <cellStyle name="Normal 5 2 3 3 2 2 2 2 3 3" xfId="41993" xr:uid="{00000000-0005-0000-0000-000074A00000}"/>
    <cellStyle name="Normal 5 2 3 3 2 2 2 2 4" xfId="41994" xr:uid="{00000000-0005-0000-0000-000075A00000}"/>
    <cellStyle name="Normal 5 2 3 3 2 2 2 3" xfId="41995" xr:uid="{00000000-0005-0000-0000-000076A00000}"/>
    <cellStyle name="Normal 5 2 3 3 2 2 2 3 2" xfId="41996" xr:uid="{00000000-0005-0000-0000-000077A00000}"/>
    <cellStyle name="Normal 5 2 3 3 2 2 2 4" xfId="41997" xr:uid="{00000000-0005-0000-0000-000078A00000}"/>
    <cellStyle name="Normal 5 2 3 3 2 2 2 4 2" xfId="41998" xr:uid="{00000000-0005-0000-0000-000079A00000}"/>
    <cellStyle name="Normal 5 2 3 3 2 2 2 4 2 2" xfId="41999" xr:uid="{00000000-0005-0000-0000-00007AA00000}"/>
    <cellStyle name="Normal 5 2 3 3 2 2 2 4 3" xfId="42000" xr:uid="{00000000-0005-0000-0000-00007BA00000}"/>
    <cellStyle name="Normal 5 2 3 3 2 2 2 5" xfId="42001" xr:uid="{00000000-0005-0000-0000-00007CA00000}"/>
    <cellStyle name="Normal 5 2 3 3 2 2 3" xfId="42002" xr:uid="{00000000-0005-0000-0000-00007DA00000}"/>
    <cellStyle name="Normal 5 2 3 3 2 2 3 2" xfId="42003" xr:uid="{00000000-0005-0000-0000-00007EA00000}"/>
    <cellStyle name="Normal 5 2 3 3 2 2 3 2 2" xfId="42004" xr:uid="{00000000-0005-0000-0000-00007FA00000}"/>
    <cellStyle name="Normal 5 2 3 3 2 2 3 3" xfId="42005" xr:uid="{00000000-0005-0000-0000-000080A00000}"/>
    <cellStyle name="Normal 5 2 3 3 2 2 3 3 2" xfId="42006" xr:uid="{00000000-0005-0000-0000-000081A00000}"/>
    <cellStyle name="Normal 5 2 3 3 2 2 3 3 2 2" xfId="42007" xr:uid="{00000000-0005-0000-0000-000082A00000}"/>
    <cellStyle name="Normal 5 2 3 3 2 2 3 3 3" xfId="42008" xr:uid="{00000000-0005-0000-0000-000083A00000}"/>
    <cellStyle name="Normal 5 2 3 3 2 2 3 4" xfId="42009" xr:uid="{00000000-0005-0000-0000-000084A00000}"/>
    <cellStyle name="Normal 5 2 3 3 2 2 4" xfId="42010" xr:uid="{00000000-0005-0000-0000-000085A00000}"/>
    <cellStyle name="Normal 5 2 3 3 2 2 4 2" xfId="42011" xr:uid="{00000000-0005-0000-0000-000086A00000}"/>
    <cellStyle name="Normal 5 2 3 3 2 2 4 2 2" xfId="42012" xr:uid="{00000000-0005-0000-0000-000087A00000}"/>
    <cellStyle name="Normal 5 2 3 3 2 2 4 3" xfId="42013" xr:uid="{00000000-0005-0000-0000-000088A00000}"/>
    <cellStyle name="Normal 5 2 3 3 2 2 4 3 2" xfId="42014" xr:uid="{00000000-0005-0000-0000-000089A00000}"/>
    <cellStyle name="Normal 5 2 3 3 2 2 4 3 2 2" xfId="42015" xr:uid="{00000000-0005-0000-0000-00008AA00000}"/>
    <cellStyle name="Normal 5 2 3 3 2 2 4 3 3" xfId="42016" xr:uid="{00000000-0005-0000-0000-00008BA00000}"/>
    <cellStyle name="Normal 5 2 3 3 2 2 4 4" xfId="42017" xr:uid="{00000000-0005-0000-0000-00008CA00000}"/>
    <cellStyle name="Normal 5 2 3 3 2 2 5" xfId="42018" xr:uid="{00000000-0005-0000-0000-00008DA00000}"/>
    <cellStyle name="Normal 5 2 3 3 2 2 5 2" xfId="42019" xr:uid="{00000000-0005-0000-0000-00008EA00000}"/>
    <cellStyle name="Normal 5 2 3 3 2 2 6" xfId="42020" xr:uid="{00000000-0005-0000-0000-00008FA00000}"/>
    <cellStyle name="Normal 5 2 3 3 2 2 6 2" xfId="42021" xr:uid="{00000000-0005-0000-0000-000090A00000}"/>
    <cellStyle name="Normal 5 2 3 3 2 2 6 2 2" xfId="42022" xr:uid="{00000000-0005-0000-0000-000091A00000}"/>
    <cellStyle name="Normal 5 2 3 3 2 2 6 3" xfId="42023" xr:uid="{00000000-0005-0000-0000-000092A00000}"/>
    <cellStyle name="Normal 5 2 3 3 2 2 7" xfId="42024" xr:uid="{00000000-0005-0000-0000-000093A00000}"/>
    <cellStyle name="Normal 5 2 3 3 2 2 7 2" xfId="42025" xr:uid="{00000000-0005-0000-0000-000094A00000}"/>
    <cellStyle name="Normal 5 2 3 3 2 2 8" xfId="42026" xr:uid="{00000000-0005-0000-0000-000095A00000}"/>
    <cellStyle name="Normal 5 2 3 3 2 3" xfId="42027" xr:uid="{00000000-0005-0000-0000-000096A00000}"/>
    <cellStyle name="Normal 5 2 3 3 2 3 2" xfId="42028" xr:uid="{00000000-0005-0000-0000-000097A00000}"/>
    <cellStyle name="Normal 5 2 3 3 2 3 2 2" xfId="42029" xr:uid="{00000000-0005-0000-0000-000098A00000}"/>
    <cellStyle name="Normal 5 2 3 3 2 3 2 2 2" xfId="42030" xr:uid="{00000000-0005-0000-0000-000099A00000}"/>
    <cellStyle name="Normal 5 2 3 3 2 3 2 3" xfId="42031" xr:uid="{00000000-0005-0000-0000-00009AA00000}"/>
    <cellStyle name="Normal 5 2 3 3 2 3 2 3 2" xfId="42032" xr:uid="{00000000-0005-0000-0000-00009BA00000}"/>
    <cellStyle name="Normal 5 2 3 3 2 3 2 3 2 2" xfId="42033" xr:uid="{00000000-0005-0000-0000-00009CA00000}"/>
    <cellStyle name="Normal 5 2 3 3 2 3 2 3 3" xfId="42034" xr:uid="{00000000-0005-0000-0000-00009DA00000}"/>
    <cellStyle name="Normal 5 2 3 3 2 3 2 4" xfId="42035" xr:uid="{00000000-0005-0000-0000-00009EA00000}"/>
    <cellStyle name="Normal 5 2 3 3 2 3 3" xfId="42036" xr:uid="{00000000-0005-0000-0000-00009FA00000}"/>
    <cellStyle name="Normal 5 2 3 3 2 3 3 2" xfId="42037" xr:uid="{00000000-0005-0000-0000-0000A0A00000}"/>
    <cellStyle name="Normal 5 2 3 3 2 3 4" xfId="42038" xr:uid="{00000000-0005-0000-0000-0000A1A00000}"/>
    <cellStyle name="Normal 5 2 3 3 2 3 4 2" xfId="42039" xr:uid="{00000000-0005-0000-0000-0000A2A00000}"/>
    <cellStyle name="Normal 5 2 3 3 2 3 4 2 2" xfId="42040" xr:uid="{00000000-0005-0000-0000-0000A3A00000}"/>
    <cellStyle name="Normal 5 2 3 3 2 3 4 3" xfId="42041" xr:uid="{00000000-0005-0000-0000-0000A4A00000}"/>
    <cellStyle name="Normal 5 2 3 3 2 3 5" xfId="42042" xr:uid="{00000000-0005-0000-0000-0000A5A00000}"/>
    <cellStyle name="Normal 5 2 3 3 2 4" xfId="42043" xr:uid="{00000000-0005-0000-0000-0000A6A00000}"/>
    <cellStyle name="Normal 5 2 3 3 2 4 2" xfId="42044" xr:uid="{00000000-0005-0000-0000-0000A7A00000}"/>
    <cellStyle name="Normal 5 2 3 3 2 4 2 2" xfId="42045" xr:uid="{00000000-0005-0000-0000-0000A8A00000}"/>
    <cellStyle name="Normal 5 2 3 3 2 4 3" xfId="42046" xr:uid="{00000000-0005-0000-0000-0000A9A00000}"/>
    <cellStyle name="Normal 5 2 3 3 2 4 3 2" xfId="42047" xr:uid="{00000000-0005-0000-0000-0000AAA00000}"/>
    <cellStyle name="Normal 5 2 3 3 2 4 3 2 2" xfId="42048" xr:uid="{00000000-0005-0000-0000-0000ABA00000}"/>
    <cellStyle name="Normal 5 2 3 3 2 4 3 3" xfId="42049" xr:uid="{00000000-0005-0000-0000-0000ACA00000}"/>
    <cellStyle name="Normal 5 2 3 3 2 4 4" xfId="42050" xr:uid="{00000000-0005-0000-0000-0000ADA00000}"/>
    <cellStyle name="Normal 5 2 3 3 2 5" xfId="42051" xr:uid="{00000000-0005-0000-0000-0000AEA00000}"/>
    <cellStyle name="Normal 5 2 3 3 2 5 2" xfId="42052" xr:uid="{00000000-0005-0000-0000-0000AFA00000}"/>
    <cellStyle name="Normal 5 2 3 3 2 5 2 2" xfId="42053" xr:uid="{00000000-0005-0000-0000-0000B0A00000}"/>
    <cellStyle name="Normal 5 2 3 3 2 5 3" xfId="42054" xr:uid="{00000000-0005-0000-0000-0000B1A00000}"/>
    <cellStyle name="Normal 5 2 3 3 2 5 3 2" xfId="42055" xr:uid="{00000000-0005-0000-0000-0000B2A00000}"/>
    <cellStyle name="Normal 5 2 3 3 2 5 3 2 2" xfId="42056" xr:uid="{00000000-0005-0000-0000-0000B3A00000}"/>
    <cellStyle name="Normal 5 2 3 3 2 5 3 3" xfId="42057" xr:uid="{00000000-0005-0000-0000-0000B4A00000}"/>
    <cellStyle name="Normal 5 2 3 3 2 5 4" xfId="42058" xr:uid="{00000000-0005-0000-0000-0000B5A00000}"/>
    <cellStyle name="Normal 5 2 3 3 2 6" xfId="42059" xr:uid="{00000000-0005-0000-0000-0000B6A00000}"/>
    <cellStyle name="Normal 5 2 3 3 2 6 2" xfId="42060" xr:uid="{00000000-0005-0000-0000-0000B7A00000}"/>
    <cellStyle name="Normal 5 2 3 3 2 7" xfId="42061" xr:uid="{00000000-0005-0000-0000-0000B8A00000}"/>
    <cellStyle name="Normal 5 2 3 3 2 7 2" xfId="42062" xr:uid="{00000000-0005-0000-0000-0000B9A00000}"/>
    <cellStyle name="Normal 5 2 3 3 2 7 2 2" xfId="42063" xr:uid="{00000000-0005-0000-0000-0000BAA00000}"/>
    <cellStyle name="Normal 5 2 3 3 2 7 3" xfId="42064" xr:uid="{00000000-0005-0000-0000-0000BBA00000}"/>
    <cellStyle name="Normal 5 2 3 3 2 8" xfId="42065" xr:uid="{00000000-0005-0000-0000-0000BCA00000}"/>
    <cellStyle name="Normal 5 2 3 3 2 8 2" xfId="42066" xr:uid="{00000000-0005-0000-0000-0000BDA00000}"/>
    <cellStyle name="Normal 5 2 3 3 2 9" xfId="42067" xr:uid="{00000000-0005-0000-0000-0000BEA00000}"/>
    <cellStyle name="Normal 5 2 3 3 3" xfId="42068" xr:uid="{00000000-0005-0000-0000-0000BFA00000}"/>
    <cellStyle name="Normal 5 2 3 3 3 2" xfId="42069" xr:uid="{00000000-0005-0000-0000-0000C0A00000}"/>
    <cellStyle name="Normal 5 2 3 3 3 2 2" xfId="42070" xr:uid="{00000000-0005-0000-0000-0000C1A00000}"/>
    <cellStyle name="Normal 5 2 3 3 3 2 2 2" xfId="42071" xr:uid="{00000000-0005-0000-0000-0000C2A00000}"/>
    <cellStyle name="Normal 5 2 3 3 3 2 2 2 2" xfId="42072" xr:uid="{00000000-0005-0000-0000-0000C3A00000}"/>
    <cellStyle name="Normal 5 2 3 3 3 2 2 3" xfId="42073" xr:uid="{00000000-0005-0000-0000-0000C4A00000}"/>
    <cellStyle name="Normal 5 2 3 3 3 2 2 3 2" xfId="42074" xr:uid="{00000000-0005-0000-0000-0000C5A00000}"/>
    <cellStyle name="Normal 5 2 3 3 3 2 2 3 2 2" xfId="42075" xr:uid="{00000000-0005-0000-0000-0000C6A00000}"/>
    <cellStyle name="Normal 5 2 3 3 3 2 2 3 3" xfId="42076" xr:uid="{00000000-0005-0000-0000-0000C7A00000}"/>
    <cellStyle name="Normal 5 2 3 3 3 2 2 4" xfId="42077" xr:uid="{00000000-0005-0000-0000-0000C8A00000}"/>
    <cellStyle name="Normal 5 2 3 3 3 2 3" xfId="42078" xr:uid="{00000000-0005-0000-0000-0000C9A00000}"/>
    <cellStyle name="Normal 5 2 3 3 3 2 3 2" xfId="42079" xr:uid="{00000000-0005-0000-0000-0000CAA00000}"/>
    <cellStyle name="Normal 5 2 3 3 3 2 4" xfId="42080" xr:uid="{00000000-0005-0000-0000-0000CBA00000}"/>
    <cellStyle name="Normal 5 2 3 3 3 2 4 2" xfId="42081" xr:uid="{00000000-0005-0000-0000-0000CCA00000}"/>
    <cellStyle name="Normal 5 2 3 3 3 2 4 2 2" xfId="42082" xr:uid="{00000000-0005-0000-0000-0000CDA00000}"/>
    <cellStyle name="Normal 5 2 3 3 3 2 4 3" xfId="42083" xr:uid="{00000000-0005-0000-0000-0000CEA00000}"/>
    <cellStyle name="Normal 5 2 3 3 3 2 5" xfId="42084" xr:uid="{00000000-0005-0000-0000-0000CFA00000}"/>
    <cellStyle name="Normal 5 2 3 3 3 3" xfId="42085" xr:uid="{00000000-0005-0000-0000-0000D0A00000}"/>
    <cellStyle name="Normal 5 2 3 3 3 3 2" xfId="42086" xr:uid="{00000000-0005-0000-0000-0000D1A00000}"/>
    <cellStyle name="Normal 5 2 3 3 3 3 2 2" xfId="42087" xr:uid="{00000000-0005-0000-0000-0000D2A00000}"/>
    <cellStyle name="Normal 5 2 3 3 3 3 3" xfId="42088" xr:uid="{00000000-0005-0000-0000-0000D3A00000}"/>
    <cellStyle name="Normal 5 2 3 3 3 3 3 2" xfId="42089" xr:uid="{00000000-0005-0000-0000-0000D4A00000}"/>
    <cellStyle name="Normal 5 2 3 3 3 3 3 2 2" xfId="42090" xr:uid="{00000000-0005-0000-0000-0000D5A00000}"/>
    <cellStyle name="Normal 5 2 3 3 3 3 3 3" xfId="42091" xr:uid="{00000000-0005-0000-0000-0000D6A00000}"/>
    <cellStyle name="Normal 5 2 3 3 3 3 4" xfId="42092" xr:uid="{00000000-0005-0000-0000-0000D7A00000}"/>
    <cellStyle name="Normal 5 2 3 3 3 4" xfId="42093" xr:uid="{00000000-0005-0000-0000-0000D8A00000}"/>
    <cellStyle name="Normal 5 2 3 3 3 4 2" xfId="42094" xr:uid="{00000000-0005-0000-0000-0000D9A00000}"/>
    <cellStyle name="Normal 5 2 3 3 3 4 2 2" xfId="42095" xr:uid="{00000000-0005-0000-0000-0000DAA00000}"/>
    <cellStyle name="Normal 5 2 3 3 3 4 3" xfId="42096" xr:uid="{00000000-0005-0000-0000-0000DBA00000}"/>
    <cellStyle name="Normal 5 2 3 3 3 4 3 2" xfId="42097" xr:uid="{00000000-0005-0000-0000-0000DCA00000}"/>
    <cellStyle name="Normal 5 2 3 3 3 4 3 2 2" xfId="42098" xr:uid="{00000000-0005-0000-0000-0000DDA00000}"/>
    <cellStyle name="Normal 5 2 3 3 3 4 3 3" xfId="42099" xr:uid="{00000000-0005-0000-0000-0000DEA00000}"/>
    <cellStyle name="Normal 5 2 3 3 3 4 4" xfId="42100" xr:uid="{00000000-0005-0000-0000-0000DFA00000}"/>
    <cellStyle name="Normal 5 2 3 3 3 5" xfId="42101" xr:uid="{00000000-0005-0000-0000-0000E0A00000}"/>
    <cellStyle name="Normal 5 2 3 3 3 5 2" xfId="42102" xr:uid="{00000000-0005-0000-0000-0000E1A00000}"/>
    <cellStyle name="Normal 5 2 3 3 3 6" xfId="42103" xr:uid="{00000000-0005-0000-0000-0000E2A00000}"/>
    <cellStyle name="Normal 5 2 3 3 3 6 2" xfId="42104" xr:uid="{00000000-0005-0000-0000-0000E3A00000}"/>
    <cellStyle name="Normal 5 2 3 3 3 6 2 2" xfId="42105" xr:uid="{00000000-0005-0000-0000-0000E4A00000}"/>
    <cellStyle name="Normal 5 2 3 3 3 6 3" xfId="42106" xr:uid="{00000000-0005-0000-0000-0000E5A00000}"/>
    <cellStyle name="Normal 5 2 3 3 3 7" xfId="42107" xr:uid="{00000000-0005-0000-0000-0000E6A00000}"/>
    <cellStyle name="Normal 5 2 3 3 3 7 2" xfId="42108" xr:uid="{00000000-0005-0000-0000-0000E7A00000}"/>
    <cellStyle name="Normal 5 2 3 3 3 8" xfId="42109" xr:uid="{00000000-0005-0000-0000-0000E8A00000}"/>
    <cellStyle name="Normal 5 2 3 3 4" xfId="42110" xr:uid="{00000000-0005-0000-0000-0000E9A00000}"/>
    <cellStyle name="Normal 5 2 3 3 4 2" xfId="42111" xr:uid="{00000000-0005-0000-0000-0000EAA00000}"/>
    <cellStyle name="Normal 5 2 3 3 4 2 2" xfId="42112" xr:uid="{00000000-0005-0000-0000-0000EBA00000}"/>
    <cellStyle name="Normal 5 2 3 3 4 2 2 2" xfId="42113" xr:uid="{00000000-0005-0000-0000-0000ECA00000}"/>
    <cellStyle name="Normal 5 2 3 3 4 2 3" xfId="42114" xr:uid="{00000000-0005-0000-0000-0000EDA00000}"/>
    <cellStyle name="Normal 5 2 3 3 4 2 3 2" xfId="42115" xr:uid="{00000000-0005-0000-0000-0000EEA00000}"/>
    <cellStyle name="Normal 5 2 3 3 4 2 3 2 2" xfId="42116" xr:uid="{00000000-0005-0000-0000-0000EFA00000}"/>
    <cellStyle name="Normal 5 2 3 3 4 2 3 3" xfId="42117" xr:uid="{00000000-0005-0000-0000-0000F0A00000}"/>
    <cellStyle name="Normal 5 2 3 3 4 2 4" xfId="42118" xr:uid="{00000000-0005-0000-0000-0000F1A00000}"/>
    <cellStyle name="Normal 5 2 3 3 4 3" xfId="42119" xr:uid="{00000000-0005-0000-0000-0000F2A00000}"/>
    <cellStyle name="Normal 5 2 3 3 4 3 2" xfId="42120" xr:uid="{00000000-0005-0000-0000-0000F3A00000}"/>
    <cellStyle name="Normal 5 2 3 3 4 4" xfId="42121" xr:uid="{00000000-0005-0000-0000-0000F4A00000}"/>
    <cellStyle name="Normal 5 2 3 3 4 4 2" xfId="42122" xr:uid="{00000000-0005-0000-0000-0000F5A00000}"/>
    <cellStyle name="Normal 5 2 3 3 4 4 2 2" xfId="42123" xr:uid="{00000000-0005-0000-0000-0000F6A00000}"/>
    <cellStyle name="Normal 5 2 3 3 4 4 3" xfId="42124" xr:uid="{00000000-0005-0000-0000-0000F7A00000}"/>
    <cellStyle name="Normal 5 2 3 3 4 5" xfId="42125" xr:uid="{00000000-0005-0000-0000-0000F8A00000}"/>
    <cellStyle name="Normal 5 2 3 3 5" xfId="42126" xr:uid="{00000000-0005-0000-0000-0000F9A00000}"/>
    <cellStyle name="Normal 5 2 3 3 5 2" xfId="42127" xr:uid="{00000000-0005-0000-0000-0000FAA00000}"/>
    <cellStyle name="Normal 5 2 3 3 5 2 2" xfId="42128" xr:uid="{00000000-0005-0000-0000-0000FBA00000}"/>
    <cellStyle name="Normal 5 2 3 3 5 3" xfId="42129" xr:uid="{00000000-0005-0000-0000-0000FCA00000}"/>
    <cellStyle name="Normal 5 2 3 3 5 3 2" xfId="42130" xr:uid="{00000000-0005-0000-0000-0000FDA00000}"/>
    <cellStyle name="Normal 5 2 3 3 5 3 2 2" xfId="42131" xr:uid="{00000000-0005-0000-0000-0000FEA00000}"/>
    <cellStyle name="Normal 5 2 3 3 5 3 3" xfId="42132" xr:uid="{00000000-0005-0000-0000-0000FFA00000}"/>
    <cellStyle name="Normal 5 2 3 3 5 4" xfId="42133" xr:uid="{00000000-0005-0000-0000-000000A10000}"/>
    <cellStyle name="Normal 5 2 3 3 6" xfId="42134" xr:uid="{00000000-0005-0000-0000-000001A10000}"/>
    <cellStyle name="Normal 5 2 3 3 6 2" xfId="42135" xr:uid="{00000000-0005-0000-0000-000002A10000}"/>
    <cellStyle name="Normal 5 2 3 3 6 2 2" xfId="42136" xr:uid="{00000000-0005-0000-0000-000003A10000}"/>
    <cellStyle name="Normal 5 2 3 3 6 3" xfId="42137" xr:uid="{00000000-0005-0000-0000-000004A10000}"/>
    <cellStyle name="Normal 5 2 3 3 6 3 2" xfId="42138" xr:uid="{00000000-0005-0000-0000-000005A10000}"/>
    <cellStyle name="Normal 5 2 3 3 6 3 2 2" xfId="42139" xr:uid="{00000000-0005-0000-0000-000006A10000}"/>
    <cellStyle name="Normal 5 2 3 3 6 3 3" xfId="42140" xr:uid="{00000000-0005-0000-0000-000007A10000}"/>
    <cellStyle name="Normal 5 2 3 3 6 4" xfId="42141" xr:uid="{00000000-0005-0000-0000-000008A10000}"/>
    <cellStyle name="Normal 5 2 3 3 7" xfId="42142" xr:uid="{00000000-0005-0000-0000-000009A10000}"/>
    <cellStyle name="Normal 5 2 3 3 7 2" xfId="42143" xr:uid="{00000000-0005-0000-0000-00000AA10000}"/>
    <cellStyle name="Normal 5 2 3 3 8" xfId="42144" xr:uid="{00000000-0005-0000-0000-00000BA10000}"/>
    <cellStyle name="Normal 5 2 3 3 8 2" xfId="42145" xr:uid="{00000000-0005-0000-0000-00000CA10000}"/>
    <cellStyle name="Normal 5 2 3 3 8 2 2" xfId="42146" xr:uid="{00000000-0005-0000-0000-00000DA10000}"/>
    <cellStyle name="Normal 5 2 3 3 8 3" xfId="42147" xr:uid="{00000000-0005-0000-0000-00000EA10000}"/>
    <cellStyle name="Normal 5 2 3 3 9" xfId="42148" xr:uid="{00000000-0005-0000-0000-00000FA10000}"/>
    <cellStyle name="Normal 5 2 3 3 9 2" xfId="42149" xr:uid="{00000000-0005-0000-0000-000010A10000}"/>
    <cellStyle name="Normal 5 2 3 4" xfId="42150" xr:uid="{00000000-0005-0000-0000-000011A10000}"/>
    <cellStyle name="Normal 5 2 3 4 10" xfId="42151" xr:uid="{00000000-0005-0000-0000-000012A10000}"/>
    <cellStyle name="Normal 5 2 3 4 11" xfId="42152" xr:uid="{00000000-0005-0000-0000-000013A10000}"/>
    <cellStyle name="Normal 5 2 3 4 2" xfId="42153" xr:uid="{00000000-0005-0000-0000-000014A10000}"/>
    <cellStyle name="Normal 5 2 3 4 2 10" xfId="42154" xr:uid="{00000000-0005-0000-0000-000015A10000}"/>
    <cellStyle name="Normal 5 2 3 4 2 2" xfId="42155" xr:uid="{00000000-0005-0000-0000-000016A10000}"/>
    <cellStyle name="Normal 5 2 3 4 2 2 2" xfId="42156" xr:uid="{00000000-0005-0000-0000-000017A10000}"/>
    <cellStyle name="Normal 5 2 3 4 2 2 2 2" xfId="42157" xr:uid="{00000000-0005-0000-0000-000018A10000}"/>
    <cellStyle name="Normal 5 2 3 4 2 2 2 2 2" xfId="42158" xr:uid="{00000000-0005-0000-0000-000019A10000}"/>
    <cellStyle name="Normal 5 2 3 4 2 2 2 2 2 2" xfId="42159" xr:uid="{00000000-0005-0000-0000-00001AA10000}"/>
    <cellStyle name="Normal 5 2 3 4 2 2 2 2 3" xfId="42160" xr:uid="{00000000-0005-0000-0000-00001BA10000}"/>
    <cellStyle name="Normal 5 2 3 4 2 2 2 2 3 2" xfId="42161" xr:uid="{00000000-0005-0000-0000-00001CA10000}"/>
    <cellStyle name="Normal 5 2 3 4 2 2 2 2 3 2 2" xfId="42162" xr:uid="{00000000-0005-0000-0000-00001DA10000}"/>
    <cellStyle name="Normal 5 2 3 4 2 2 2 2 3 3" xfId="42163" xr:uid="{00000000-0005-0000-0000-00001EA10000}"/>
    <cellStyle name="Normal 5 2 3 4 2 2 2 2 4" xfId="42164" xr:uid="{00000000-0005-0000-0000-00001FA10000}"/>
    <cellStyle name="Normal 5 2 3 4 2 2 2 3" xfId="42165" xr:uid="{00000000-0005-0000-0000-000020A10000}"/>
    <cellStyle name="Normal 5 2 3 4 2 2 2 3 2" xfId="42166" xr:uid="{00000000-0005-0000-0000-000021A10000}"/>
    <cellStyle name="Normal 5 2 3 4 2 2 2 4" xfId="42167" xr:uid="{00000000-0005-0000-0000-000022A10000}"/>
    <cellStyle name="Normal 5 2 3 4 2 2 2 4 2" xfId="42168" xr:uid="{00000000-0005-0000-0000-000023A10000}"/>
    <cellStyle name="Normal 5 2 3 4 2 2 2 4 2 2" xfId="42169" xr:uid="{00000000-0005-0000-0000-000024A10000}"/>
    <cellStyle name="Normal 5 2 3 4 2 2 2 4 3" xfId="42170" xr:uid="{00000000-0005-0000-0000-000025A10000}"/>
    <cellStyle name="Normal 5 2 3 4 2 2 2 5" xfId="42171" xr:uid="{00000000-0005-0000-0000-000026A10000}"/>
    <cellStyle name="Normal 5 2 3 4 2 2 3" xfId="42172" xr:uid="{00000000-0005-0000-0000-000027A10000}"/>
    <cellStyle name="Normal 5 2 3 4 2 2 3 2" xfId="42173" xr:uid="{00000000-0005-0000-0000-000028A10000}"/>
    <cellStyle name="Normal 5 2 3 4 2 2 3 2 2" xfId="42174" xr:uid="{00000000-0005-0000-0000-000029A10000}"/>
    <cellStyle name="Normal 5 2 3 4 2 2 3 3" xfId="42175" xr:uid="{00000000-0005-0000-0000-00002AA10000}"/>
    <cellStyle name="Normal 5 2 3 4 2 2 3 3 2" xfId="42176" xr:uid="{00000000-0005-0000-0000-00002BA10000}"/>
    <cellStyle name="Normal 5 2 3 4 2 2 3 3 2 2" xfId="42177" xr:uid="{00000000-0005-0000-0000-00002CA10000}"/>
    <cellStyle name="Normal 5 2 3 4 2 2 3 3 3" xfId="42178" xr:uid="{00000000-0005-0000-0000-00002DA10000}"/>
    <cellStyle name="Normal 5 2 3 4 2 2 3 4" xfId="42179" xr:uid="{00000000-0005-0000-0000-00002EA10000}"/>
    <cellStyle name="Normal 5 2 3 4 2 2 4" xfId="42180" xr:uid="{00000000-0005-0000-0000-00002FA10000}"/>
    <cellStyle name="Normal 5 2 3 4 2 2 4 2" xfId="42181" xr:uid="{00000000-0005-0000-0000-000030A10000}"/>
    <cellStyle name="Normal 5 2 3 4 2 2 4 2 2" xfId="42182" xr:uid="{00000000-0005-0000-0000-000031A10000}"/>
    <cellStyle name="Normal 5 2 3 4 2 2 4 3" xfId="42183" xr:uid="{00000000-0005-0000-0000-000032A10000}"/>
    <cellStyle name="Normal 5 2 3 4 2 2 4 3 2" xfId="42184" xr:uid="{00000000-0005-0000-0000-000033A10000}"/>
    <cellStyle name="Normal 5 2 3 4 2 2 4 3 2 2" xfId="42185" xr:uid="{00000000-0005-0000-0000-000034A10000}"/>
    <cellStyle name="Normal 5 2 3 4 2 2 4 3 3" xfId="42186" xr:uid="{00000000-0005-0000-0000-000035A10000}"/>
    <cellStyle name="Normal 5 2 3 4 2 2 4 4" xfId="42187" xr:uid="{00000000-0005-0000-0000-000036A10000}"/>
    <cellStyle name="Normal 5 2 3 4 2 2 5" xfId="42188" xr:uid="{00000000-0005-0000-0000-000037A10000}"/>
    <cellStyle name="Normal 5 2 3 4 2 2 5 2" xfId="42189" xr:uid="{00000000-0005-0000-0000-000038A10000}"/>
    <cellStyle name="Normal 5 2 3 4 2 2 6" xfId="42190" xr:uid="{00000000-0005-0000-0000-000039A10000}"/>
    <cellStyle name="Normal 5 2 3 4 2 2 6 2" xfId="42191" xr:uid="{00000000-0005-0000-0000-00003AA10000}"/>
    <cellStyle name="Normal 5 2 3 4 2 2 6 2 2" xfId="42192" xr:uid="{00000000-0005-0000-0000-00003BA10000}"/>
    <cellStyle name="Normal 5 2 3 4 2 2 6 3" xfId="42193" xr:uid="{00000000-0005-0000-0000-00003CA10000}"/>
    <cellStyle name="Normal 5 2 3 4 2 2 7" xfId="42194" xr:uid="{00000000-0005-0000-0000-00003DA10000}"/>
    <cellStyle name="Normal 5 2 3 4 2 2 7 2" xfId="42195" xr:uid="{00000000-0005-0000-0000-00003EA10000}"/>
    <cellStyle name="Normal 5 2 3 4 2 2 8" xfId="42196" xr:uid="{00000000-0005-0000-0000-00003FA10000}"/>
    <cellStyle name="Normal 5 2 3 4 2 3" xfId="42197" xr:uid="{00000000-0005-0000-0000-000040A10000}"/>
    <cellStyle name="Normal 5 2 3 4 2 3 2" xfId="42198" xr:uid="{00000000-0005-0000-0000-000041A10000}"/>
    <cellStyle name="Normal 5 2 3 4 2 3 2 2" xfId="42199" xr:uid="{00000000-0005-0000-0000-000042A10000}"/>
    <cellStyle name="Normal 5 2 3 4 2 3 2 2 2" xfId="42200" xr:uid="{00000000-0005-0000-0000-000043A10000}"/>
    <cellStyle name="Normal 5 2 3 4 2 3 2 3" xfId="42201" xr:uid="{00000000-0005-0000-0000-000044A10000}"/>
    <cellStyle name="Normal 5 2 3 4 2 3 2 3 2" xfId="42202" xr:uid="{00000000-0005-0000-0000-000045A10000}"/>
    <cellStyle name="Normal 5 2 3 4 2 3 2 3 2 2" xfId="42203" xr:uid="{00000000-0005-0000-0000-000046A10000}"/>
    <cellStyle name="Normal 5 2 3 4 2 3 2 3 3" xfId="42204" xr:uid="{00000000-0005-0000-0000-000047A10000}"/>
    <cellStyle name="Normal 5 2 3 4 2 3 2 4" xfId="42205" xr:uid="{00000000-0005-0000-0000-000048A10000}"/>
    <cellStyle name="Normal 5 2 3 4 2 3 3" xfId="42206" xr:uid="{00000000-0005-0000-0000-000049A10000}"/>
    <cellStyle name="Normal 5 2 3 4 2 3 3 2" xfId="42207" xr:uid="{00000000-0005-0000-0000-00004AA10000}"/>
    <cellStyle name="Normal 5 2 3 4 2 3 4" xfId="42208" xr:uid="{00000000-0005-0000-0000-00004BA10000}"/>
    <cellStyle name="Normal 5 2 3 4 2 3 4 2" xfId="42209" xr:uid="{00000000-0005-0000-0000-00004CA10000}"/>
    <cellStyle name="Normal 5 2 3 4 2 3 4 2 2" xfId="42210" xr:uid="{00000000-0005-0000-0000-00004DA10000}"/>
    <cellStyle name="Normal 5 2 3 4 2 3 4 3" xfId="42211" xr:uid="{00000000-0005-0000-0000-00004EA10000}"/>
    <cellStyle name="Normal 5 2 3 4 2 3 5" xfId="42212" xr:uid="{00000000-0005-0000-0000-00004FA10000}"/>
    <cellStyle name="Normal 5 2 3 4 2 4" xfId="42213" xr:uid="{00000000-0005-0000-0000-000050A10000}"/>
    <cellStyle name="Normal 5 2 3 4 2 4 2" xfId="42214" xr:uid="{00000000-0005-0000-0000-000051A10000}"/>
    <cellStyle name="Normal 5 2 3 4 2 4 2 2" xfId="42215" xr:uid="{00000000-0005-0000-0000-000052A10000}"/>
    <cellStyle name="Normal 5 2 3 4 2 4 3" xfId="42216" xr:uid="{00000000-0005-0000-0000-000053A10000}"/>
    <cellStyle name="Normal 5 2 3 4 2 4 3 2" xfId="42217" xr:uid="{00000000-0005-0000-0000-000054A10000}"/>
    <cellStyle name="Normal 5 2 3 4 2 4 3 2 2" xfId="42218" xr:uid="{00000000-0005-0000-0000-000055A10000}"/>
    <cellStyle name="Normal 5 2 3 4 2 4 3 3" xfId="42219" xr:uid="{00000000-0005-0000-0000-000056A10000}"/>
    <cellStyle name="Normal 5 2 3 4 2 4 4" xfId="42220" xr:uid="{00000000-0005-0000-0000-000057A10000}"/>
    <cellStyle name="Normal 5 2 3 4 2 5" xfId="42221" xr:uid="{00000000-0005-0000-0000-000058A10000}"/>
    <cellStyle name="Normal 5 2 3 4 2 5 2" xfId="42222" xr:uid="{00000000-0005-0000-0000-000059A10000}"/>
    <cellStyle name="Normal 5 2 3 4 2 5 2 2" xfId="42223" xr:uid="{00000000-0005-0000-0000-00005AA10000}"/>
    <cellStyle name="Normal 5 2 3 4 2 5 3" xfId="42224" xr:uid="{00000000-0005-0000-0000-00005BA10000}"/>
    <cellStyle name="Normal 5 2 3 4 2 5 3 2" xfId="42225" xr:uid="{00000000-0005-0000-0000-00005CA10000}"/>
    <cellStyle name="Normal 5 2 3 4 2 5 3 2 2" xfId="42226" xr:uid="{00000000-0005-0000-0000-00005DA10000}"/>
    <cellStyle name="Normal 5 2 3 4 2 5 3 3" xfId="42227" xr:uid="{00000000-0005-0000-0000-00005EA10000}"/>
    <cellStyle name="Normal 5 2 3 4 2 5 4" xfId="42228" xr:uid="{00000000-0005-0000-0000-00005FA10000}"/>
    <cellStyle name="Normal 5 2 3 4 2 6" xfId="42229" xr:uid="{00000000-0005-0000-0000-000060A10000}"/>
    <cellStyle name="Normal 5 2 3 4 2 6 2" xfId="42230" xr:uid="{00000000-0005-0000-0000-000061A10000}"/>
    <cellStyle name="Normal 5 2 3 4 2 7" xfId="42231" xr:uid="{00000000-0005-0000-0000-000062A10000}"/>
    <cellStyle name="Normal 5 2 3 4 2 7 2" xfId="42232" xr:uid="{00000000-0005-0000-0000-000063A10000}"/>
    <cellStyle name="Normal 5 2 3 4 2 7 2 2" xfId="42233" xr:uid="{00000000-0005-0000-0000-000064A10000}"/>
    <cellStyle name="Normal 5 2 3 4 2 7 3" xfId="42234" xr:uid="{00000000-0005-0000-0000-000065A10000}"/>
    <cellStyle name="Normal 5 2 3 4 2 8" xfId="42235" xr:uid="{00000000-0005-0000-0000-000066A10000}"/>
    <cellStyle name="Normal 5 2 3 4 2 8 2" xfId="42236" xr:uid="{00000000-0005-0000-0000-000067A10000}"/>
    <cellStyle name="Normal 5 2 3 4 2 9" xfId="42237" xr:uid="{00000000-0005-0000-0000-000068A10000}"/>
    <cellStyle name="Normal 5 2 3 4 3" xfId="42238" xr:uid="{00000000-0005-0000-0000-000069A10000}"/>
    <cellStyle name="Normal 5 2 3 4 3 2" xfId="42239" xr:uid="{00000000-0005-0000-0000-00006AA10000}"/>
    <cellStyle name="Normal 5 2 3 4 3 2 2" xfId="42240" xr:uid="{00000000-0005-0000-0000-00006BA10000}"/>
    <cellStyle name="Normal 5 2 3 4 3 2 2 2" xfId="42241" xr:uid="{00000000-0005-0000-0000-00006CA10000}"/>
    <cellStyle name="Normal 5 2 3 4 3 2 2 2 2" xfId="42242" xr:uid="{00000000-0005-0000-0000-00006DA10000}"/>
    <cellStyle name="Normal 5 2 3 4 3 2 2 3" xfId="42243" xr:uid="{00000000-0005-0000-0000-00006EA10000}"/>
    <cellStyle name="Normal 5 2 3 4 3 2 2 3 2" xfId="42244" xr:uid="{00000000-0005-0000-0000-00006FA10000}"/>
    <cellStyle name="Normal 5 2 3 4 3 2 2 3 2 2" xfId="42245" xr:uid="{00000000-0005-0000-0000-000070A10000}"/>
    <cellStyle name="Normal 5 2 3 4 3 2 2 3 3" xfId="42246" xr:uid="{00000000-0005-0000-0000-000071A10000}"/>
    <cellStyle name="Normal 5 2 3 4 3 2 2 4" xfId="42247" xr:uid="{00000000-0005-0000-0000-000072A10000}"/>
    <cellStyle name="Normal 5 2 3 4 3 2 3" xfId="42248" xr:uid="{00000000-0005-0000-0000-000073A10000}"/>
    <cellStyle name="Normal 5 2 3 4 3 2 3 2" xfId="42249" xr:uid="{00000000-0005-0000-0000-000074A10000}"/>
    <cellStyle name="Normal 5 2 3 4 3 2 4" xfId="42250" xr:uid="{00000000-0005-0000-0000-000075A10000}"/>
    <cellStyle name="Normal 5 2 3 4 3 2 4 2" xfId="42251" xr:uid="{00000000-0005-0000-0000-000076A10000}"/>
    <cellStyle name="Normal 5 2 3 4 3 2 4 2 2" xfId="42252" xr:uid="{00000000-0005-0000-0000-000077A10000}"/>
    <cellStyle name="Normal 5 2 3 4 3 2 4 3" xfId="42253" xr:uid="{00000000-0005-0000-0000-000078A10000}"/>
    <cellStyle name="Normal 5 2 3 4 3 2 5" xfId="42254" xr:uid="{00000000-0005-0000-0000-000079A10000}"/>
    <cellStyle name="Normal 5 2 3 4 3 3" xfId="42255" xr:uid="{00000000-0005-0000-0000-00007AA10000}"/>
    <cellStyle name="Normal 5 2 3 4 3 3 2" xfId="42256" xr:uid="{00000000-0005-0000-0000-00007BA10000}"/>
    <cellStyle name="Normal 5 2 3 4 3 3 2 2" xfId="42257" xr:uid="{00000000-0005-0000-0000-00007CA10000}"/>
    <cellStyle name="Normal 5 2 3 4 3 3 3" xfId="42258" xr:uid="{00000000-0005-0000-0000-00007DA10000}"/>
    <cellStyle name="Normal 5 2 3 4 3 3 3 2" xfId="42259" xr:uid="{00000000-0005-0000-0000-00007EA10000}"/>
    <cellStyle name="Normal 5 2 3 4 3 3 3 2 2" xfId="42260" xr:uid="{00000000-0005-0000-0000-00007FA10000}"/>
    <cellStyle name="Normal 5 2 3 4 3 3 3 3" xfId="42261" xr:uid="{00000000-0005-0000-0000-000080A10000}"/>
    <cellStyle name="Normal 5 2 3 4 3 3 4" xfId="42262" xr:uid="{00000000-0005-0000-0000-000081A10000}"/>
    <cellStyle name="Normal 5 2 3 4 3 4" xfId="42263" xr:uid="{00000000-0005-0000-0000-000082A10000}"/>
    <cellStyle name="Normal 5 2 3 4 3 4 2" xfId="42264" xr:uid="{00000000-0005-0000-0000-000083A10000}"/>
    <cellStyle name="Normal 5 2 3 4 3 4 2 2" xfId="42265" xr:uid="{00000000-0005-0000-0000-000084A10000}"/>
    <cellStyle name="Normal 5 2 3 4 3 4 3" xfId="42266" xr:uid="{00000000-0005-0000-0000-000085A10000}"/>
    <cellStyle name="Normal 5 2 3 4 3 4 3 2" xfId="42267" xr:uid="{00000000-0005-0000-0000-000086A10000}"/>
    <cellStyle name="Normal 5 2 3 4 3 4 3 2 2" xfId="42268" xr:uid="{00000000-0005-0000-0000-000087A10000}"/>
    <cellStyle name="Normal 5 2 3 4 3 4 3 3" xfId="42269" xr:uid="{00000000-0005-0000-0000-000088A10000}"/>
    <cellStyle name="Normal 5 2 3 4 3 4 4" xfId="42270" xr:uid="{00000000-0005-0000-0000-000089A10000}"/>
    <cellStyle name="Normal 5 2 3 4 3 5" xfId="42271" xr:uid="{00000000-0005-0000-0000-00008AA10000}"/>
    <cellStyle name="Normal 5 2 3 4 3 5 2" xfId="42272" xr:uid="{00000000-0005-0000-0000-00008BA10000}"/>
    <cellStyle name="Normal 5 2 3 4 3 6" xfId="42273" xr:uid="{00000000-0005-0000-0000-00008CA10000}"/>
    <cellStyle name="Normal 5 2 3 4 3 6 2" xfId="42274" xr:uid="{00000000-0005-0000-0000-00008DA10000}"/>
    <cellStyle name="Normal 5 2 3 4 3 6 2 2" xfId="42275" xr:uid="{00000000-0005-0000-0000-00008EA10000}"/>
    <cellStyle name="Normal 5 2 3 4 3 6 3" xfId="42276" xr:uid="{00000000-0005-0000-0000-00008FA10000}"/>
    <cellStyle name="Normal 5 2 3 4 3 7" xfId="42277" xr:uid="{00000000-0005-0000-0000-000090A10000}"/>
    <cellStyle name="Normal 5 2 3 4 3 7 2" xfId="42278" xr:uid="{00000000-0005-0000-0000-000091A10000}"/>
    <cellStyle name="Normal 5 2 3 4 3 8" xfId="42279" xr:uid="{00000000-0005-0000-0000-000092A10000}"/>
    <cellStyle name="Normal 5 2 3 4 4" xfId="42280" xr:uid="{00000000-0005-0000-0000-000093A10000}"/>
    <cellStyle name="Normal 5 2 3 4 4 2" xfId="42281" xr:uid="{00000000-0005-0000-0000-000094A10000}"/>
    <cellStyle name="Normal 5 2 3 4 4 2 2" xfId="42282" xr:uid="{00000000-0005-0000-0000-000095A10000}"/>
    <cellStyle name="Normal 5 2 3 4 4 2 2 2" xfId="42283" xr:uid="{00000000-0005-0000-0000-000096A10000}"/>
    <cellStyle name="Normal 5 2 3 4 4 2 3" xfId="42284" xr:uid="{00000000-0005-0000-0000-000097A10000}"/>
    <cellStyle name="Normal 5 2 3 4 4 2 3 2" xfId="42285" xr:uid="{00000000-0005-0000-0000-000098A10000}"/>
    <cellStyle name="Normal 5 2 3 4 4 2 3 2 2" xfId="42286" xr:uid="{00000000-0005-0000-0000-000099A10000}"/>
    <cellStyle name="Normal 5 2 3 4 4 2 3 3" xfId="42287" xr:uid="{00000000-0005-0000-0000-00009AA10000}"/>
    <cellStyle name="Normal 5 2 3 4 4 2 4" xfId="42288" xr:uid="{00000000-0005-0000-0000-00009BA10000}"/>
    <cellStyle name="Normal 5 2 3 4 4 3" xfId="42289" xr:uid="{00000000-0005-0000-0000-00009CA10000}"/>
    <cellStyle name="Normal 5 2 3 4 4 3 2" xfId="42290" xr:uid="{00000000-0005-0000-0000-00009DA10000}"/>
    <cellStyle name="Normal 5 2 3 4 4 4" xfId="42291" xr:uid="{00000000-0005-0000-0000-00009EA10000}"/>
    <cellStyle name="Normal 5 2 3 4 4 4 2" xfId="42292" xr:uid="{00000000-0005-0000-0000-00009FA10000}"/>
    <cellStyle name="Normal 5 2 3 4 4 4 2 2" xfId="42293" xr:uid="{00000000-0005-0000-0000-0000A0A10000}"/>
    <cellStyle name="Normal 5 2 3 4 4 4 3" xfId="42294" xr:uid="{00000000-0005-0000-0000-0000A1A10000}"/>
    <cellStyle name="Normal 5 2 3 4 4 5" xfId="42295" xr:uid="{00000000-0005-0000-0000-0000A2A10000}"/>
    <cellStyle name="Normal 5 2 3 4 5" xfId="42296" xr:uid="{00000000-0005-0000-0000-0000A3A10000}"/>
    <cellStyle name="Normal 5 2 3 4 5 2" xfId="42297" xr:uid="{00000000-0005-0000-0000-0000A4A10000}"/>
    <cellStyle name="Normal 5 2 3 4 5 2 2" xfId="42298" xr:uid="{00000000-0005-0000-0000-0000A5A10000}"/>
    <cellStyle name="Normal 5 2 3 4 5 3" xfId="42299" xr:uid="{00000000-0005-0000-0000-0000A6A10000}"/>
    <cellStyle name="Normal 5 2 3 4 5 3 2" xfId="42300" xr:uid="{00000000-0005-0000-0000-0000A7A10000}"/>
    <cellStyle name="Normal 5 2 3 4 5 3 2 2" xfId="42301" xr:uid="{00000000-0005-0000-0000-0000A8A10000}"/>
    <cellStyle name="Normal 5 2 3 4 5 3 3" xfId="42302" xr:uid="{00000000-0005-0000-0000-0000A9A10000}"/>
    <cellStyle name="Normal 5 2 3 4 5 4" xfId="42303" xr:uid="{00000000-0005-0000-0000-0000AAA10000}"/>
    <cellStyle name="Normal 5 2 3 4 6" xfId="42304" xr:uid="{00000000-0005-0000-0000-0000ABA10000}"/>
    <cellStyle name="Normal 5 2 3 4 6 2" xfId="42305" xr:uid="{00000000-0005-0000-0000-0000ACA10000}"/>
    <cellStyle name="Normal 5 2 3 4 6 2 2" xfId="42306" xr:uid="{00000000-0005-0000-0000-0000ADA10000}"/>
    <cellStyle name="Normal 5 2 3 4 6 3" xfId="42307" xr:uid="{00000000-0005-0000-0000-0000AEA10000}"/>
    <cellStyle name="Normal 5 2 3 4 6 3 2" xfId="42308" xr:uid="{00000000-0005-0000-0000-0000AFA10000}"/>
    <cellStyle name="Normal 5 2 3 4 6 3 2 2" xfId="42309" xr:uid="{00000000-0005-0000-0000-0000B0A10000}"/>
    <cellStyle name="Normal 5 2 3 4 6 3 3" xfId="42310" xr:uid="{00000000-0005-0000-0000-0000B1A10000}"/>
    <cellStyle name="Normal 5 2 3 4 6 4" xfId="42311" xr:uid="{00000000-0005-0000-0000-0000B2A10000}"/>
    <cellStyle name="Normal 5 2 3 4 7" xfId="42312" xr:uid="{00000000-0005-0000-0000-0000B3A10000}"/>
    <cellStyle name="Normal 5 2 3 4 7 2" xfId="42313" xr:uid="{00000000-0005-0000-0000-0000B4A10000}"/>
    <cellStyle name="Normal 5 2 3 4 8" xfId="42314" xr:uid="{00000000-0005-0000-0000-0000B5A10000}"/>
    <cellStyle name="Normal 5 2 3 4 8 2" xfId="42315" xr:uid="{00000000-0005-0000-0000-0000B6A10000}"/>
    <cellStyle name="Normal 5 2 3 4 8 2 2" xfId="42316" xr:uid="{00000000-0005-0000-0000-0000B7A10000}"/>
    <cellStyle name="Normal 5 2 3 4 8 3" xfId="42317" xr:uid="{00000000-0005-0000-0000-0000B8A10000}"/>
    <cellStyle name="Normal 5 2 3 4 9" xfId="42318" xr:uid="{00000000-0005-0000-0000-0000B9A10000}"/>
    <cellStyle name="Normal 5 2 3 4 9 2" xfId="42319" xr:uid="{00000000-0005-0000-0000-0000BAA10000}"/>
    <cellStyle name="Normal 5 2 3 5" xfId="42320" xr:uid="{00000000-0005-0000-0000-0000BBA10000}"/>
    <cellStyle name="Normal 5 2 3 5 10" xfId="42321" xr:uid="{00000000-0005-0000-0000-0000BCA10000}"/>
    <cellStyle name="Normal 5 2 3 5 11" xfId="42322" xr:uid="{00000000-0005-0000-0000-0000BDA10000}"/>
    <cellStyle name="Normal 5 2 3 5 2" xfId="42323" xr:uid="{00000000-0005-0000-0000-0000BEA10000}"/>
    <cellStyle name="Normal 5 2 3 5 2 2" xfId="42324" xr:uid="{00000000-0005-0000-0000-0000BFA10000}"/>
    <cellStyle name="Normal 5 2 3 5 2 2 2" xfId="42325" xr:uid="{00000000-0005-0000-0000-0000C0A10000}"/>
    <cellStyle name="Normal 5 2 3 5 2 2 2 2" xfId="42326" xr:uid="{00000000-0005-0000-0000-0000C1A10000}"/>
    <cellStyle name="Normal 5 2 3 5 2 2 2 2 2" xfId="42327" xr:uid="{00000000-0005-0000-0000-0000C2A10000}"/>
    <cellStyle name="Normal 5 2 3 5 2 2 2 2 2 2" xfId="42328" xr:uid="{00000000-0005-0000-0000-0000C3A10000}"/>
    <cellStyle name="Normal 5 2 3 5 2 2 2 2 3" xfId="42329" xr:uid="{00000000-0005-0000-0000-0000C4A10000}"/>
    <cellStyle name="Normal 5 2 3 5 2 2 2 2 3 2" xfId="42330" xr:uid="{00000000-0005-0000-0000-0000C5A10000}"/>
    <cellStyle name="Normal 5 2 3 5 2 2 2 2 3 2 2" xfId="42331" xr:uid="{00000000-0005-0000-0000-0000C6A10000}"/>
    <cellStyle name="Normal 5 2 3 5 2 2 2 2 3 3" xfId="42332" xr:uid="{00000000-0005-0000-0000-0000C7A10000}"/>
    <cellStyle name="Normal 5 2 3 5 2 2 2 2 4" xfId="42333" xr:uid="{00000000-0005-0000-0000-0000C8A10000}"/>
    <cellStyle name="Normal 5 2 3 5 2 2 2 3" xfId="42334" xr:uid="{00000000-0005-0000-0000-0000C9A10000}"/>
    <cellStyle name="Normal 5 2 3 5 2 2 2 3 2" xfId="42335" xr:uid="{00000000-0005-0000-0000-0000CAA10000}"/>
    <cellStyle name="Normal 5 2 3 5 2 2 2 4" xfId="42336" xr:uid="{00000000-0005-0000-0000-0000CBA10000}"/>
    <cellStyle name="Normal 5 2 3 5 2 2 2 4 2" xfId="42337" xr:uid="{00000000-0005-0000-0000-0000CCA10000}"/>
    <cellStyle name="Normal 5 2 3 5 2 2 2 4 2 2" xfId="42338" xr:uid="{00000000-0005-0000-0000-0000CDA10000}"/>
    <cellStyle name="Normal 5 2 3 5 2 2 2 4 3" xfId="42339" xr:uid="{00000000-0005-0000-0000-0000CEA10000}"/>
    <cellStyle name="Normal 5 2 3 5 2 2 2 5" xfId="42340" xr:uid="{00000000-0005-0000-0000-0000CFA10000}"/>
    <cellStyle name="Normal 5 2 3 5 2 2 3" xfId="42341" xr:uid="{00000000-0005-0000-0000-0000D0A10000}"/>
    <cellStyle name="Normal 5 2 3 5 2 2 3 2" xfId="42342" xr:uid="{00000000-0005-0000-0000-0000D1A10000}"/>
    <cellStyle name="Normal 5 2 3 5 2 2 3 2 2" xfId="42343" xr:uid="{00000000-0005-0000-0000-0000D2A10000}"/>
    <cellStyle name="Normal 5 2 3 5 2 2 3 3" xfId="42344" xr:uid="{00000000-0005-0000-0000-0000D3A10000}"/>
    <cellStyle name="Normal 5 2 3 5 2 2 3 3 2" xfId="42345" xr:uid="{00000000-0005-0000-0000-0000D4A10000}"/>
    <cellStyle name="Normal 5 2 3 5 2 2 3 3 2 2" xfId="42346" xr:uid="{00000000-0005-0000-0000-0000D5A10000}"/>
    <cellStyle name="Normal 5 2 3 5 2 2 3 3 3" xfId="42347" xr:uid="{00000000-0005-0000-0000-0000D6A10000}"/>
    <cellStyle name="Normal 5 2 3 5 2 2 3 4" xfId="42348" xr:uid="{00000000-0005-0000-0000-0000D7A10000}"/>
    <cellStyle name="Normal 5 2 3 5 2 2 4" xfId="42349" xr:uid="{00000000-0005-0000-0000-0000D8A10000}"/>
    <cellStyle name="Normal 5 2 3 5 2 2 4 2" xfId="42350" xr:uid="{00000000-0005-0000-0000-0000D9A10000}"/>
    <cellStyle name="Normal 5 2 3 5 2 2 4 2 2" xfId="42351" xr:uid="{00000000-0005-0000-0000-0000DAA10000}"/>
    <cellStyle name="Normal 5 2 3 5 2 2 4 3" xfId="42352" xr:uid="{00000000-0005-0000-0000-0000DBA10000}"/>
    <cellStyle name="Normal 5 2 3 5 2 2 4 3 2" xfId="42353" xr:uid="{00000000-0005-0000-0000-0000DCA10000}"/>
    <cellStyle name="Normal 5 2 3 5 2 2 4 3 2 2" xfId="42354" xr:uid="{00000000-0005-0000-0000-0000DDA10000}"/>
    <cellStyle name="Normal 5 2 3 5 2 2 4 3 3" xfId="42355" xr:uid="{00000000-0005-0000-0000-0000DEA10000}"/>
    <cellStyle name="Normal 5 2 3 5 2 2 4 4" xfId="42356" xr:uid="{00000000-0005-0000-0000-0000DFA10000}"/>
    <cellStyle name="Normal 5 2 3 5 2 2 5" xfId="42357" xr:uid="{00000000-0005-0000-0000-0000E0A10000}"/>
    <cellStyle name="Normal 5 2 3 5 2 2 5 2" xfId="42358" xr:uid="{00000000-0005-0000-0000-0000E1A10000}"/>
    <cellStyle name="Normal 5 2 3 5 2 2 6" xfId="42359" xr:uid="{00000000-0005-0000-0000-0000E2A10000}"/>
    <cellStyle name="Normal 5 2 3 5 2 2 6 2" xfId="42360" xr:uid="{00000000-0005-0000-0000-0000E3A10000}"/>
    <cellStyle name="Normal 5 2 3 5 2 2 6 2 2" xfId="42361" xr:uid="{00000000-0005-0000-0000-0000E4A10000}"/>
    <cellStyle name="Normal 5 2 3 5 2 2 6 3" xfId="42362" xr:uid="{00000000-0005-0000-0000-0000E5A10000}"/>
    <cellStyle name="Normal 5 2 3 5 2 2 7" xfId="42363" xr:uid="{00000000-0005-0000-0000-0000E6A10000}"/>
    <cellStyle name="Normal 5 2 3 5 2 2 7 2" xfId="42364" xr:uid="{00000000-0005-0000-0000-0000E7A10000}"/>
    <cellStyle name="Normal 5 2 3 5 2 2 8" xfId="42365" xr:uid="{00000000-0005-0000-0000-0000E8A10000}"/>
    <cellStyle name="Normal 5 2 3 5 2 3" xfId="42366" xr:uid="{00000000-0005-0000-0000-0000E9A10000}"/>
    <cellStyle name="Normal 5 2 3 5 2 3 2" xfId="42367" xr:uid="{00000000-0005-0000-0000-0000EAA10000}"/>
    <cellStyle name="Normal 5 2 3 5 2 3 2 2" xfId="42368" xr:uid="{00000000-0005-0000-0000-0000EBA10000}"/>
    <cellStyle name="Normal 5 2 3 5 2 3 2 2 2" xfId="42369" xr:uid="{00000000-0005-0000-0000-0000ECA10000}"/>
    <cellStyle name="Normal 5 2 3 5 2 3 2 3" xfId="42370" xr:uid="{00000000-0005-0000-0000-0000EDA10000}"/>
    <cellStyle name="Normal 5 2 3 5 2 3 2 3 2" xfId="42371" xr:uid="{00000000-0005-0000-0000-0000EEA10000}"/>
    <cellStyle name="Normal 5 2 3 5 2 3 2 3 2 2" xfId="42372" xr:uid="{00000000-0005-0000-0000-0000EFA10000}"/>
    <cellStyle name="Normal 5 2 3 5 2 3 2 3 3" xfId="42373" xr:uid="{00000000-0005-0000-0000-0000F0A10000}"/>
    <cellStyle name="Normal 5 2 3 5 2 3 2 4" xfId="42374" xr:uid="{00000000-0005-0000-0000-0000F1A10000}"/>
    <cellStyle name="Normal 5 2 3 5 2 3 3" xfId="42375" xr:uid="{00000000-0005-0000-0000-0000F2A10000}"/>
    <cellStyle name="Normal 5 2 3 5 2 3 3 2" xfId="42376" xr:uid="{00000000-0005-0000-0000-0000F3A10000}"/>
    <cellStyle name="Normal 5 2 3 5 2 3 4" xfId="42377" xr:uid="{00000000-0005-0000-0000-0000F4A10000}"/>
    <cellStyle name="Normal 5 2 3 5 2 3 4 2" xfId="42378" xr:uid="{00000000-0005-0000-0000-0000F5A10000}"/>
    <cellStyle name="Normal 5 2 3 5 2 3 4 2 2" xfId="42379" xr:uid="{00000000-0005-0000-0000-0000F6A10000}"/>
    <cellStyle name="Normal 5 2 3 5 2 3 4 3" xfId="42380" xr:uid="{00000000-0005-0000-0000-0000F7A10000}"/>
    <cellStyle name="Normal 5 2 3 5 2 3 5" xfId="42381" xr:uid="{00000000-0005-0000-0000-0000F8A10000}"/>
    <cellStyle name="Normal 5 2 3 5 2 4" xfId="42382" xr:uid="{00000000-0005-0000-0000-0000F9A10000}"/>
    <cellStyle name="Normal 5 2 3 5 2 4 2" xfId="42383" xr:uid="{00000000-0005-0000-0000-0000FAA10000}"/>
    <cellStyle name="Normal 5 2 3 5 2 4 2 2" xfId="42384" xr:uid="{00000000-0005-0000-0000-0000FBA10000}"/>
    <cellStyle name="Normal 5 2 3 5 2 4 3" xfId="42385" xr:uid="{00000000-0005-0000-0000-0000FCA10000}"/>
    <cellStyle name="Normal 5 2 3 5 2 4 3 2" xfId="42386" xr:uid="{00000000-0005-0000-0000-0000FDA10000}"/>
    <cellStyle name="Normal 5 2 3 5 2 4 3 2 2" xfId="42387" xr:uid="{00000000-0005-0000-0000-0000FEA10000}"/>
    <cellStyle name="Normal 5 2 3 5 2 4 3 3" xfId="42388" xr:uid="{00000000-0005-0000-0000-0000FFA10000}"/>
    <cellStyle name="Normal 5 2 3 5 2 4 4" xfId="42389" xr:uid="{00000000-0005-0000-0000-000000A20000}"/>
    <cellStyle name="Normal 5 2 3 5 2 5" xfId="42390" xr:uid="{00000000-0005-0000-0000-000001A20000}"/>
    <cellStyle name="Normal 5 2 3 5 2 5 2" xfId="42391" xr:uid="{00000000-0005-0000-0000-000002A20000}"/>
    <cellStyle name="Normal 5 2 3 5 2 5 2 2" xfId="42392" xr:uid="{00000000-0005-0000-0000-000003A20000}"/>
    <cellStyle name="Normal 5 2 3 5 2 5 3" xfId="42393" xr:uid="{00000000-0005-0000-0000-000004A20000}"/>
    <cellStyle name="Normal 5 2 3 5 2 5 3 2" xfId="42394" xr:uid="{00000000-0005-0000-0000-000005A20000}"/>
    <cellStyle name="Normal 5 2 3 5 2 5 3 2 2" xfId="42395" xr:uid="{00000000-0005-0000-0000-000006A20000}"/>
    <cellStyle name="Normal 5 2 3 5 2 5 3 3" xfId="42396" xr:uid="{00000000-0005-0000-0000-000007A20000}"/>
    <cellStyle name="Normal 5 2 3 5 2 5 4" xfId="42397" xr:uid="{00000000-0005-0000-0000-000008A20000}"/>
    <cellStyle name="Normal 5 2 3 5 2 6" xfId="42398" xr:uid="{00000000-0005-0000-0000-000009A20000}"/>
    <cellStyle name="Normal 5 2 3 5 2 6 2" xfId="42399" xr:uid="{00000000-0005-0000-0000-00000AA20000}"/>
    <cellStyle name="Normal 5 2 3 5 2 7" xfId="42400" xr:uid="{00000000-0005-0000-0000-00000BA20000}"/>
    <cellStyle name="Normal 5 2 3 5 2 7 2" xfId="42401" xr:uid="{00000000-0005-0000-0000-00000CA20000}"/>
    <cellStyle name="Normal 5 2 3 5 2 7 2 2" xfId="42402" xr:uid="{00000000-0005-0000-0000-00000DA20000}"/>
    <cellStyle name="Normal 5 2 3 5 2 7 3" xfId="42403" xr:uid="{00000000-0005-0000-0000-00000EA20000}"/>
    <cellStyle name="Normal 5 2 3 5 2 8" xfId="42404" xr:uid="{00000000-0005-0000-0000-00000FA20000}"/>
    <cellStyle name="Normal 5 2 3 5 2 8 2" xfId="42405" xr:uid="{00000000-0005-0000-0000-000010A20000}"/>
    <cellStyle name="Normal 5 2 3 5 2 9" xfId="42406" xr:uid="{00000000-0005-0000-0000-000011A20000}"/>
    <cellStyle name="Normal 5 2 3 5 3" xfId="42407" xr:uid="{00000000-0005-0000-0000-000012A20000}"/>
    <cellStyle name="Normal 5 2 3 5 3 2" xfId="42408" xr:uid="{00000000-0005-0000-0000-000013A20000}"/>
    <cellStyle name="Normal 5 2 3 5 3 2 2" xfId="42409" xr:uid="{00000000-0005-0000-0000-000014A20000}"/>
    <cellStyle name="Normal 5 2 3 5 3 2 2 2" xfId="42410" xr:uid="{00000000-0005-0000-0000-000015A20000}"/>
    <cellStyle name="Normal 5 2 3 5 3 2 2 2 2" xfId="42411" xr:uid="{00000000-0005-0000-0000-000016A20000}"/>
    <cellStyle name="Normal 5 2 3 5 3 2 2 3" xfId="42412" xr:uid="{00000000-0005-0000-0000-000017A20000}"/>
    <cellStyle name="Normal 5 2 3 5 3 2 2 3 2" xfId="42413" xr:uid="{00000000-0005-0000-0000-000018A20000}"/>
    <cellStyle name="Normal 5 2 3 5 3 2 2 3 2 2" xfId="42414" xr:uid="{00000000-0005-0000-0000-000019A20000}"/>
    <cellStyle name="Normal 5 2 3 5 3 2 2 3 3" xfId="42415" xr:uid="{00000000-0005-0000-0000-00001AA20000}"/>
    <cellStyle name="Normal 5 2 3 5 3 2 2 4" xfId="42416" xr:uid="{00000000-0005-0000-0000-00001BA20000}"/>
    <cellStyle name="Normal 5 2 3 5 3 2 3" xfId="42417" xr:uid="{00000000-0005-0000-0000-00001CA20000}"/>
    <cellStyle name="Normal 5 2 3 5 3 2 3 2" xfId="42418" xr:uid="{00000000-0005-0000-0000-00001DA20000}"/>
    <cellStyle name="Normal 5 2 3 5 3 2 4" xfId="42419" xr:uid="{00000000-0005-0000-0000-00001EA20000}"/>
    <cellStyle name="Normal 5 2 3 5 3 2 4 2" xfId="42420" xr:uid="{00000000-0005-0000-0000-00001FA20000}"/>
    <cellStyle name="Normal 5 2 3 5 3 2 4 2 2" xfId="42421" xr:uid="{00000000-0005-0000-0000-000020A20000}"/>
    <cellStyle name="Normal 5 2 3 5 3 2 4 3" xfId="42422" xr:uid="{00000000-0005-0000-0000-000021A20000}"/>
    <cellStyle name="Normal 5 2 3 5 3 2 5" xfId="42423" xr:uid="{00000000-0005-0000-0000-000022A20000}"/>
    <cellStyle name="Normal 5 2 3 5 3 3" xfId="42424" xr:uid="{00000000-0005-0000-0000-000023A20000}"/>
    <cellStyle name="Normal 5 2 3 5 3 3 2" xfId="42425" xr:uid="{00000000-0005-0000-0000-000024A20000}"/>
    <cellStyle name="Normal 5 2 3 5 3 3 2 2" xfId="42426" xr:uid="{00000000-0005-0000-0000-000025A20000}"/>
    <cellStyle name="Normal 5 2 3 5 3 3 3" xfId="42427" xr:uid="{00000000-0005-0000-0000-000026A20000}"/>
    <cellStyle name="Normal 5 2 3 5 3 3 3 2" xfId="42428" xr:uid="{00000000-0005-0000-0000-000027A20000}"/>
    <cellStyle name="Normal 5 2 3 5 3 3 3 2 2" xfId="42429" xr:uid="{00000000-0005-0000-0000-000028A20000}"/>
    <cellStyle name="Normal 5 2 3 5 3 3 3 3" xfId="42430" xr:uid="{00000000-0005-0000-0000-000029A20000}"/>
    <cellStyle name="Normal 5 2 3 5 3 3 4" xfId="42431" xr:uid="{00000000-0005-0000-0000-00002AA20000}"/>
    <cellStyle name="Normal 5 2 3 5 3 4" xfId="42432" xr:uid="{00000000-0005-0000-0000-00002BA20000}"/>
    <cellStyle name="Normal 5 2 3 5 3 4 2" xfId="42433" xr:uid="{00000000-0005-0000-0000-00002CA20000}"/>
    <cellStyle name="Normal 5 2 3 5 3 4 2 2" xfId="42434" xr:uid="{00000000-0005-0000-0000-00002DA20000}"/>
    <cellStyle name="Normal 5 2 3 5 3 4 3" xfId="42435" xr:uid="{00000000-0005-0000-0000-00002EA20000}"/>
    <cellStyle name="Normal 5 2 3 5 3 4 3 2" xfId="42436" xr:uid="{00000000-0005-0000-0000-00002FA20000}"/>
    <cellStyle name="Normal 5 2 3 5 3 4 3 2 2" xfId="42437" xr:uid="{00000000-0005-0000-0000-000030A20000}"/>
    <cellStyle name="Normal 5 2 3 5 3 4 3 3" xfId="42438" xr:uid="{00000000-0005-0000-0000-000031A20000}"/>
    <cellStyle name="Normal 5 2 3 5 3 4 4" xfId="42439" xr:uid="{00000000-0005-0000-0000-000032A20000}"/>
    <cellStyle name="Normal 5 2 3 5 3 5" xfId="42440" xr:uid="{00000000-0005-0000-0000-000033A20000}"/>
    <cellStyle name="Normal 5 2 3 5 3 5 2" xfId="42441" xr:uid="{00000000-0005-0000-0000-000034A20000}"/>
    <cellStyle name="Normal 5 2 3 5 3 6" xfId="42442" xr:uid="{00000000-0005-0000-0000-000035A20000}"/>
    <cellStyle name="Normal 5 2 3 5 3 6 2" xfId="42443" xr:uid="{00000000-0005-0000-0000-000036A20000}"/>
    <cellStyle name="Normal 5 2 3 5 3 6 2 2" xfId="42444" xr:uid="{00000000-0005-0000-0000-000037A20000}"/>
    <cellStyle name="Normal 5 2 3 5 3 6 3" xfId="42445" xr:uid="{00000000-0005-0000-0000-000038A20000}"/>
    <cellStyle name="Normal 5 2 3 5 3 7" xfId="42446" xr:uid="{00000000-0005-0000-0000-000039A20000}"/>
    <cellStyle name="Normal 5 2 3 5 3 7 2" xfId="42447" xr:uid="{00000000-0005-0000-0000-00003AA20000}"/>
    <cellStyle name="Normal 5 2 3 5 3 8" xfId="42448" xr:uid="{00000000-0005-0000-0000-00003BA20000}"/>
    <cellStyle name="Normal 5 2 3 5 4" xfId="42449" xr:uid="{00000000-0005-0000-0000-00003CA20000}"/>
    <cellStyle name="Normal 5 2 3 5 4 2" xfId="42450" xr:uid="{00000000-0005-0000-0000-00003DA20000}"/>
    <cellStyle name="Normal 5 2 3 5 4 2 2" xfId="42451" xr:uid="{00000000-0005-0000-0000-00003EA20000}"/>
    <cellStyle name="Normal 5 2 3 5 4 2 2 2" xfId="42452" xr:uid="{00000000-0005-0000-0000-00003FA20000}"/>
    <cellStyle name="Normal 5 2 3 5 4 2 3" xfId="42453" xr:uid="{00000000-0005-0000-0000-000040A20000}"/>
    <cellStyle name="Normal 5 2 3 5 4 2 3 2" xfId="42454" xr:uid="{00000000-0005-0000-0000-000041A20000}"/>
    <cellStyle name="Normal 5 2 3 5 4 2 3 2 2" xfId="42455" xr:uid="{00000000-0005-0000-0000-000042A20000}"/>
    <cellStyle name="Normal 5 2 3 5 4 2 3 3" xfId="42456" xr:uid="{00000000-0005-0000-0000-000043A20000}"/>
    <cellStyle name="Normal 5 2 3 5 4 2 4" xfId="42457" xr:uid="{00000000-0005-0000-0000-000044A20000}"/>
    <cellStyle name="Normal 5 2 3 5 4 3" xfId="42458" xr:uid="{00000000-0005-0000-0000-000045A20000}"/>
    <cellStyle name="Normal 5 2 3 5 4 3 2" xfId="42459" xr:uid="{00000000-0005-0000-0000-000046A20000}"/>
    <cellStyle name="Normal 5 2 3 5 4 4" xfId="42460" xr:uid="{00000000-0005-0000-0000-000047A20000}"/>
    <cellStyle name="Normal 5 2 3 5 4 4 2" xfId="42461" xr:uid="{00000000-0005-0000-0000-000048A20000}"/>
    <cellStyle name="Normal 5 2 3 5 4 4 2 2" xfId="42462" xr:uid="{00000000-0005-0000-0000-000049A20000}"/>
    <cellStyle name="Normal 5 2 3 5 4 4 3" xfId="42463" xr:uid="{00000000-0005-0000-0000-00004AA20000}"/>
    <cellStyle name="Normal 5 2 3 5 4 5" xfId="42464" xr:uid="{00000000-0005-0000-0000-00004BA20000}"/>
    <cellStyle name="Normal 5 2 3 5 5" xfId="42465" xr:uid="{00000000-0005-0000-0000-00004CA20000}"/>
    <cellStyle name="Normal 5 2 3 5 5 2" xfId="42466" xr:uid="{00000000-0005-0000-0000-00004DA20000}"/>
    <cellStyle name="Normal 5 2 3 5 5 2 2" xfId="42467" xr:uid="{00000000-0005-0000-0000-00004EA20000}"/>
    <cellStyle name="Normal 5 2 3 5 5 3" xfId="42468" xr:uid="{00000000-0005-0000-0000-00004FA20000}"/>
    <cellStyle name="Normal 5 2 3 5 5 3 2" xfId="42469" xr:uid="{00000000-0005-0000-0000-000050A20000}"/>
    <cellStyle name="Normal 5 2 3 5 5 3 2 2" xfId="42470" xr:uid="{00000000-0005-0000-0000-000051A20000}"/>
    <cellStyle name="Normal 5 2 3 5 5 3 3" xfId="42471" xr:uid="{00000000-0005-0000-0000-000052A20000}"/>
    <cellStyle name="Normal 5 2 3 5 5 4" xfId="42472" xr:uid="{00000000-0005-0000-0000-000053A20000}"/>
    <cellStyle name="Normal 5 2 3 5 6" xfId="42473" xr:uid="{00000000-0005-0000-0000-000054A20000}"/>
    <cellStyle name="Normal 5 2 3 5 6 2" xfId="42474" xr:uid="{00000000-0005-0000-0000-000055A20000}"/>
    <cellStyle name="Normal 5 2 3 5 6 2 2" xfId="42475" xr:uid="{00000000-0005-0000-0000-000056A20000}"/>
    <cellStyle name="Normal 5 2 3 5 6 3" xfId="42476" xr:uid="{00000000-0005-0000-0000-000057A20000}"/>
    <cellStyle name="Normal 5 2 3 5 6 3 2" xfId="42477" xr:uid="{00000000-0005-0000-0000-000058A20000}"/>
    <cellStyle name="Normal 5 2 3 5 6 3 2 2" xfId="42478" xr:uid="{00000000-0005-0000-0000-000059A20000}"/>
    <cellStyle name="Normal 5 2 3 5 6 3 3" xfId="42479" xr:uid="{00000000-0005-0000-0000-00005AA20000}"/>
    <cellStyle name="Normal 5 2 3 5 6 4" xfId="42480" xr:uid="{00000000-0005-0000-0000-00005BA20000}"/>
    <cellStyle name="Normal 5 2 3 5 7" xfId="42481" xr:uid="{00000000-0005-0000-0000-00005CA20000}"/>
    <cellStyle name="Normal 5 2 3 5 7 2" xfId="42482" xr:uid="{00000000-0005-0000-0000-00005DA20000}"/>
    <cellStyle name="Normal 5 2 3 5 8" xfId="42483" xr:uid="{00000000-0005-0000-0000-00005EA20000}"/>
    <cellStyle name="Normal 5 2 3 5 8 2" xfId="42484" xr:uid="{00000000-0005-0000-0000-00005FA20000}"/>
    <cellStyle name="Normal 5 2 3 5 8 2 2" xfId="42485" xr:uid="{00000000-0005-0000-0000-000060A20000}"/>
    <cellStyle name="Normal 5 2 3 5 8 3" xfId="42486" xr:uid="{00000000-0005-0000-0000-000061A20000}"/>
    <cellStyle name="Normal 5 2 3 5 9" xfId="42487" xr:uid="{00000000-0005-0000-0000-000062A20000}"/>
    <cellStyle name="Normal 5 2 3 5 9 2" xfId="42488" xr:uid="{00000000-0005-0000-0000-000063A20000}"/>
    <cellStyle name="Normal 5 2 3 6" xfId="42489" xr:uid="{00000000-0005-0000-0000-000064A20000}"/>
    <cellStyle name="Normal 5 2 3 6 2" xfId="42490" xr:uid="{00000000-0005-0000-0000-000065A20000}"/>
    <cellStyle name="Normal 5 2 3 6 2 2" xfId="42491" xr:uid="{00000000-0005-0000-0000-000066A20000}"/>
    <cellStyle name="Normal 5 2 3 6 2 2 2" xfId="42492" xr:uid="{00000000-0005-0000-0000-000067A20000}"/>
    <cellStyle name="Normal 5 2 3 6 2 2 2 2" xfId="42493" xr:uid="{00000000-0005-0000-0000-000068A20000}"/>
    <cellStyle name="Normal 5 2 3 6 2 2 2 2 2" xfId="42494" xr:uid="{00000000-0005-0000-0000-000069A20000}"/>
    <cellStyle name="Normal 5 2 3 6 2 2 2 3" xfId="42495" xr:uid="{00000000-0005-0000-0000-00006AA20000}"/>
    <cellStyle name="Normal 5 2 3 6 2 2 2 3 2" xfId="42496" xr:uid="{00000000-0005-0000-0000-00006BA20000}"/>
    <cellStyle name="Normal 5 2 3 6 2 2 2 3 2 2" xfId="42497" xr:uid="{00000000-0005-0000-0000-00006CA20000}"/>
    <cellStyle name="Normal 5 2 3 6 2 2 2 3 3" xfId="42498" xr:uid="{00000000-0005-0000-0000-00006DA20000}"/>
    <cellStyle name="Normal 5 2 3 6 2 2 2 4" xfId="42499" xr:uid="{00000000-0005-0000-0000-00006EA20000}"/>
    <cellStyle name="Normal 5 2 3 6 2 2 3" xfId="42500" xr:uid="{00000000-0005-0000-0000-00006FA20000}"/>
    <cellStyle name="Normal 5 2 3 6 2 2 3 2" xfId="42501" xr:uid="{00000000-0005-0000-0000-000070A20000}"/>
    <cellStyle name="Normal 5 2 3 6 2 2 4" xfId="42502" xr:uid="{00000000-0005-0000-0000-000071A20000}"/>
    <cellStyle name="Normal 5 2 3 6 2 2 4 2" xfId="42503" xr:uid="{00000000-0005-0000-0000-000072A20000}"/>
    <cellStyle name="Normal 5 2 3 6 2 2 4 2 2" xfId="42504" xr:uid="{00000000-0005-0000-0000-000073A20000}"/>
    <cellStyle name="Normal 5 2 3 6 2 2 4 3" xfId="42505" xr:uid="{00000000-0005-0000-0000-000074A20000}"/>
    <cellStyle name="Normal 5 2 3 6 2 2 5" xfId="42506" xr:uid="{00000000-0005-0000-0000-000075A20000}"/>
    <cellStyle name="Normal 5 2 3 6 2 3" xfId="42507" xr:uid="{00000000-0005-0000-0000-000076A20000}"/>
    <cellStyle name="Normal 5 2 3 6 2 3 2" xfId="42508" xr:uid="{00000000-0005-0000-0000-000077A20000}"/>
    <cellStyle name="Normal 5 2 3 6 2 3 2 2" xfId="42509" xr:uid="{00000000-0005-0000-0000-000078A20000}"/>
    <cellStyle name="Normal 5 2 3 6 2 3 3" xfId="42510" xr:uid="{00000000-0005-0000-0000-000079A20000}"/>
    <cellStyle name="Normal 5 2 3 6 2 3 3 2" xfId="42511" xr:uid="{00000000-0005-0000-0000-00007AA20000}"/>
    <cellStyle name="Normal 5 2 3 6 2 3 3 2 2" xfId="42512" xr:uid="{00000000-0005-0000-0000-00007BA20000}"/>
    <cellStyle name="Normal 5 2 3 6 2 3 3 3" xfId="42513" xr:uid="{00000000-0005-0000-0000-00007CA20000}"/>
    <cellStyle name="Normal 5 2 3 6 2 3 4" xfId="42514" xr:uid="{00000000-0005-0000-0000-00007DA20000}"/>
    <cellStyle name="Normal 5 2 3 6 2 4" xfId="42515" xr:uid="{00000000-0005-0000-0000-00007EA20000}"/>
    <cellStyle name="Normal 5 2 3 6 2 4 2" xfId="42516" xr:uid="{00000000-0005-0000-0000-00007FA20000}"/>
    <cellStyle name="Normal 5 2 3 6 2 4 2 2" xfId="42517" xr:uid="{00000000-0005-0000-0000-000080A20000}"/>
    <cellStyle name="Normal 5 2 3 6 2 4 3" xfId="42518" xr:uid="{00000000-0005-0000-0000-000081A20000}"/>
    <cellStyle name="Normal 5 2 3 6 2 4 3 2" xfId="42519" xr:uid="{00000000-0005-0000-0000-000082A20000}"/>
    <cellStyle name="Normal 5 2 3 6 2 4 3 2 2" xfId="42520" xr:uid="{00000000-0005-0000-0000-000083A20000}"/>
    <cellStyle name="Normal 5 2 3 6 2 4 3 3" xfId="42521" xr:uid="{00000000-0005-0000-0000-000084A20000}"/>
    <cellStyle name="Normal 5 2 3 6 2 4 4" xfId="42522" xr:uid="{00000000-0005-0000-0000-000085A20000}"/>
    <cellStyle name="Normal 5 2 3 6 2 5" xfId="42523" xr:uid="{00000000-0005-0000-0000-000086A20000}"/>
    <cellStyle name="Normal 5 2 3 6 2 5 2" xfId="42524" xr:uid="{00000000-0005-0000-0000-000087A20000}"/>
    <cellStyle name="Normal 5 2 3 6 2 6" xfId="42525" xr:uid="{00000000-0005-0000-0000-000088A20000}"/>
    <cellStyle name="Normal 5 2 3 6 2 6 2" xfId="42526" xr:uid="{00000000-0005-0000-0000-000089A20000}"/>
    <cellStyle name="Normal 5 2 3 6 2 6 2 2" xfId="42527" xr:uid="{00000000-0005-0000-0000-00008AA20000}"/>
    <cellStyle name="Normal 5 2 3 6 2 6 3" xfId="42528" xr:uid="{00000000-0005-0000-0000-00008BA20000}"/>
    <cellStyle name="Normal 5 2 3 6 2 7" xfId="42529" xr:uid="{00000000-0005-0000-0000-00008CA20000}"/>
    <cellStyle name="Normal 5 2 3 6 2 7 2" xfId="42530" xr:uid="{00000000-0005-0000-0000-00008DA20000}"/>
    <cellStyle name="Normal 5 2 3 6 2 8" xfId="42531" xr:uid="{00000000-0005-0000-0000-00008EA20000}"/>
    <cellStyle name="Normal 5 2 3 6 3" xfId="42532" xr:uid="{00000000-0005-0000-0000-00008FA20000}"/>
    <cellStyle name="Normal 5 2 3 6 3 2" xfId="42533" xr:uid="{00000000-0005-0000-0000-000090A20000}"/>
    <cellStyle name="Normal 5 2 3 6 3 2 2" xfId="42534" xr:uid="{00000000-0005-0000-0000-000091A20000}"/>
    <cellStyle name="Normal 5 2 3 6 3 2 2 2" xfId="42535" xr:uid="{00000000-0005-0000-0000-000092A20000}"/>
    <cellStyle name="Normal 5 2 3 6 3 2 3" xfId="42536" xr:uid="{00000000-0005-0000-0000-000093A20000}"/>
    <cellStyle name="Normal 5 2 3 6 3 2 3 2" xfId="42537" xr:uid="{00000000-0005-0000-0000-000094A20000}"/>
    <cellStyle name="Normal 5 2 3 6 3 2 3 2 2" xfId="42538" xr:uid="{00000000-0005-0000-0000-000095A20000}"/>
    <cellStyle name="Normal 5 2 3 6 3 2 3 3" xfId="42539" xr:uid="{00000000-0005-0000-0000-000096A20000}"/>
    <cellStyle name="Normal 5 2 3 6 3 2 4" xfId="42540" xr:uid="{00000000-0005-0000-0000-000097A20000}"/>
    <cellStyle name="Normal 5 2 3 6 3 3" xfId="42541" xr:uid="{00000000-0005-0000-0000-000098A20000}"/>
    <cellStyle name="Normal 5 2 3 6 3 3 2" xfId="42542" xr:uid="{00000000-0005-0000-0000-000099A20000}"/>
    <cellStyle name="Normal 5 2 3 6 3 4" xfId="42543" xr:uid="{00000000-0005-0000-0000-00009AA20000}"/>
    <cellStyle name="Normal 5 2 3 6 3 4 2" xfId="42544" xr:uid="{00000000-0005-0000-0000-00009BA20000}"/>
    <cellStyle name="Normal 5 2 3 6 3 4 2 2" xfId="42545" xr:uid="{00000000-0005-0000-0000-00009CA20000}"/>
    <cellStyle name="Normal 5 2 3 6 3 4 3" xfId="42546" xr:uid="{00000000-0005-0000-0000-00009DA20000}"/>
    <cellStyle name="Normal 5 2 3 6 3 5" xfId="42547" xr:uid="{00000000-0005-0000-0000-00009EA20000}"/>
    <cellStyle name="Normal 5 2 3 6 4" xfId="42548" xr:uid="{00000000-0005-0000-0000-00009FA20000}"/>
    <cellStyle name="Normal 5 2 3 6 4 2" xfId="42549" xr:uid="{00000000-0005-0000-0000-0000A0A20000}"/>
    <cellStyle name="Normal 5 2 3 6 4 2 2" xfId="42550" xr:uid="{00000000-0005-0000-0000-0000A1A20000}"/>
    <cellStyle name="Normal 5 2 3 6 4 3" xfId="42551" xr:uid="{00000000-0005-0000-0000-0000A2A20000}"/>
    <cellStyle name="Normal 5 2 3 6 4 3 2" xfId="42552" xr:uid="{00000000-0005-0000-0000-0000A3A20000}"/>
    <cellStyle name="Normal 5 2 3 6 4 3 2 2" xfId="42553" xr:uid="{00000000-0005-0000-0000-0000A4A20000}"/>
    <cellStyle name="Normal 5 2 3 6 4 3 3" xfId="42554" xr:uid="{00000000-0005-0000-0000-0000A5A20000}"/>
    <cellStyle name="Normal 5 2 3 6 4 4" xfId="42555" xr:uid="{00000000-0005-0000-0000-0000A6A20000}"/>
    <cellStyle name="Normal 5 2 3 6 5" xfId="42556" xr:uid="{00000000-0005-0000-0000-0000A7A20000}"/>
    <cellStyle name="Normal 5 2 3 6 5 2" xfId="42557" xr:uid="{00000000-0005-0000-0000-0000A8A20000}"/>
    <cellStyle name="Normal 5 2 3 6 5 2 2" xfId="42558" xr:uid="{00000000-0005-0000-0000-0000A9A20000}"/>
    <cellStyle name="Normal 5 2 3 6 5 3" xfId="42559" xr:uid="{00000000-0005-0000-0000-0000AAA20000}"/>
    <cellStyle name="Normal 5 2 3 6 5 3 2" xfId="42560" xr:uid="{00000000-0005-0000-0000-0000ABA20000}"/>
    <cellStyle name="Normal 5 2 3 6 5 3 2 2" xfId="42561" xr:uid="{00000000-0005-0000-0000-0000ACA20000}"/>
    <cellStyle name="Normal 5 2 3 6 5 3 3" xfId="42562" xr:uid="{00000000-0005-0000-0000-0000ADA20000}"/>
    <cellStyle name="Normal 5 2 3 6 5 4" xfId="42563" xr:uid="{00000000-0005-0000-0000-0000AEA20000}"/>
    <cellStyle name="Normal 5 2 3 6 6" xfId="42564" xr:uid="{00000000-0005-0000-0000-0000AFA20000}"/>
    <cellStyle name="Normal 5 2 3 6 6 2" xfId="42565" xr:uid="{00000000-0005-0000-0000-0000B0A20000}"/>
    <cellStyle name="Normal 5 2 3 6 7" xfId="42566" xr:uid="{00000000-0005-0000-0000-0000B1A20000}"/>
    <cellStyle name="Normal 5 2 3 6 7 2" xfId="42567" xr:uid="{00000000-0005-0000-0000-0000B2A20000}"/>
    <cellStyle name="Normal 5 2 3 6 7 2 2" xfId="42568" xr:uid="{00000000-0005-0000-0000-0000B3A20000}"/>
    <cellStyle name="Normal 5 2 3 6 7 3" xfId="42569" xr:uid="{00000000-0005-0000-0000-0000B4A20000}"/>
    <cellStyle name="Normal 5 2 3 6 8" xfId="42570" xr:uid="{00000000-0005-0000-0000-0000B5A20000}"/>
    <cellStyle name="Normal 5 2 3 6 8 2" xfId="42571" xr:uid="{00000000-0005-0000-0000-0000B6A20000}"/>
    <cellStyle name="Normal 5 2 3 6 9" xfId="42572" xr:uid="{00000000-0005-0000-0000-0000B7A20000}"/>
    <cellStyle name="Normal 5 2 3 7" xfId="42573" xr:uid="{00000000-0005-0000-0000-0000B8A20000}"/>
    <cellStyle name="Normal 5 2 3 7 2" xfId="42574" xr:uid="{00000000-0005-0000-0000-0000B9A20000}"/>
    <cellStyle name="Normal 5 2 3 7 2 2" xfId="42575" xr:uid="{00000000-0005-0000-0000-0000BAA20000}"/>
    <cellStyle name="Normal 5 2 3 7 2 2 2" xfId="42576" xr:uid="{00000000-0005-0000-0000-0000BBA20000}"/>
    <cellStyle name="Normal 5 2 3 7 2 2 2 2" xfId="42577" xr:uid="{00000000-0005-0000-0000-0000BCA20000}"/>
    <cellStyle name="Normal 5 2 3 7 2 2 3" xfId="42578" xr:uid="{00000000-0005-0000-0000-0000BDA20000}"/>
    <cellStyle name="Normal 5 2 3 7 2 2 3 2" xfId="42579" xr:uid="{00000000-0005-0000-0000-0000BEA20000}"/>
    <cellStyle name="Normal 5 2 3 7 2 2 3 2 2" xfId="42580" xr:uid="{00000000-0005-0000-0000-0000BFA20000}"/>
    <cellStyle name="Normal 5 2 3 7 2 2 3 3" xfId="42581" xr:uid="{00000000-0005-0000-0000-0000C0A20000}"/>
    <cellStyle name="Normal 5 2 3 7 2 2 4" xfId="42582" xr:uid="{00000000-0005-0000-0000-0000C1A20000}"/>
    <cellStyle name="Normal 5 2 3 7 2 3" xfId="42583" xr:uid="{00000000-0005-0000-0000-0000C2A20000}"/>
    <cellStyle name="Normal 5 2 3 7 2 3 2" xfId="42584" xr:uid="{00000000-0005-0000-0000-0000C3A20000}"/>
    <cellStyle name="Normal 5 2 3 7 2 4" xfId="42585" xr:uid="{00000000-0005-0000-0000-0000C4A20000}"/>
    <cellStyle name="Normal 5 2 3 7 2 4 2" xfId="42586" xr:uid="{00000000-0005-0000-0000-0000C5A20000}"/>
    <cellStyle name="Normal 5 2 3 7 2 4 2 2" xfId="42587" xr:uid="{00000000-0005-0000-0000-0000C6A20000}"/>
    <cellStyle name="Normal 5 2 3 7 2 4 3" xfId="42588" xr:uid="{00000000-0005-0000-0000-0000C7A20000}"/>
    <cellStyle name="Normal 5 2 3 7 2 5" xfId="42589" xr:uid="{00000000-0005-0000-0000-0000C8A20000}"/>
    <cellStyle name="Normal 5 2 3 7 3" xfId="42590" xr:uid="{00000000-0005-0000-0000-0000C9A20000}"/>
    <cellStyle name="Normal 5 2 3 7 3 2" xfId="42591" xr:uid="{00000000-0005-0000-0000-0000CAA20000}"/>
    <cellStyle name="Normal 5 2 3 7 3 2 2" xfId="42592" xr:uid="{00000000-0005-0000-0000-0000CBA20000}"/>
    <cellStyle name="Normal 5 2 3 7 3 3" xfId="42593" xr:uid="{00000000-0005-0000-0000-0000CCA20000}"/>
    <cellStyle name="Normal 5 2 3 7 3 3 2" xfId="42594" xr:uid="{00000000-0005-0000-0000-0000CDA20000}"/>
    <cellStyle name="Normal 5 2 3 7 3 3 2 2" xfId="42595" xr:uid="{00000000-0005-0000-0000-0000CEA20000}"/>
    <cellStyle name="Normal 5 2 3 7 3 3 3" xfId="42596" xr:uid="{00000000-0005-0000-0000-0000CFA20000}"/>
    <cellStyle name="Normal 5 2 3 7 3 4" xfId="42597" xr:uid="{00000000-0005-0000-0000-0000D0A20000}"/>
    <cellStyle name="Normal 5 2 3 7 4" xfId="42598" xr:uid="{00000000-0005-0000-0000-0000D1A20000}"/>
    <cellStyle name="Normal 5 2 3 7 4 2" xfId="42599" xr:uid="{00000000-0005-0000-0000-0000D2A20000}"/>
    <cellStyle name="Normal 5 2 3 7 4 2 2" xfId="42600" xr:uid="{00000000-0005-0000-0000-0000D3A20000}"/>
    <cellStyle name="Normal 5 2 3 7 4 3" xfId="42601" xr:uid="{00000000-0005-0000-0000-0000D4A20000}"/>
    <cellStyle name="Normal 5 2 3 7 4 3 2" xfId="42602" xr:uid="{00000000-0005-0000-0000-0000D5A20000}"/>
    <cellStyle name="Normal 5 2 3 7 4 3 2 2" xfId="42603" xr:uid="{00000000-0005-0000-0000-0000D6A20000}"/>
    <cellStyle name="Normal 5 2 3 7 4 3 3" xfId="42604" xr:uid="{00000000-0005-0000-0000-0000D7A20000}"/>
    <cellStyle name="Normal 5 2 3 7 4 4" xfId="42605" xr:uid="{00000000-0005-0000-0000-0000D8A20000}"/>
    <cellStyle name="Normal 5 2 3 7 5" xfId="42606" xr:uid="{00000000-0005-0000-0000-0000D9A20000}"/>
    <cellStyle name="Normal 5 2 3 7 5 2" xfId="42607" xr:uid="{00000000-0005-0000-0000-0000DAA20000}"/>
    <cellStyle name="Normal 5 2 3 7 6" xfId="42608" xr:uid="{00000000-0005-0000-0000-0000DBA20000}"/>
    <cellStyle name="Normal 5 2 3 7 6 2" xfId="42609" xr:uid="{00000000-0005-0000-0000-0000DCA20000}"/>
    <cellStyle name="Normal 5 2 3 7 6 2 2" xfId="42610" xr:uid="{00000000-0005-0000-0000-0000DDA20000}"/>
    <cellStyle name="Normal 5 2 3 7 6 3" xfId="42611" xr:uid="{00000000-0005-0000-0000-0000DEA20000}"/>
    <cellStyle name="Normal 5 2 3 7 7" xfId="42612" xr:uid="{00000000-0005-0000-0000-0000DFA20000}"/>
    <cellStyle name="Normal 5 2 3 7 7 2" xfId="42613" xr:uid="{00000000-0005-0000-0000-0000E0A20000}"/>
    <cellStyle name="Normal 5 2 3 7 8" xfId="42614" xr:uid="{00000000-0005-0000-0000-0000E1A20000}"/>
    <cellStyle name="Normal 5 2 3 8" xfId="42615" xr:uid="{00000000-0005-0000-0000-0000E2A20000}"/>
    <cellStyle name="Normal 5 2 3 8 2" xfId="42616" xr:uid="{00000000-0005-0000-0000-0000E3A20000}"/>
    <cellStyle name="Normal 5 2 3 8 2 2" xfId="42617" xr:uid="{00000000-0005-0000-0000-0000E4A20000}"/>
    <cellStyle name="Normal 5 2 3 8 2 2 2" xfId="42618" xr:uid="{00000000-0005-0000-0000-0000E5A20000}"/>
    <cellStyle name="Normal 5 2 3 8 2 2 2 2" xfId="42619" xr:uid="{00000000-0005-0000-0000-0000E6A20000}"/>
    <cellStyle name="Normal 5 2 3 8 2 2 3" xfId="42620" xr:uid="{00000000-0005-0000-0000-0000E7A20000}"/>
    <cellStyle name="Normal 5 2 3 8 2 2 3 2" xfId="42621" xr:uid="{00000000-0005-0000-0000-0000E8A20000}"/>
    <cellStyle name="Normal 5 2 3 8 2 2 3 2 2" xfId="42622" xr:uid="{00000000-0005-0000-0000-0000E9A20000}"/>
    <cellStyle name="Normal 5 2 3 8 2 2 3 3" xfId="42623" xr:uid="{00000000-0005-0000-0000-0000EAA20000}"/>
    <cellStyle name="Normal 5 2 3 8 2 2 4" xfId="42624" xr:uid="{00000000-0005-0000-0000-0000EBA20000}"/>
    <cellStyle name="Normal 5 2 3 8 2 3" xfId="42625" xr:uid="{00000000-0005-0000-0000-0000ECA20000}"/>
    <cellStyle name="Normal 5 2 3 8 2 3 2" xfId="42626" xr:uid="{00000000-0005-0000-0000-0000EDA20000}"/>
    <cellStyle name="Normal 5 2 3 8 2 4" xfId="42627" xr:uid="{00000000-0005-0000-0000-0000EEA20000}"/>
    <cellStyle name="Normal 5 2 3 8 2 4 2" xfId="42628" xr:uid="{00000000-0005-0000-0000-0000EFA20000}"/>
    <cellStyle name="Normal 5 2 3 8 2 4 2 2" xfId="42629" xr:uid="{00000000-0005-0000-0000-0000F0A20000}"/>
    <cellStyle name="Normal 5 2 3 8 2 4 3" xfId="42630" xr:uid="{00000000-0005-0000-0000-0000F1A20000}"/>
    <cellStyle name="Normal 5 2 3 8 2 5" xfId="42631" xr:uid="{00000000-0005-0000-0000-0000F2A20000}"/>
    <cellStyle name="Normal 5 2 3 8 3" xfId="42632" xr:uid="{00000000-0005-0000-0000-0000F3A20000}"/>
    <cellStyle name="Normal 5 2 3 8 3 2" xfId="42633" xr:uid="{00000000-0005-0000-0000-0000F4A20000}"/>
    <cellStyle name="Normal 5 2 3 8 3 2 2" xfId="42634" xr:uid="{00000000-0005-0000-0000-0000F5A20000}"/>
    <cellStyle name="Normal 5 2 3 8 3 3" xfId="42635" xr:uid="{00000000-0005-0000-0000-0000F6A20000}"/>
    <cellStyle name="Normal 5 2 3 8 3 3 2" xfId="42636" xr:uid="{00000000-0005-0000-0000-0000F7A20000}"/>
    <cellStyle name="Normal 5 2 3 8 3 3 2 2" xfId="42637" xr:uid="{00000000-0005-0000-0000-0000F8A20000}"/>
    <cellStyle name="Normal 5 2 3 8 3 3 3" xfId="42638" xr:uid="{00000000-0005-0000-0000-0000F9A20000}"/>
    <cellStyle name="Normal 5 2 3 8 3 4" xfId="42639" xr:uid="{00000000-0005-0000-0000-0000FAA20000}"/>
    <cellStyle name="Normal 5 2 3 8 4" xfId="42640" xr:uid="{00000000-0005-0000-0000-0000FBA20000}"/>
    <cellStyle name="Normal 5 2 3 8 4 2" xfId="42641" xr:uid="{00000000-0005-0000-0000-0000FCA20000}"/>
    <cellStyle name="Normal 5 2 3 8 4 2 2" xfId="42642" xr:uid="{00000000-0005-0000-0000-0000FDA20000}"/>
    <cellStyle name="Normal 5 2 3 8 4 3" xfId="42643" xr:uid="{00000000-0005-0000-0000-0000FEA20000}"/>
    <cellStyle name="Normal 5 2 3 8 4 3 2" xfId="42644" xr:uid="{00000000-0005-0000-0000-0000FFA20000}"/>
    <cellStyle name="Normal 5 2 3 8 4 3 2 2" xfId="42645" xr:uid="{00000000-0005-0000-0000-000000A30000}"/>
    <cellStyle name="Normal 5 2 3 8 4 3 3" xfId="42646" xr:uid="{00000000-0005-0000-0000-000001A30000}"/>
    <cellStyle name="Normal 5 2 3 8 4 4" xfId="42647" xr:uid="{00000000-0005-0000-0000-000002A30000}"/>
    <cellStyle name="Normal 5 2 3 8 5" xfId="42648" xr:uid="{00000000-0005-0000-0000-000003A30000}"/>
    <cellStyle name="Normal 5 2 3 8 5 2" xfId="42649" xr:uid="{00000000-0005-0000-0000-000004A30000}"/>
    <cellStyle name="Normal 5 2 3 8 6" xfId="42650" xr:uid="{00000000-0005-0000-0000-000005A30000}"/>
    <cellStyle name="Normal 5 2 3 8 6 2" xfId="42651" xr:uid="{00000000-0005-0000-0000-000006A30000}"/>
    <cellStyle name="Normal 5 2 3 8 6 2 2" xfId="42652" xr:uid="{00000000-0005-0000-0000-000007A30000}"/>
    <cellStyle name="Normal 5 2 3 8 6 3" xfId="42653" xr:uid="{00000000-0005-0000-0000-000008A30000}"/>
    <cellStyle name="Normal 5 2 3 8 7" xfId="42654" xr:uid="{00000000-0005-0000-0000-000009A30000}"/>
    <cellStyle name="Normal 5 2 3 8 7 2" xfId="42655" xr:uid="{00000000-0005-0000-0000-00000AA30000}"/>
    <cellStyle name="Normal 5 2 3 8 8" xfId="42656" xr:uid="{00000000-0005-0000-0000-00000BA30000}"/>
    <cellStyle name="Normal 5 2 3 9" xfId="42657" xr:uid="{00000000-0005-0000-0000-00000CA30000}"/>
    <cellStyle name="Normal 5 2 3 9 2" xfId="42658" xr:uid="{00000000-0005-0000-0000-00000DA30000}"/>
    <cellStyle name="Normal 5 2 3 9 2 2" xfId="42659" xr:uid="{00000000-0005-0000-0000-00000EA30000}"/>
    <cellStyle name="Normal 5 2 3 9 2 2 2" xfId="42660" xr:uid="{00000000-0005-0000-0000-00000FA30000}"/>
    <cellStyle name="Normal 5 2 3 9 2 2 2 2" xfId="42661" xr:uid="{00000000-0005-0000-0000-000010A30000}"/>
    <cellStyle name="Normal 5 2 3 9 2 2 3" xfId="42662" xr:uid="{00000000-0005-0000-0000-000011A30000}"/>
    <cellStyle name="Normal 5 2 3 9 2 2 3 2" xfId="42663" xr:uid="{00000000-0005-0000-0000-000012A30000}"/>
    <cellStyle name="Normal 5 2 3 9 2 2 3 2 2" xfId="42664" xr:uid="{00000000-0005-0000-0000-000013A30000}"/>
    <cellStyle name="Normal 5 2 3 9 2 2 3 3" xfId="42665" xr:uid="{00000000-0005-0000-0000-000014A30000}"/>
    <cellStyle name="Normal 5 2 3 9 2 2 4" xfId="42666" xr:uid="{00000000-0005-0000-0000-000015A30000}"/>
    <cellStyle name="Normal 5 2 3 9 2 3" xfId="42667" xr:uid="{00000000-0005-0000-0000-000016A30000}"/>
    <cellStyle name="Normal 5 2 3 9 2 3 2" xfId="42668" xr:uid="{00000000-0005-0000-0000-000017A30000}"/>
    <cellStyle name="Normal 5 2 3 9 2 4" xfId="42669" xr:uid="{00000000-0005-0000-0000-000018A30000}"/>
    <cellStyle name="Normal 5 2 3 9 2 4 2" xfId="42670" xr:uid="{00000000-0005-0000-0000-000019A30000}"/>
    <cellStyle name="Normal 5 2 3 9 2 4 2 2" xfId="42671" xr:uid="{00000000-0005-0000-0000-00001AA30000}"/>
    <cellStyle name="Normal 5 2 3 9 2 4 3" xfId="42672" xr:uid="{00000000-0005-0000-0000-00001BA30000}"/>
    <cellStyle name="Normal 5 2 3 9 2 5" xfId="42673" xr:uid="{00000000-0005-0000-0000-00001CA30000}"/>
    <cellStyle name="Normal 5 2 3 9 3" xfId="42674" xr:uid="{00000000-0005-0000-0000-00001DA30000}"/>
    <cellStyle name="Normal 5 2 3 9 3 2" xfId="42675" xr:uid="{00000000-0005-0000-0000-00001EA30000}"/>
    <cellStyle name="Normal 5 2 3 9 3 2 2" xfId="42676" xr:uid="{00000000-0005-0000-0000-00001FA30000}"/>
    <cellStyle name="Normal 5 2 3 9 3 3" xfId="42677" xr:uid="{00000000-0005-0000-0000-000020A30000}"/>
    <cellStyle name="Normal 5 2 3 9 3 3 2" xfId="42678" xr:uid="{00000000-0005-0000-0000-000021A30000}"/>
    <cellStyle name="Normal 5 2 3 9 3 3 2 2" xfId="42679" xr:uid="{00000000-0005-0000-0000-000022A30000}"/>
    <cellStyle name="Normal 5 2 3 9 3 3 3" xfId="42680" xr:uid="{00000000-0005-0000-0000-000023A30000}"/>
    <cellStyle name="Normal 5 2 3 9 3 4" xfId="42681" xr:uid="{00000000-0005-0000-0000-000024A30000}"/>
    <cellStyle name="Normal 5 2 3 9 4" xfId="42682" xr:uid="{00000000-0005-0000-0000-000025A30000}"/>
    <cellStyle name="Normal 5 2 3 9 4 2" xfId="42683" xr:uid="{00000000-0005-0000-0000-000026A30000}"/>
    <cellStyle name="Normal 5 2 3 9 5" xfId="42684" xr:uid="{00000000-0005-0000-0000-000027A30000}"/>
    <cellStyle name="Normal 5 2 3 9 5 2" xfId="42685" xr:uid="{00000000-0005-0000-0000-000028A30000}"/>
    <cellStyle name="Normal 5 2 3 9 5 2 2" xfId="42686" xr:uid="{00000000-0005-0000-0000-000029A30000}"/>
    <cellStyle name="Normal 5 2 3 9 5 3" xfId="42687" xr:uid="{00000000-0005-0000-0000-00002AA30000}"/>
    <cellStyle name="Normal 5 2 3 9 6" xfId="42688" xr:uid="{00000000-0005-0000-0000-00002BA30000}"/>
    <cellStyle name="Normal 5 2 3_T-straight with PEDs adjustor" xfId="42689" xr:uid="{00000000-0005-0000-0000-00002CA30000}"/>
    <cellStyle name="Normal 5 2 4" xfId="1359" xr:uid="{00000000-0005-0000-0000-00002DA30000}"/>
    <cellStyle name="Normal 5 2 4 10" xfId="42690" xr:uid="{00000000-0005-0000-0000-00002EA30000}"/>
    <cellStyle name="Normal 5 2 4 10 2" xfId="42691" xr:uid="{00000000-0005-0000-0000-00002FA30000}"/>
    <cellStyle name="Normal 5 2 4 10 2 2" xfId="42692" xr:uid="{00000000-0005-0000-0000-000030A30000}"/>
    <cellStyle name="Normal 5 2 4 10 3" xfId="42693" xr:uid="{00000000-0005-0000-0000-000031A30000}"/>
    <cellStyle name="Normal 5 2 4 10 3 2" xfId="42694" xr:uid="{00000000-0005-0000-0000-000032A30000}"/>
    <cellStyle name="Normal 5 2 4 10 3 2 2" xfId="42695" xr:uid="{00000000-0005-0000-0000-000033A30000}"/>
    <cellStyle name="Normal 5 2 4 10 3 3" xfId="42696" xr:uid="{00000000-0005-0000-0000-000034A30000}"/>
    <cellStyle name="Normal 5 2 4 10 4" xfId="42697" xr:uid="{00000000-0005-0000-0000-000035A30000}"/>
    <cellStyle name="Normal 5 2 4 11" xfId="42698" xr:uid="{00000000-0005-0000-0000-000036A30000}"/>
    <cellStyle name="Normal 5 2 4 11 2" xfId="42699" xr:uid="{00000000-0005-0000-0000-000037A30000}"/>
    <cellStyle name="Normal 5 2 4 11 2 2" xfId="42700" xr:uid="{00000000-0005-0000-0000-000038A30000}"/>
    <cellStyle name="Normal 5 2 4 11 3" xfId="42701" xr:uid="{00000000-0005-0000-0000-000039A30000}"/>
    <cellStyle name="Normal 5 2 4 11 3 2" xfId="42702" xr:uid="{00000000-0005-0000-0000-00003AA30000}"/>
    <cellStyle name="Normal 5 2 4 11 3 2 2" xfId="42703" xr:uid="{00000000-0005-0000-0000-00003BA30000}"/>
    <cellStyle name="Normal 5 2 4 11 3 3" xfId="42704" xr:uid="{00000000-0005-0000-0000-00003CA30000}"/>
    <cellStyle name="Normal 5 2 4 11 4" xfId="42705" xr:uid="{00000000-0005-0000-0000-00003DA30000}"/>
    <cellStyle name="Normal 5 2 4 12" xfId="42706" xr:uid="{00000000-0005-0000-0000-00003EA30000}"/>
    <cellStyle name="Normal 5 2 4 12 2" xfId="42707" xr:uid="{00000000-0005-0000-0000-00003FA30000}"/>
    <cellStyle name="Normal 5 2 4 12 2 2" xfId="42708" xr:uid="{00000000-0005-0000-0000-000040A30000}"/>
    <cellStyle name="Normal 5 2 4 12 3" xfId="42709" xr:uid="{00000000-0005-0000-0000-000041A30000}"/>
    <cellStyle name="Normal 5 2 4 12 3 2" xfId="42710" xr:uid="{00000000-0005-0000-0000-000042A30000}"/>
    <cellStyle name="Normal 5 2 4 12 3 2 2" xfId="42711" xr:uid="{00000000-0005-0000-0000-000043A30000}"/>
    <cellStyle name="Normal 5 2 4 12 3 3" xfId="42712" xr:uid="{00000000-0005-0000-0000-000044A30000}"/>
    <cellStyle name="Normal 5 2 4 12 4" xfId="42713" xr:uid="{00000000-0005-0000-0000-000045A30000}"/>
    <cellStyle name="Normal 5 2 4 13" xfId="42714" xr:uid="{00000000-0005-0000-0000-000046A30000}"/>
    <cellStyle name="Normal 5 2 4 13 2" xfId="42715" xr:uid="{00000000-0005-0000-0000-000047A30000}"/>
    <cellStyle name="Normal 5 2 4 13 2 2" xfId="42716" xr:uid="{00000000-0005-0000-0000-000048A30000}"/>
    <cellStyle name="Normal 5 2 4 13 3" xfId="42717" xr:uid="{00000000-0005-0000-0000-000049A30000}"/>
    <cellStyle name="Normal 5 2 4 14" xfId="42718" xr:uid="{00000000-0005-0000-0000-00004AA30000}"/>
    <cellStyle name="Normal 5 2 4 14 2" xfId="42719" xr:uid="{00000000-0005-0000-0000-00004BA30000}"/>
    <cellStyle name="Normal 5 2 4 15" xfId="42720" xr:uid="{00000000-0005-0000-0000-00004CA30000}"/>
    <cellStyle name="Normal 5 2 4 15 2" xfId="42721" xr:uid="{00000000-0005-0000-0000-00004DA30000}"/>
    <cellStyle name="Normal 5 2 4 16" xfId="42722" xr:uid="{00000000-0005-0000-0000-00004EA30000}"/>
    <cellStyle name="Normal 5 2 4 17" xfId="42723" xr:uid="{00000000-0005-0000-0000-00004FA30000}"/>
    <cellStyle name="Normal 5 2 4 2" xfId="1360" xr:uid="{00000000-0005-0000-0000-000050A30000}"/>
    <cellStyle name="Normal 5 2 4 2 10" xfId="42724" xr:uid="{00000000-0005-0000-0000-000051A30000}"/>
    <cellStyle name="Normal 5 2 4 2 11" xfId="42725" xr:uid="{00000000-0005-0000-0000-000052A30000}"/>
    <cellStyle name="Normal 5 2 4 2 2" xfId="42726" xr:uid="{00000000-0005-0000-0000-000053A30000}"/>
    <cellStyle name="Normal 5 2 4 2 2 10" xfId="42727" xr:uid="{00000000-0005-0000-0000-000054A30000}"/>
    <cellStyle name="Normal 5 2 4 2 2 2" xfId="42728" xr:uid="{00000000-0005-0000-0000-000055A30000}"/>
    <cellStyle name="Normal 5 2 4 2 2 2 2" xfId="42729" xr:uid="{00000000-0005-0000-0000-000056A30000}"/>
    <cellStyle name="Normal 5 2 4 2 2 2 2 2" xfId="42730" xr:uid="{00000000-0005-0000-0000-000057A30000}"/>
    <cellStyle name="Normal 5 2 4 2 2 2 2 2 2" xfId="42731" xr:uid="{00000000-0005-0000-0000-000058A30000}"/>
    <cellStyle name="Normal 5 2 4 2 2 2 2 2 2 2" xfId="42732" xr:uid="{00000000-0005-0000-0000-000059A30000}"/>
    <cellStyle name="Normal 5 2 4 2 2 2 2 2 3" xfId="42733" xr:uid="{00000000-0005-0000-0000-00005AA30000}"/>
    <cellStyle name="Normal 5 2 4 2 2 2 2 2 3 2" xfId="42734" xr:uid="{00000000-0005-0000-0000-00005BA30000}"/>
    <cellStyle name="Normal 5 2 4 2 2 2 2 2 3 2 2" xfId="42735" xr:uid="{00000000-0005-0000-0000-00005CA30000}"/>
    <cellStyle name="Normal 5 2 4 2 2 2 2 2 3 3" xfId="42736" xr:uid="{00000000-0005-0000-0000-00005DA30000}"/>
    <cellStyle name="Normal 5 2 4 2 2 2 2 2 4" xfId="42737" xr:uid="{00000000-0005-0000-0000-00005EA30000}"/>
    <cellStyle name="Normal 5 2 4 2 2 2 2 3" xfId="42738" xr:uid="{00000000-0005-0000-0000-00005FA30000}"/>
    <cellStyle name="Normal 5 2 4 2 2 2 2 3 2" xfId="42739" xr:uid="{00000000-0005-0000-0000-000060A30000}"/>
    <cellStyle name="Normal 5 2 4 2 2 2 2 4" xfId="42740" xr:uid="{00000000-0005-0000-0000-000061A30000}"/>
    <cellStyle name="Normal 5 2 4 2 2 2 2 4 2" xfId="42741" xr:uid="{00000000-0005-0000-0000-000062A30000}"/>
    <cellStyle name="Normal 5 2 4 2 2 2 2 4 2 2" xfId="42742" xr:uid="{00000000-0005-0000-0000-000063A30000}"/>
    <cellStyle name="Normal 5 2 4 2 2 2 2 4 3" xfId="42743" xr:uid="{00000000-0005-0000-0000-000064A30000}"/>
    <cellStyle name="Normal 5 2 4 2 2 2 2 5" xfId="42744" xr:uid="{00000000-0005-0000-0000-000065A30000}"/>
    <cellStyle name="Normal 5 2 4 2 2 2 3" xfId="42745" xr:uid="{00000000-0005-0000-0000-000066A30000}"/>
    <cellStyle name="Normal 5 2 4 2 2 2 3 2" xfId="42746" xr:uid="{00000000-0005-0000-0000-000067A30000}"/>
    <cellStyle name="Normal 5 2 4 2 2 2 3 2 2" xfId="42747" xr:uid="{00000000-0005-0000-0000-000068A30000}"/>
    <cellStyle name="Normal 5 2 4 2 2 2 3 3" xfId="42748" xr:uid="{00000000-0005-0000-0000-000069A30000}"/>
    <cellStyle name="Normal 5 2 4 2 2 2 3 3 2" xfId="42749" xr:uid="{00000000-0005-0000-0000-00006AA30000}"/>
    <cellStyle name="Normal 5 2 4 2 2 2 3 3 2 2" xfId="42750" xr:uid="{00000000-0005-0000-0000-00006BA30000}"/>
    <cellStyle name="Normal 5 2 4 2 2 2 3 3 3" xfId="42751" xr:uid="{00000000-0005-0000-0000-00006CA30000}"/>
    <cellStyle name="Normal 5 2 4 2 2 2 3 4" xfId="42752" xr:uid="{00000000-0005-0000-0000-00006DA30000}"/>
    <cellStyle name="Normal 5 2 4 2 2 2 4" xfId="42753" xr:uid="{00000000-0005-0000-0000-00006EA30000}"/>
    <cellStyle name="Normal 5 2 4 2 2 2 4 2" xfId="42754" xr:uid="{00000000-0005-0000-0000-00006FA30000}"/>
    <cellStyle name="Normal 5 2 4 2 2 2 4 2 2" xfId="42755" xr:uid="{00000000-0005-0000-0000-000070A30000}"/>
    <cellStyle name="Normal 5 2 4 2 2 2 4 3" xfId="42756" xr:uid="{00000000-0005-0000-0000-000071A30000}"/>
    <cellStyle name="Normal 5 2 4 2 2 2 4 3 2" xfId="42757" xr:uid="{00000000-0005-0000-0000-000072A30000}"/>
    <cellStyle name="Normal 5 2 4 2 2 2 4 3 2 2" xfId="42758" xr:uid="{00000000-0005-0000-0000-000073A30000}"/>
    <cellStyle name="Normal 5 2 4 2 2 2 4 3 3" xfId="42759" xr:uid="{00000000-0005-0000-0000-000074A30000}"/>
    <cellStyle name="Normal 5 2 4 2 2 2 4 4" xfId="42760" xr:uid="{00000000-0005-0000-0000-000075A30000}"/>
    <cellStyle name="Normal 5 2 4 2 2 2 5" xfId="42761" xr:uid="{00000000-0005-0000-0000-000076A30000}"/>
    <cellStyle name="Normal 5 2 4 2 2 2 5 2" xfId="42762" xr:uid="{00000000-0005-0000-0000-000077A30000}"/>
    <cellStyle name="Normal 5 2 4 2 2 2 6" xfId="42763" xr:uid="{00000000-0005-0000-0000-000078A30000}"/>
    <cellStyle name="Normal 5 2 4 2 2 2 6 2" xfId="42764" xr:uid="{00000000-0005-0000-0000-000079A30000}"/>
    <cellStyle name="Normal 5 2 4 2 2 2 6 2 2" xfId="42765" xr:uid="{00000000-0005-0000-0000-00007AA30000}"/>
    <cellStyle name="Normal 5 2 4 2 2 2 6 3" xfId="42766" xr:uid="{00000000-0005-0000-0000-00007BA30000}"/>
    <cellStyle name="Normal 5 2 4 2 2 2 7" xfId="42767" xr:uid="{00000000-0005-0000-0000-00007CA30000}"/>
    <cellStyle name="Normal 5 2 4 2 2 2 7 2" xfId="42768" xr:uid="{00000000-0005-0000-0000-00007DA30000}"/>
    <cellStyle name="Normal 5 2 4 2 2 2 8" xfId="42769" xr:uid="{00000000-0005-0000-0000-00007EA30000}"/>
    <cellStyle name="Normal 5 2 4 2 2 3" xfId="42770" xr:uid="{00000000-0005-0000-0000-00007FA30000}"/>
    <cellStyle name="Normal 5 2 4 2 2 3 2" xfId="42771" xr:uid="{00000000-0005-0000-0000-000080A30000}"/>
    <cellStyle name="Normal 5 2 4 2 2 3 2 2" xfId="42772" xr:uid="{00000000-0005-0000-0000-000081A30000}"/>
    <cellStyle name="Normal 5 2 4 2 2 3 2 2 2" xfId="42773" xr:uid="{00000000-0005-0000-0000-000082A30000}"/>
    <cellStyle name="Normal 5 2 4 2 2 3 2 3" xfId="42774" xr:uid="{00000000-0005-0000-0000-000083A30000}"/>
    <cellStyle name="Normal 5 2 4 2 2 3 2 3 2" xfId="42775" xr:uid="{00000000-0005-0000-0000-000084A30000}"/>
    <cellStyle name="Normal 5 2 4 2 2 3 2 3 2 2" xfId="42776" xr:uid="{00000000-0005-0000-0000-000085A30000}"/>
    <cellStyle name="Normal 5 2 4 2 2 3 2 3 3" xfId="42777" xr:uid="{00000000-0005-0000-0000-000086A30000}"/>
    <cellStyle name="Normal 5 2 4 2 2 3 2 4" xfId="42778" xr:uid="{00000000-0005-0000-0000-000087A30000}"/>
    <cellStyle name="Normal 5 2 4 2 2 3 3" xfId="42779" xr:uid="{00000000-0005-0000-0000-000088A30000}"/>
    <cellStyle name="Normal 5 2 4 2 2 3 3 2" xfId="42780" xr:uid="{00000000-0005-0000-0000-000089A30000}"/>
    <cellStyle name="Normal 5 2 4 2 2 3 4" xfId="42781" xr:uid="{00000000-0005-0000-0000-00008AA30000}"/>
    <cellStyle name="Normal 5 2 4 2 2 3 4 2" xfId="42782" xr:uid="{00000000-0005-0000-0000-00008BA30000}"/>
    <cellStyle name="Normal 5 2 4 2 2 3 4 2 2" xfId="42783" xr:uid="{00000000-0005-0000-0000-00008CA30000}"/>
    <cellStyle name="Normal 5 2 4 2 2 3 4 3" xfId="42784" xr:uid="{00000000-0005-0000-0000-00008DA30000}"/>
    <cellStyle name="Normal 5 2 4 2 2 3 5" xfId="42785" xr:uid="{00000000-0005-0000-0000-00008EA30000}"/>
    <cellStyle name="Normal 5 2 4 2 2 4" xfId="42786" xr:uid="{00000000-0005-0000-0000-00008FA30000}"/>
    <cellStyle name="Normal 5 2 4 2 2 4 2" xfId="42787" xr:uid="{00000000-0005-0000-0000-000090A30000}"/>
    <cellStyle name="Normal 5 2 4 2 2 4 2 2" xfId="42788" xr:uid="{00000000-0005-0000-0000-000091A30000}"/>
    <cellStyle name="Normal 5 2 4 2 2 4 3" xfId="42789" xr:uid="{00000000-0005-0000-0000-000092A30000}"/>
    <cellStyle name="Normal 5 2 4 2 2 4 3 2" xfId="42790" xr:uid="{00000000-0005-0000-0000-000093A30000}"/>
    <cellStyle name="Normal 5 2 4 2 2 4 3 2 2" xfId="42791" xr:uid="{00000000-0005-0000-0000-000094A30000}"/>
    <cellStyle name="Normal 5 2 4 2 2 4 3 3" xfId="42792" xr:uid="{00000000-0005-0000-0000-000095A30000}"/>
    <cellStyle name="Normal 5 2 4 2 2 4 4" xfId="42793" xr:uid="{00000000-0005-0000-0000-000096A30000}"/>
    <cellStyle name="Normal 5 2 4 2 2 5" xfId="42794" xr:uid="{00000000-0005-0000-0000-000097A30000}"/>
    <cellStyle name="Normal 5 2 4 2 2 5 2" xfId="42795" xr:uid="{00000000-0005-0000-0000-000098A30000}"/>
    <cellStyle name="Normal 5 2 4 2 2 5 2 2" xfId="42796" xr:uid="{00000000-0005-0000-0000-000099A30000}"/>
    <cellStyle name="Normal 5 2 4 2 2 5 3" xfId="42797" xr:uid="{00000000-0005-0000-0000-00009AA30000}"/>
    <cellStyle name="Normal 5 2 4 2 2 5 3 2" xfId="42798" xr:uid="{00000000-0005-0000-0000-00009BA30000}"/>
    <cellStyle name="Normal 5 2 4 2 2 5 3 2 2" xfId="42799" xr:uid="{00000000-0005-0000-0000-00009CA30000}"/>
    <cellStyle name="Normal 5 2 4 2 2 5 3 3" xfId="42800" xr:uid="{00000000-0005-0000-0000-00009DA30000}"/>
    <cellStyle name="Normal 5 2 4 2 2 5 4" xfId="42801" xr:uid="{00000000-0005-0000-0000-00009EA30000}"/>
    <cellStyle name="Normal 5 2 4 2 2 6" xfId="42802" xr:uid="{00000000-0005-0000-0000-00009FA30000}"/>
    <cellStyle name="Normal 5 2 4 2 2 6 2" xfId="42803" xr:uid="{00000000-0005-0000-0000-0000A0A30000}"/>
    <cellStyle name="Normal 5 2 4 2 2 7" xfId="42804" xr:uid="{00000000-0005-0000-0000-0000A1A30000}"/>
    <cellStyle name="Normal 5 2 4 2 2 7 2" xfId="42805" xr:uid="{00000000-0005-0000-0000-0000A2A30000}"/>
    <cellStyle name="Normal 5 2 4 2 2 7 2 2" xfId="42806" xr:uid="{00000000-0005-0000-0000-0000A3A30000}"/>
    <cellStyle name="Normal 5 2 4 2 2 7 3" xfId="42807" xr:uid="{00000000-0005-0000-0000-0000A4A30000}"/>
    <cellStyle name="Normal 5 2 4 2 2 8" xfId="42808" xr:uid="{00000000-0005-0000-0000-0000A5A30000}"/>
    <cellStyle name="Normal 5 2 4 2 2 8 2" xfId="42809" xr:uid="{00000000-0005-0000-0000-0000A6A30000}"/>
    <cellStyle name="Normal 5 2 4 2 2 9" xfId="42810" xr:uid="{00000000-0005-0000-0000-0000A7A30000}"/>
    <cellStyle name="Normal 5 2 4 2 3" xfId="42811" xr:uid="{00000000-0005-0000-0000-0000A8A30000}"/>
    <cellStyle name="Normal 5 2 4 2 3 2" xfId="42812" xr:uid="{00000000-0005-0000-0000-0000A9A30000}"/>
    <cellStyle name="Normal 5 2 4 2 3 2 2" xfId="42813" xr:uid="{00000000-0005-0000-0000-0000AAA30000}"/>
    <cellStyle name="Normal 5 2 4 2 3 2 2 2" xfId="42814" xr:uid="{00000000-0005-0000-0000-0000ABA30000}"/>
    <cellStyle name="Normal 5 2 4 2 3 2 2 2 2" xfId="42815" xr:uid="{00000000-0005-0000-0000-0000ACA30000}"/>
    <cellStyle name="Normal 5 2 4 2 3 2 2 3" xfId="42816" xr:uid="{00000000-0005-0000-0000-0000ADA30000}"/>
    <cellStyle name="Normal 5 2 4 2 3 2 2 3 2" xfId="42817" xr:uid="{00000000-0005-0000-0000-0000AEA30000}"/>
    <cellStyle name="Normal 5 2 4 2 3 2 2 3 2 2" xfId="42818" xr:uid="{00000000-0005-0000-0000-0000AFA30000}"/>
    <cellStyle name="Normal 5 2 4 2 3 2 2 3 3" xfId="42819" xr:uid="{00000000-0005-0000-0000-0000B0A30000}"/>
    <cellStyle name="Normal 5 2 4 2 3 2 2 4" xfId="42820" xr:uid="{00000000-0005-0000-0000-0000B1A30000}"/>
    <cellStyle name="Normal 5 2 4 2 3 2 3" xfId="42821" xr:uid="{00000000-0005-0000-0000-0000B2A30000}"/>
    <cellStyle name="Normal 5 2 4 2 3 2 3 2" xfId="42822" xr:uid="{00000000-0005-0000-0000-0000B3A30000}"/>
    <cellStyle name="Normal 5 2 4 2 3 2 4" xfId="42823" xr:uid="{00000000-0005-0000-0000-0000B4A30000}"/>
    <cellStyle name="Normal 5 2 4 2 3 2 4 2" xfId="42824" xr:uid="{00000000-0005-0000-0000-0000B5A30000}"/>
    <cellStyle name="Normal 5 2 4 2 3 2 4 2 2" xfId="42825" xr:uid="{00000000-0005-0000-0000-0000B6A30000}"/>
    <cellStyle name="Normal 5 2 4 2 3 2 4 3" xfId="42826" xr:uid="{00000000-0005-0000-0000-0000B7A30000}"/>
    <cellStyle name="Normal 5 2 4 2 3 2 5" xfId="42827" xr:uid="{00000000-0005-0000-0000-0000B8A30000}"/>
    <cellStyle name="Normal 5 2 4 2 3 3" xfId="42828" xr:uid="{00000000-0005-0000-0000-0000B9A30000}"/>
    <cellStyle name="Normal 5 2 4 2 3 3 2" xfId="42829" xr:uid="{00000000-0005-0000-0000-0000BAA30000}"/>
    <cellStyle name="Normal 5 2 4 2 3 3 2 2" xfId="42830" xr:uid="{00000000-0005-0000-0000-0000BBA30000}"/>
    <cellStyle name="Normal 5 2 4 2 3 3 3" xfId="42831" xr:uid="{00000000-0005-0000-0000-0000BCA30000}"/>
    <cellStyle name="Normal 5 2 4 2 3 3 3 2" xfId="42832" xr:uid="{00000000-0005-0000-0000-0000BDA30000}"/>
    <cellStyle name="Normal 5 2 4 2 3 3 3 2 2" xfId="42833" xr:uid="{00000000-0005-0000-0000-0000BEA30000}"/>
    <cellStyle name="Normal 5 2 4 2 3 3 3 3" xfId="42834" xr:uid="{00000000-0005-0000-0000-0000BFA30000}"/>
    <cellStyle name="Normal 5 2 4 2 3 3 4" xfId="42835" xr:uid="{00000000-0005-0000-0000-0000C0A30000}"/>
    <cellStyle name="Normal 5 2 4 2 3 4" xfId="42836" xr:uid="{00000000-0005-0000-0000-0000C1A30000}"/>
    <cellStyle name="Normal 5 2 4 2 3 4 2" xfId="42837" xr:uid="{00000000-0005-0000-0000-0000C2A30000}"/>
    <cellStyle name="Normal 5 2 4 2 3 4 2 2" xfId="42838" xr:uid="{00000000-0005-0000-0000-0000C3A30000}"/>
    <cellStyle name="Normal 5 2 4 2 3 4 3" xfId="42839" xr:uid="{00000000-0005-0000-0000-0000C4A30000}"/>
    <cellStyle name="Normal 5 2 4 2 3 4 3 2" xfId="42840" xr:uid="{00000000-0005-0000-0000-0000C5A30000}"/>
    <cellStyle name="Normal 5 2 4 2 3 4 3 2 2" xfId="42841" xr:uid="{00000000-0005-0000-0000-0000C6A30000}"/>
    <cellStyle name="Normal 5 2 4 2 3 4 3 3" xfId="42842" xr:uid="{00000000-0005-0000-0000-0000C7A30000}"/>
    <cellStyle name="Normal 5 2 4 2 3 4 4" xfId="42843" xr:uid="{00000000-0005-0000-0000-0000C8A30000}"/>
    <cellStyle name="Normal 5 2 4 2 3 5" xfId="42844" xr:uid="{00000000-0005-0000-0000-0000C9A30000}"/>
    <cellStyle name="Normal 5 2 4 2 3 5 2" xfId="42845" xr:uid="{00000000-0005-0000-0000-0000CAA30000}"/>
    <cellStyle name="Normal 5 2 4 2 3 6" xfId="42846" xr:uid="{00000000-0005-0000-0000-0000CBA30000}"/>
    <cellStyle name="Normal 5 2 4 2 3 6 2" xfId="42847" xr:uid="{00000000-0005-0000-0000-0000CCA30000}"/>
    <cellStyle name="Normal 5 2 4 2 3 6 2 2" xfId="42848" xr:uid="{00000000-0005-0000-0000-0000CDA30000}"/>
    <cellStyle name="Normal 5 2 4 2 3 6 3" xfId="42849" xr:uid="{00000000-0005-0000-0000-0000CEA30000}"/>
    <cellStyle name="Normal 5 2 4 2 3 7" xfId="42850" xr:uid="{00000000-0005-0000-0000-0000CFA30000}"/>
    <cellStyle name="Normal 5 2 4 2 3 7 2" xfId="42851" xr:uid="{00000000-0005-0000-0000-0000D0A30000}"/>
    <cellStyle name="Normal 5 2 4 2 3 8" xfId="42852" xr:uid="{00000000-0005-0000-0000-0000D1A30000}"/>
    <cellStyle name="Normal 5 2 4 2 4" xfId="42853" xr:uid="{00000000-0005-0000-0000-0000D2A30000}"/>
    <cellStyle name="Normal 5 2 4 2 4 2" xfId="42854" xr:uid="{00000000-0005-0000-0000-0000D3A30000}"/>
    <cellStyle name="Normal 5 2 4 2 4 2 2" xfId="42855" xr:uid="{00000000-0005-0000-0000-0000D4A30000}"/>
    <cellStyle name="Normal 5 2 4 2 4 2 2 2" xfId="42856" xr:uid="{00000000-0005-0000-0000-0000D5A30000}"/>
    <cellStyle name="Normal 5 2 4 2 4 2 3" xfId="42857" xr:uid="{00000000-0005-0000-0000-0000D6A30000}"/>
    <cellStyle name="Normal 5 2 4 2 4 2 3 2" xfId="42858" xr:uid="{00000000-0005-0000-0000-0000D7A30000}"/>
    <cellStyle name="Normal 5 2 4 2 4 2 3 2 2" xfId="42859" xr:uid="{00000000-0005-0000-0000-0000D8A30000}"/>
    <cellStyle name="Normal 5 2 4 2 4 2 3 3" xfId="42860" xr:uid="{00000000-0005-0000-0000-0000D9A30000}"/>
    <cellStyle name="Normal 5 2 4 2 4 2 4" xfId="42861" xr:uid="{00000000-0005-0000-0000-0000DAA30000}"/>
    <cellStyle name="Normal 5 2 4 2 4 3" xfId="42862" xr:uid="{00000000-0005-0000-0000-0000DBA30000}"/>
    <cellStyle name="Normal 5 2 4 2 4 3 2" xfId="42863" xr:uid="{00000000-0005-0000-0000-0000DCA30000}"/>
    <cellStyle name="Normal 5 2 4 2 4 4" xfId="42864" xr:uid="{00000000-0005-0000-0000-0000DDA30000}"/>
    <cellStyle name="Normal 5 2 4 2 4 4 2" xfId="42865" xr:uid="{00000000-0005-0000-0000-0000DEA30000}"/>
    <cellStyle name="Normal 5 2 4 2 4 4 2 2" xfId="42866" xr:uid="{00000000-0005-0000-0000-0000DFA30000}"/>
    <cellStyle name="Normal 5 2 4 2 4 4 3" xfId="42867" xr:uid="{00000000-0005-0000-0000-0000E0A30000}"/>
    <cellStyle name="Normal 5 2 4 2 4 5" xfId="42868" xr:uid="{00000000-0005-0000-0000-0000E1A30000}"/>
    <cellStyle name="Normal 5 2 4 2 5" xfId="42869" xr:uid="{00000000-0005-0000-0000-0000E2A30000}"/>
    <cellStyle name="Normal 5 2 4 2 5 2" xfId="42870" xr:uid="{00000000-0005-0000-0000-0000E3A30000}"/>
    <cellStyle name="Normal 5 2 4 2 5 2 2" xfId="42871" xr:uid="{00000000-0005-0000-0000-0000E4A30000}"/>
    <cellStyle name="Normal 5 2 4 2 5 3" xfId="42872" xr:uid="{00000000-0005-0000-0000-0000E5A30000}"/>
    <cellStyle name="Normal 5 2 4 2 5 3 2" xfId="42873" xr:uid="{00000000-0005-0000-0000-0000E6A30000}"/>
    <cellStyle name="Normal 5 2 4 2 5 3 2 2" xfId="42874" xr:uid="{00000000-0005-0000-0000-0000E7A30000}"/>
    <cellStyle name="Normal 5 2 4 2 5 3 3" xfId="42875" xr:uid="{00000000-0005-0000-0000-0000E8A30000}"/>
    <cellStyle name="Normal 5 2 4 2 5 4" xfId="42876" xr:uid="{00000000-0005-0000-0000-0000E9A30000}"/>
    <cellStyle name="Normal 5 2 4 2 6" xfId="42877" xr:uid="{00000000-0005-0000-0000-0000EAA30000}"/>
    <cellStyle name="Normal 5 2 4 2 6 2" xfId="42878" xr:uid="{00000000-0005-0000-0000-0000EBA30000}"/>
    <cellStyle name="Normal 5 2 4 2 6 2 2" xfId="42879" xr:uid="{00000000-0005-0000-0000-0000ECA30000}"/>
    <cellStyle name="Normal 5 2 4 2 6 3" xfId="42880" xr:uid="{00000000-0005-0000-0000-0000EDA30000}"/>
    <cellStyle name="Normal 5 2 4 2 6 3 2" xfId="42881" xr:uid="{00000000-0005-0000-0000-0000EEA30000}"/>
    <cellStyle name="Normal 5 2 4 2 6 3 2 2" xfId="42882" xr:uid="{00000000-0005-0000-0000-0000EFA30000}"/>
    <cellStyle name="Normal 5 2 4 2 6 3 3" xfId="42883" xr:uid="{00000000-0005-0000-0000-0000F0A30000}"/>
    <cellStyle name="Normal 5 2 4 2 6 4" xfId="42884" xr:uid="{00000000-0005-0000-0000-0000F1A30000}"/>
    <cellStyle name="Normal 5 2 4 2 7" xfId="42885" xr:uid="{00000000-0005-0000-0000-0000F2A30000}"/>
    <cellStyle name="Normal 5 2 4 2 7 2" xfId="42886" xr:uid="{00000000-0005-0000-0000-0000F3A30000}"/>
    <cellStyle name="Normal 5 2 4 2 8" xfId="42887" xr:uid="{00000000-0005-0000-0000-0000F4A30000}"/>
    <cellStyle name="Normal 5 2 4 2 8 2" xfId="42888" xr:uid="{00000000-0005-0000-0000-0000F5A30000}"/>
    <cellStyle name="Normal 5 2 4 2 8 2 2" xfId="42889" xr:uid="{00000000-0005-0000-0000-0000F6A30000}"/>
    <cellStyle name="Normal 5 2 4 2 8 3" xfId="42890" xr:uid="{00000000-0005-0000-0000-0000F7A30000}"/>
    <cellStyle name="Normal 5 2 4 2 9" xfId="42891" xr:uid="{00000000-0005-0000-0000-0000F8A30000}"/>
    <cellStyle name="Normal 5 2 4 2 9 2" xfId="42892" xr:uid="{00000000-0005-0000-0000-0000F9A30000}"/>
    <cellStyle name="Normal 5 2 4 3" xfId="42893" xr:uid="{00000000-0005-0000-0000-0000FAA30000}"/>
    <cellStyle name="Normal 5 2 4 3 10" xfId="42894" xr:uid="{00000000-0005-0000-0000-0000FBA30000}"/>
    <cellStyle name="Normal 5 2 4 3 11" xfId="42895" xr:uid="{00000000-0005-0000-0000-0000FCA30000}"/>
    <cellStyle name="Normal 5 2 4 3 2" xfId="42896" xr:uid="{00000000-0005-0000-0000-0000FDA30000}"/>
    <cellStyle name="Normal 5 2 4 3 2 10" xfId="42897" xr:uid="{00000000-0005-0000-0000-0000FEA30000}"/>
    <cellStyle name="Normal 5 2 4 3 2 2" xfId="42898" xr:uid="{00000000-0005-0000-0000-0000FFA30000}"/>
    <cellStyle name="Normal 5 2 4 3 2 2 2" xfId="42899" xr:uid="{00000000-0005-0000-0000-000000A40000}"/>
    <cellStyle name="Normal 5 2 4 3 2 2 2 2" xfId="42900" xr:uid="{00000000-0005-0000-0000-000001A40000}"/>
    <cellStyle name="Normal 5 2 4 3 2 2 2 2 2" xfId="42901" xr:uid="{00000000-0005-0000-0000-000002A40000}"/>
    <cellStyle name="Normal 5 2 4 3 2 2 2 2 2 2" xfId="42902" xr:uid="{00000000-0005-0000-0000-000003A40000}"/>
    <cellStyle name="Normal 5 2 4 3 2 2 2 2 3" xfId="42903" xr:uid="{00000000-0005-0000-0000-000004A40000}"/>
    <cellStyle name="Normal 5 2 4 3 2 2 2 2 3 2" xfId="42904" xr:uid="{00000000-0005-0000-0000-000005A40000}"/>
    <cellStyle name="Normal 5 2 4 3 2 2 2 2 3 2 2" xfId="42905" xr:uid="{00000000-0005-0000-0000-000006A40000}"/>
    <cellStyle name="Normal 5 2 4 3 2 2 2 2 3 3" xfId="42906" xr:uid="{00000000-0005-0000-0000-000007A40000}"/>
    <cellStyle name="Normal 5 2 4 3 2 2 2 2 4" xfId="42907" xr:uid="{00000000-0005-0000-0000-000008A40000}"/>
    <cellStyle name="Normal 5 2 4 3 2 2 2 3" xfId="42908" xr:uid="{00000000-0005-0000-0000-000009A40000}"/>
    <cellStyle name="Normal 5 2 4 3 2 2 2 3 2" xfId="42909" xr:uid="{00000000-0005-0000-0000-00000AA40000}"/>
    <cellStyle name="Normal 5 2 4 3 2 2 2 4" xfId="42910" xr:uid="{00000000-0005-0000-0000-00000BA40000}"/>
    <cellStyle name="Normal 5 2 4 3 2 2 2 4 2" xfId="42911" xr:uid="{00000000-0005-0000-0000-00000CA40000}"/>
    <cellStyle name="Normal 5 2 4 3 2 2 2 4 2 2" xfId="42912" xr:uid="{00000000-0005-0000-0000-00000DA40000}"/>
    <cellStyle name="Normal 5 2 4 3 2 2 2 4 3" xfId="42913" xr:uid="{00000000-0005-0000-0000-00000EA40000}"/>
    <cellStyle name="Normal 5 2 4 3 2 2 2 5" xfId="42914" xr:uid="{00000000-0005-0000-0000-00000FA40000}"/>
    <cellStyle name="Normal 5 2 4 3 2 2 3" xfId="42915" xr:uid="{00000000-0005-0000-0000-000010A40000}"/>
    <cellStyle name="Normal 5 2 4 3 2 2 3 2" xfId="42916" xr:uid="{00000000-0005-0000-0000-000011A40000}"/>
    <cellStyle name="Normal 5 2 4 3 2 2 3 2 2" xfId="42917" xr:uid="{00000000-0005-0000-0000-000012A40000}"/>
    <cellStyle name="Normal 5 2 4 3 2 2 3 3" xfId="42918" xr:uid="{00000000-0005-0000-0000-000013A40000}"/>
    <cellStyle name="Normal 5 2 4 3 2 2 3 3 2" xfId="42919" xr:uid="{00000000-0005-0000-0000-000014A40000}"/>
    <cellStyle name="Normal 5 2 4 3 2 2 3 3 2 2" xfId="42920" xr:uid="{00000000-0005-0000-0000-000015A40000}"/>
    <cellStyle name="Normal 5 2 4 3 2 2 3 3 3" xfId="42921" xr:uid="{00000000-0005-0000-0000-000016A40000}"/>
    <cellStyle name="Normal 5 2 4 3 2 2 3 4" xfId="42922" xr:uid="{00000000-0005-0000-0000-000017A40000}"/>
    <cellStyle name="Normal 5 2 4 3 2 2 4" xfId="42923" xr:uid="{00000000-0005-0000-0000-000018A40000}"/>
    <cellStyle name="Normal 5 2 4 3 2 2 4 2" xfId="42924" xr:uid="{00000000-0005-0000-0000-000019A40000}"/>
    <cellStyle name="Normal 5 2 4 3 2 2 4 2 2" xfId="42925" xr:uid="{00000000-0005-0000-0000-00001AA40000}"/>
    <cellStyle name="Normal 5 2 4 3 2 2 4 3" xfId="42926" xr:uid="{00000000-0005-0000-0000-00001BA40000}"/>
    <cellStyle name="Normal 5 2 4 3 2 2 4 3 2" xfId="42927" xr:uid="{00000000-0005-0000-0000-00001CA40000}"/>
    <cellStyle name="Normal 5 2 4 3 2 2 4 3 2 2" xfId="42928" xr:uid="{00000000-0005-0000-0000-00001DA40000}"/>
    <cellStyle name="Normal 5 2 4 3 2 2 4 3 3" xfId="42929" xr:uid="{00000000-0005-0000-0000-00001EA40000}"/>
    <cellStyle name="Normal 5 2 4 3 2 2 4 4" xfId="42930" xr:uid="{00000000-0005-0000-0000-00001FA40000}"/>
    <cellStyle name="Normal 5 2 4 3 2 2 5" xfId="42931" xr:uid="{00000000-0005-0000-0000-000020A40000}"/>
    <cellStyle name="Normal 5 2 4 3 2 2 5 2" xfId="42932" xr:uid="{00000000-0005-0000-0000-000021A40000}"/>
    <cellStyle name="Normal 5 2 4 3 2 2 6" xfId="42933" xr:uid="{00000000-0005-0000-0000-000022A40000}"/>
    <cellStyle name="Normal 5 2 4 3 2 2 6 2" xfId="42934" xr:uid="{00000000-0005-0000-0000-000023A40000}"/>
    <cellStyle name="Normal 5 2 4 3 2 2 6 2 2" xfId="42935" xr:uid="{00000000-0005-0000-0000-000024A40000}"/>
    <cellStyle name="Normal 5 2 4 3 2 2 6 3" xfId="42936" xr:uid="{00000000-0005-0000-0000-000025A40000}"/>
    <cellStyle name="Normal 5 2 4 3 2 2 7" xfId="42937" xr:uid="{00000000-0005-0000-0000-000026A40000}"/>
    <cellStyle name="Normal 5 2 4 3 2 2 7 2" xfId="42938" xr:uid="{00000000-0005-0000-0000-000027A40000}"/>
    <cellStyle name="Normal 5 2 4 3 2 2 8" xfId="42939" xr:uid="{00000000-0005-0000-0000-000028A40000}"/>
    <cellStyle name="Normal 5 2 4 3 2 3" xfId="42940" xr:uid="{00000000-0005-0000-0000-000029A40000}"/>
    <cellStyle name="Normal 5 2 4 3 2 3 2" xfId="42941" xr:uid="{00000000-0005-0000-0000-00002AA40000}"/>
    <cellStyle name="Normal 5 2 4 3 2 3 2 2" xfId="42942" xr:uid="{00000000-0005-0000-0000-00002BA40000}"/>
    <cellStyle name="Normal 5 2 4 3 2 3 2 2 2" xfId="42943" xr:uid="{00000000-0005-0000-0000-00002CA40000}"/>
    <cellStyle name="Normal 5 2 4 3 2 3 2 3" xfId="42944" xr:uid="{00000000-0005-0000-0000-00002DA40000}"/>
    <cellStyle name="Normal 5 2 4 3 2 3 2 3 2" xfId="42945" xr:uid="{00000000-0005-0000-0000-00002EA40000}"/>
    <cellStyle name="Normal 5 2 4 3 2 3 2 3 2 2" xfId="42946" xr:uid="{00000000-0005-0000-0000-00002FA40000}"/>
    <cellStyle name="Normal 5 2 4 3 2 3 2 3 3" xfId="42947" xr:uid="{00000000-0005-0000-0000-000030A40000}"/>
    <cellStyle name="Normal 5 2 4 3 2 3 2 4" xfId="42948" xr:uid="{00000000-0005-0000-0000-000031A40000}"/>
    <cellStyle name="Normal 5 2 4 3 2 3 3" xfId="42949" xr:uid="{00000000-0005-0000-0000-000032A40000}"/>
    <cellStyle name="Normal 5 2 4 3 2 3 3 2" xfId="42950" xr:uid="{00000000-0005-0000-0000-000033A40000}"/>
    <cellStyle name="Normal 5 2 4 3 2 3 4" xfId="42951" xr:uid="{00000000-0005-0000-0000-000034A40000}"/>
    <cellStyle name="Normal 5 2 4 3 2 3 4 2" xfId="42952" xr:uid="{00000000-0005-0000-0000-000035A40000}"/>
    <cellStyle name="Normal 5 2 4 3 2 3 4 2 2" xfId="42953" xr:uid="{00000000-0005-0000-0000-000036A40000}"/>
    <cellStyle name="Normal 5 2 4 3 2 3 4 3" xfId="42954" xr:uid="{00000000-0005-0000-0000-000037A40000}"/>
    <cellStyle name="Normal 5 2 4 3 2 3 5" xfId="42955" xr:uid="{00000000-0005-0000-0000-000038A40000}"/>
    <cellStyle name="Normal 5 2 4 3 2 4" xfId="42956" xr:uid="{00000000-0005-0000-0000-000039A40000}"/>
    <cellStyle name="Normal 5 2 4 3 2 4 2" xfId="42957" xr:uid="{00000000-0005-0000-0000-00003AA40000}"/>
    <cellStyle name="Normal 5 2 4 3 2 4 2 2" xfId="42958" xr:uid="{00000000-0005-0000-0000-00003BA40000}"/>
    <cellStyle name="Normal 5 2 4 3 2 4 3" xfId="42959" xr:uid="{00000000-0005-0000-0000-00003CA40000}"/>
    <cellStyle name="Normal 5 2 4 3 2 4 3 2" xfId="42960" xr:uid="{00000000-0005-0000-0000-00003DA40000}"/>
    <cellStyle name="Normal 5 2 4 3 2 4 3 2 2" xfId="42961" xr:uid="{00000000-0005-0000-0000-00003EA40000}"/>
    <cellStyle name="Normal 5 2 4 3 2 4 3 3" xfId="42962" xr:uid="{00000000-0005-0000-0000-00003FA40000}"/>
    <cellStyle name="Normal 5 2 4 3 2 4 4" xfId="42963" xr:uid="{00000000-0005-0000-0000-000040A40000}"/>
    <cellStyle name="Normal 5 2 4 3 2 5" xfId="42964" xr:uid="{00000000-0005-0000-0000-000041A40000}"/>
    <cellStyle name="Normal 5 2 4 3 2 5 2" xfId="42965" xr:uid="{00000000-0005-0000-0000-000042A40000}"/>
    <cellStyle name="Normal 5 2 4 3 2 5 2 2" xfId="42966" xr:uid="{00000000-0005-0000-0000-000043A40000}"/>
    <cellStyle name="Normal 5 2 4 3 2 5 3" xfId="42967" xr:uid="{00000000-0005-0000-0000-000044A40000}"/>
    <cellStyle name="Normal 5 2 4 3 2 5 3 2" xfId="42968" xr:uid="{00000000-0005-0000-0000-000045A40000}"/>
    <cellStyle name="Normal 5 2 4 3 2 5 3 2 2" xfId="42969" xr:uid="{00000000-0005-0000-0000-000046A40000}"/>
    <cellStyle name="Normal 5 2 4 3 2 5 3 3" xfId="42970" xr:uid="{00000000-0005-0000-0000-000047A40000}"/>
    <cellStyle name="Normal 5 2 4 3 2 5 4" xfId="42971" xr:uid="{00000000-0005-0000-0000-000048A40000}"/>
    <cellStyle name="Normal 5 2 4 3 2 6" xfId="42972" xr:uid="{00000000-0005-0000-0000-000049A40000}"/>
    <cellStyle name="Normal 5 2 4 3 2 6 2" xfId="42973" xr:uid="{00000000-0005-0000-0000-00004AA40000}"/>
    <cellStyle name="Normal 5 2 4 3 2 7" xfId="42974" xr:uid="{00000000-0005-0000-0000-00004BA40000}"/>
    <cellStyle name="Normal 5 2 4 3 2 7 2" xfId="42975" xr:uid="{00000000-0005-0000-0000-00004CA40000}"/>
    <cellStyle name="Normal 5 2 4 3 2 7 2 2" xfId="42976" xr:uid="{00000000-0005-0000-0000-00004DA40000}"/>
    <cellStyle name="Normal 5 2 4 3 2 7 3" xfId="42977" xr:uid="{00000000-0005-0000-0000-00004EA40000}"/>
    <cellStyle name="Normal 5 2 4 3 2 8" xfId="42978" xr:uid="{00000000-0005-0000-0000-00004FA40000}"/>
    <cellStyle name="Normal 5 2 4 3 2 8 2" xfId="42979" xr:uid="{00000000-0005-0000-0000-000050A40000}"/>
    <cellStyle name="Normal 5 2 4 3 2 9" xfId="42980" xr:uid="{00000000-0005-0000-0000-000051A40000}"/>
    <cellStyle name="Normal 5 2 4 3 3" xfId="42981" xr:uid="{00000000-0005-0000-0000-000052A40000}"/>
    <cellStyle name="Normal 5 2 4 3 3 2" xfId="42982" xr:uid="{00000000-0005-0000-0000-000053A40000}"/>
    <cellStyle name="Normal 5 2 4 3 3 2 2" xfId="42983" xr:uid="{00000000-0005-0000-0000-000054A40000}"/>
    <cellStyle name="Normal 5 2 4 3 3 2 2 2" xfId="42984" xr:uid="{00000000-0005-0000-0000-000055A40000}"/>
    <cellStyle name="Normal 5 2 4 3 3 2 2 2 2" xfId="42985" xr:uid="{00000000-0005-0000-0000-000056A40000}"/>
    <cellStyle name="Normal 5 2 4 3 3 2 2 3" xfId="42986" xr:uid="{00000000-0005-0000-0000-000057A40000}"/>
    <cellStyle name="Normal 5 2 4 3 3 2 2 3 2" xfId="42987" xr:uid="{00000000-0005-0000-0000-000058A40000}"/>
    <cellStyle name="Normal 5 2 4 3 3 2 2 3 2 2" xfId="42988" xr:uid="{00000000-0005-0000-0000-000059A40000}"/>
    <cellStyle name="Normal 5 2 4 3 3 2 2 3 3" xfId="42989" xr:uid="{00000000-0005-0000-0000-00005AA40000}"/>
    <cellStyle name="Normal 5 2 4 3 3 2 2 4" xfId="42990" xr:uid="{00000000-0005-0000-0000-00005BA40000}"/>
    <cellStyle name="Normal 5 2 4 3 3 2 3" xfId="42991" xr:uid="{00000000-0005-0000-0000-00005CA40000}"/>
    <cellStyle name="Normal 5 2 4 3 3 2 3 2" xfId="42992" xr:uid="{00000000-0005-0000-0000-00005DA40000}"/>
    <cellStyle name="Normal 5 2 4 3 3 2 4" xfId="42993" xr:uid="{00000000-0005-0000-0000-00005EA40000}"/>
    <cellStyle name="Normal 5 2 4 3 3 2 4 2" xfId="42994" xr:uid="{00000000-0005-0000-0000-00005FA40000}"/>
    <cellStyle name="Normal 5 2 4 3 3 2 4 2 2" xfId="42995" xr:uid="{00000000-0005-0000-0000-000060A40000}"/>
    <cellStyle name="Normal 5 2 4 3 3 2 4 3" xfId="42996" xr:uid="{00000000-0005-0000-0000-000061A40000}"/>
    <cellStyle name="Normal 5 2 4 3 3 2 5" xfId="42997" xr:uid="{00000000-0005-0000-0000-000062A40000}"/>
    <cellStyle name="Normal 5 2 4 3 3 3" xfId="42998" xr:uid="{00000000-0005-0000-0000-000063A40000}"/>
    <cellStyle name="Normal 5 2 4 3 3 3 2" xfId="42999" xr:uid="{00000000-0005-0000-0000-000064A40000}"/>
    <cellStyle name="Normal 5 2 4 3 3 3 2 2" xfId="43000" xr:uid="{00000000-0005-0000-0000-000065A40000}"/>
    <cellStyle name="Normal 5 2 4 3 3 3 3" xfId="43001" xr:uid="{00000000-0005-0000-0000-000066A40000}"/>
    <cellStyle name="Normal 5 2 4 3 3 3 3 2" xfId="43002" xr:uid="{00000000-0005-0000-0000-000067A40000}"/>
    <cellStyle name="Normal 5 2 4 3 3 3 3 2 2" xfId="43003" xr:uid="{00000000-0005-0000-0000-000068A40000}"/>
    <cellStyle name="Normal 5 2 4 3 3 3 3 3" xfId="43004" xr:uid="{00000000-0005-0000-0000-000069A40000}"/>
    <cellStyle name="Normal 5 2 4 3 3 3 4" xfId="43005" xr:uid="{00000000-0005-0000-0000-00006AA40000}"/>
    <cellStyle name="Normal 5 2 4 3 3 4" xfId="43006" xr:uid="{00000000-0005-0000-0000-00006BA40000}"/>
    <cellStyle name="Normal 5 2 4 3 3 4 2" xfId="43007" xr:uid="{00000000-0005-0000-0000-00006CA40000}"/>
    <cellStyle name="Normal 5 2 4 3 3 4 2 2" xfId="43008" xr:uid="{00000000-0005-0000-0000-00006DA40000}"/>
    <cellStyle name="Normal 5 2 4 3 3 4 3" xfId="43009" xr:uid="{00000000-0005-0000-0000-00006EA40000}"/>
    <cellStyle name="Normal 5 2 4 3 3 4 3 2" xfId="43010" xr:uid="{00000000-0005-0000-0000-00006FA40000}"/>
    <cellStyle name="Normal 5 2 4 3 3 4 3 2 2" xfId="43011" xr:uid="{00000000-0005-0000-0000-000070A40000}"/>
    <cellStyle name="Normal 5 2 4 3 3 4 3 3" xfId="43012" xr:uid="{00000000-0005-0000-0000-000071A40000}"/>
    <cellStyle name="Normal 5 2 4 3 3 4 4" xfId="43013" xr:uid="{00000000-0005-0000-0000-000072A40000}"/>
    <cellStyle name="Normal 5 2 4 3 3 5" xfId="43014" xr:uid="{00000000-0005-0000-0000-000073A40000}"/>
    <cellStyle name="Normal 5 2 4 3 3 5 2" xfId="43015" xr:uid="{00000000-0005-0000-0000-000074A40000}"/>
    <cellStyle name="Normal 5 2 4 3 3 6" xfId="43016" xr:uid="{00000000-0005-0000-0000-000075A40000}"/>
    <cellStyle name="Normal 5 2 4 3 3 6 2" xfId="43017" xr:uid="{00000000-0005-0000-0000-000076A40000}"/>
    <cellStyle name="Normal 5 2 4 3 3 6 2 2" xfId="43018" xr:uid="{00000000-0005-0000-0000-000077A40000}"/>
    <cellStyle name="Normal 5 2 4 3 3 6 3" xfId="43019" xr:uid="{00000000-0005-0000-0000-000078A40000}"/>
    <cellStyle name="Normal 5 2 4 3 3 7" xfId="43020" xr:uid="{00000000-0005-0000-0000-000079A40000}"/>
    <cellStyle name="Normal 5 2 4 3 3 7 2" xfId="43021" xr:uid="{00000000-0005-0000-0000-00007AA40000}"/>
    <cellStyle name="Normal 5 2 4 3 3 8" xfId="43022" xr:uid="{00000000-0005-0000-0000-00007BA40000}"/>
    <cellStyle name="Normal 5 2 4 3 4" xfId="43023" xr:uid="{00000000-0005-0000-0000-00007CA40000}"/>
    <cellStyle name="Normal 5 2 4 3 4 2" xfId="43024" xr:uid="{00000000-0005-0000-0000-00007DA40000}"/>
    <cellStyle name="Normal 5 2 4 3 4 2 2" xfId="43025" xr:uid="{00000000-0005-0000-0000-00007EA40000}"/>
    <cellStyle name="Normal 5 2 4 3 4 2 2 2" xfId="43026" xr:uid="{00000000-0005-0000-0000-00007FA40000}"/>
    <cellStyle name="Normal 5 2 4 3 4 2 3" xfId="43027" xr:uid="{00000000-0005-0000-0000-000080A40000}"/>
    <cellStyle name="Normal 5 2 4 3 4 2 3 2" xfId="43028" xr:uid="{00000000-0005-0000-0000-000081A40000}"/>
    <cellStyle name="Normal 5 2 4 3 4 2 3 2 2" xfId="43029" xr:uid="{00000000-0005-0000-0000-000082A40000}"/>
    <cellStyle name="Normal 5 2 4 3 4 2 3 3" xfId="43030" xr:uid="{00000000-0005-0000-0000-000083A40000}"/>
    <cellStyle name="Normal 5 2 4 3 4 2 4" xfId="43031" xr:uid="{00000000-0005-0000-0000-000084A40000}"/>
    <cellStyle name="Normal 5 2 4 3 4 3" xfId="43032" xr:uid="{00000000-0005-0000-0000-000085A40000}"/>
    <cellStyle name="Normal 5 2 4 3 4 3 2" xfId="43033" xr:uid="{00000000-0005-0000-0000-000086A40000}"/>
    <cellStyle name="Normal 5 2 4 3 4 4" xfId="43034" xr:uid="{00000000-0005-0000-0000-000087A40000}"/>
    <cellStyle name="Normal 5 2 4 3 4 4 2" xfId="43035" xr:uid="{00000000-0005-0000-0000-000088A40000}"/>
    <cellStyle name="Normal 5 2 4 3 4 4 2 2" xfId="43036" xr:uid="{00000000-0005-0000-0000-000089A40000}"/>
    <cellStyle name="Normal 5 2 4 3 4 4 3" xfId="43037" xr:uid="{00000000-0005-0000-0000-00008AA40000}"/>
    <cellStyle name="Normal 5 2 4 3 4 5" xfId="43038" xr:uid="{00000000-0005-0000-0000-00008BA40000}"/>
    <cellStyle name="Normal 5 2 4 3 5" xfId="43039" xr:uid="{00000000-0005-0000-0000-00008CA40000}"/>
    <cellStyle name="Normal 5 2 4 3 5 2" xfId="43040" xr:uid="{00000000-0005-0000-0000-00008DA40000}"/>
    <cellStyle name="Normal 5 2 4 3 5 2 2" xfId="43041" xr:uid="{00000000-0005-0000-0000-00008EA40000}"/>
    <cellStyle name="Normal 5 2 4 3 5 3" xfId="43042" xr:uid="{00000000-0005-0000-0000-00008FA40000}"/>
    <cellStyle name="Normal 5 2 4 3 5 3 2" xfId="43043" xr:uid="{00000000-0005-0000-0000-000090A40000}"/>
    <cellStyle name="Normal 5 2 4 3 5 3 2 2" xfId="43044" xr:uid="{00000000-0005-0000-0000-000091A40000}"/>
    <cellStyle name="Normal 5 2 4 3 5 3 3" xfId="43045" xr:uid="{00000000-0005-0000-0000-000092A40000}"/>
    <cellStyle name="Normal 5 2 4 3 5 4" xfId="43046" xr:uid="{00000000-0005-0000-0000-000093A40000}"/>
    <cellStyle name="Normal 5 2 4 3 6" xfId="43047" xr:uid="{00000000-0005-0000-0000-000094A40000}"/>
    <cellStyle name="Normal 5 2 4 3 6 2" xfId="43048" xr:uid="{00000000-0005-0000-0000-000095A40000}"/>
    <cellStyle name="Normal 5 2 4 3 6 2 2" xfId="43049" xr:uid="{00000000-0005-0000-0000-000096A40000}"/>
    <cellStyle name="Normal 5 2 4 3 6 3" xfId="43050" xr:uid="{00000000-0005-0000-0000-000097A40000}"/>
    <cellStyle name="Normal 5 2 4 3 6 3 2" xfId="43051" xr:uid="{00000000-0005-0000-0000-000098A40000}"/>
    <cellStyle name="Normal 5 2 4 3 6 3 2 2" xfId="43052" xr:uid="{00000000-0005-0000-0000-000099A40000}"/>
    <cellStyle name="Normal 5 2 4 3 6 3 3" xfId="43053" xr:uid="{00000000-0005-0000-0000-00009AA40000}"/>
    <cellStyle name="Normal 5 2 4 3 6 4" xfId="43054" xr:uid="{00000000-0005-0000-0000-00009BA40000}"/>
    <cellStyle name="Normal 5 2 4 3 7" xfId="43055" xr:uid="{00000000-0005-0000-0000-00009CA40000}"/>
    <cellStyle name="Normal 5 2 4 3 7 2" xfId="43056" xr:uid="{00000000-0005-0000-0000-00009DA40000}"/>
    <cellStyle name="Normal 5 2 4 3 8" xfId="43057" xr:uid="{00000000-0005-0000-0000-00009EA40000}"/>
    <cellStyle name="Normal 5 2 4 3 8 2" xfId="43058" xr:uid="{00000000-0005-0000-0000-00009FA40000}"/>
    <cellStyle name="Normal 5 2 4 3 8 2 2" xfId="43059" xr:uid="{00000000-0005-0000-0000-0000A0A40000}"/>
    <cellStyle name="Normal 5 2 4 3 8 3" xfId="43060" xr:uid="{00000000-0005-0000-0000-0000A1A40000}"/>
    <cellStyle name="Normal 5 2 4 3 9" xfId="43061" xr:uid="{00000000-0005-0000-0000-0000A2A40000}"/>
    <cellStyle name="Normal 5 2 4 3 9 2" xfId="43062" xr:uid="{00000000-0005-0000-0000-0000A3A40000}"/>
    <cellStyle name="Normal 5 2 4 4" xfId="43063" xr:uid="{00000000-0005-0000-0000-0000A4A40000}"/>
    <cellStyle name="Normal 5 2 4 4 10" xfId="43064" xr:uid="{00000000-0005-0000-0000-0000A5A40000}"/>
    <cellStyle name="Normal 5 2 4 4 11" xfId="43065" xr:uid="{00000000-0005-0000-0000-0000A6A40000}"/>
    <cellStyle name="Normal 5 2 4 4 2" xfId="43066" xr:uid="{00000000-0005-0000-0000-0000A7A40000}"/>
    <cellStyle name="Normal 5 2 4 4 2 2" xfId="43067" xr:uid="{00000000-0005-0000-0000-0000A8A40000}"/>
    <cellStyle name="Normal 5 2 4 4 2 2 2" xfId="43068" xr:uid="{00000000-0005-0000-0000-0000A9A40000}"/>
    <cellStyle name="Normal 5 2 4 4 2 2 2 2" xfId="43069" xr:uid="{00000000-0005-0000-0000-0000AAA40000}"/>
    <cellStyle name="Normal 5 2 4 4 2 2 2 2 2" xfId="43070" xr:uid="{00000000-0005-0000-0000-0000ABA40000}"/>
    <cellStyle name="Normal 5 2 4 4 2 2 2 2 2 2" xfId="43071" xr:uid="{00000000-0005-0000-0000-0000ACA40000}"/>
    <cellStyle name="Normal 5 2 4 4 2 2 2 2 3" xfId="43072" xr:uid="{00000000-0005-0000-0000-0000ADA40000}"/>
    <cellStyle name="Normal 5 2 4 4 2 2 2 2 3 2" xfId="43073" xr:uid="{00000000-0005-0000-0000-0000AEA40000}"/>
    <cellStyle name="Normal 5 2 4 4 2 2 2 2 3 2 2" xfId="43074" xr:uid="{00000000-0005-0000-0000-0000AFA40000}"/>
    <cellStyle name="Normal 5 2 4 4 2 2 2 2 3 3" xfId="43075" xr:uid="{00000000-0005-0000-0000-0000B0A40000}"/>
    <cellStyle name="Normal 5 2 4 4 2 2 2 2 4" xfId="43076" xr:uid="{00000000-0005-0000-0000-0000B1A40000}"/>
    <cellStyle name="Normal 5 2 4 4 2 2 2 3" xfId="43077" xr:uid="{00000000-0005-0000-0000-0000B2A40000}"/>
    <cellStyle name="Normal 5 2 4 4 2 2 2 3 2" xfId="43078" xr:uid="{00000000-0005-0000-0000-0000B3A40000}"/>
    <cellStyle name="Normal 5 2 4 4 2 2 2 4" xfId="43079" xr:uid="{00000000-0005-0000-0000-0000B4A40000}"/>
    <cellStyle name="Normal 5 2 4 4 2 2 2 4 2" xfId="43080" xr:uid="{00000000-0005-0000-0000-0000B5A40000}"/>
    <cellStyle name="Normal 5 2 4 4 2 2 2 4 2 2" xfId="43081" xr:uid="{00000000-0005-0000-0000-0000B6A40000}"/>
    <cellStyle name="Normal 5 2 4 4 2 2 2 4 3" xfId="43082" xr:uid="{00000000-0005-0000-0000-0000B7A40000}"/>
    <cellStyle name="Normal 5 2 4 4 2 2 2 5" xfId="43083" xr:uid="{00000000-0005-0000-0000-0000B8A40000}"/>
    <cellStyle name="Normal 5 2 4 4 2 2 3" xfId="43084" xr:uid="{00000000-0005-0000-0000-0000B9A40000}"/>
    <cellStyle name="Normal 5 2 4 4 2 2 3 2" xfId="43085" xr:uid="{00000000-0005-0000-0000-0000BAA40000}"/>
    <cellStyle name="Normal 5 2 4 4 2 2 3 2 2" xfId="43086" xr:uid="{00000000-0005-0000-0000-0000BBA40000}"/>
    <cellStyle name="Normal 5 2 4 4 2 2 3 3" xfId="43087" xr:uid="{00000000-0005-0000-0000-0000BCA40000}"/>
    <cellStyle name="Normal 5 2 4 4 2 2 3 3 2" xfId="43088" xr:uid="{00000000-0005-0000-0000-0000BDA40000}"/>
    <cellStyle name="Normal 5 2 4 4 2 2 3 3 2 2" xfId="43089" xr:uid="{00000000-0005-0000-0000-0000BEA40000}"/>
    <cellStyle name="Normal 5 2 4 4 2 2 3 3 3" xfId="43090" xr:uid="{00000000-0005-0000-0000-0000BFA40000}"/>
    <cellStyle name="Normal 5 2 4 4 2 2 3 4" xfId="43091" xr:uid="{00000000-0005-0000-0000-0000C0A40000}"/>
    <cellStyle name="Normal 5 2 4 4 2 2 4" xfId="43092" xr:uid="{00000000-0005-0000-0000-0000C1A40000}"/>
    <cellStyle name="Normal 5 2 4 4 2 2 4 2" xfId="43093" xr:uid="{00000000-0005-0000-0000-0000C2A40000}"/>
    <cellStyle name="Normal 5 2 4 4 2 2 4 2 2" xfId="43094" xr:uid="{00000000-0005-0000-0000-0000C3A40000}"/>
    <cellStyle name="Normal 5 2 4 4 2 2 4 3" xfId="43095" xr:uid="{00000000-0005-0000-0000-0000C4A40000}"/>
    <cellStyle name="Normal 5 2 4 4 2 2 4 3 2" xfId="43096" xr:uid="{00000000-0005-0000-0000-0000C5A40000}"/>
    <cellStyle name="Normal 5 2 4 4 2 2 4 3 2 2" xfId="43097" xr:uid="{00000000-0005-0000-0000-0000C6A40000}"/>
    <cellStyle name="Normal 5 2 4 4 2 2 4 3 3" xfId="43098" xr:uid="{00000000-0005-0000-0000-0000C7A40000}"/>
    <cellStyle name="Normal 5 2 4 4 2 2 4 4" xfId="43099" xr:uid="{00000000-0005-0000-0000-0000C8A40000}"/>
    <cellStyle name="Normal 5 2 4 4 2 2 5" xfId="43100" xr:uid="{00000000-0005-0000-0000-0000C9A40000}"/>
    <cellStyle name="Normal 5 2 4 4 2 2 5 2" xfId="43101" xr:uid="{00000000-0005-0000-0000-0000CAA40000}"/>
    <cellStyle name="Normal 5 2 4 4 2 2 6" xfId="43102" xr:uid="{00000000-0005-0000-0000-0000CBA40000}"/>
    <cellStyle name="Normal 5 2 4 4 2 2 6 2" xfId="43103" xr:uid="{00000000-0005-0000-0000-0000CCA40000}"/>
    <cellStyle name="Normal 5 2 4 4 2 2 6 2 2" xfId="43104" xr:uid="{00000000-0005-0000-0000-0000CDA40000}"/>
    <cellStyle name="Normal 5 2 4 4 2 2 6 3" xfId="43105" xr:uid="{00000000-0005-0000-0000-0000CEA40000}"/>
    <cellStyle name="Normal 5 2 4 4 2 2 7" xfId="43106" xr:uid="{00000000-0005-0000-0000-0000CFA40000}"/>
    <cellStyle name="Normal 5 2 4 4 2 2 7 2" xfId="43107" xr:uid="{00000000-0005-0000-0000-0000D0A40000}"/>
    <cellStyle name="Normal 5 2 4 4 2 2 8" xfId="43108" xr:uid="{00000000-0005-0000-0000-0000D1A40000}"/>
    <cellStyle name="Normal 5 2 4 4 2 3" xfId="43109" xr:uid="{00000000-0005-0000-0000-0000D2A40000}"/>
    <cellStyle name="Normal 5 2 4 4 2 3 2" xfId="43110" xr:uid="{00000000-0005-0000-0000-0000D3A40000}"/>
    <cellStyle name="Normal 5 2 4 4 2 3 2 2" xfId="43111" xr:uid="{00000000-0005-0000-0000-0000D4A40000}"/>
    <cellStyle name="Normal 5 2 4 4 2 3 2 2 2" xfId="43112" xr:uid="{00000000-0005-0000-0000-0000D5A40000}"/>
    <cellStyle name="Normal 5 2 4 4 2 3 2 3" xfId="43113" xr:uid="{00000000-0005-0000-0000-0000D6A40000}"/>
    <cellStyle name="Normal 5 2 4 4 2 3 2 3 2" xfId="43114" xr:uid="{00000000-0005-0000-0000-0000D7A40000}"/>
    <cellStyle name="Normal 5 2 4 4 2 3 2 3 2 2" xfId="43115" xr:uid="{00000000-0005-0000-0000-0000D8A40000}"/>
    <cellStyle name="Normal 5 2 4 4 2 3 2 3 3" xfId="43116" xr:uid="{00000000-0005-0000-0000-0000D9A40000}"/>
    <cellStyle name="Normal 5 2 4 4 2 3 2 4" xfId="43117" xr:uid="{00000000-0005-0000-0000-0000DAA40000}"/>
    <cellStyle name="Normal 5 2 4 4 2 3 3" xfId="43118" xr:uid="{00000000-0005-0000-0000-0000DBA40000}"/>
    <cellStyle name="Normal 5 2 4 4 2 3 3 2" xfId="43119" xr:uid="{00000000-0005-0000-0000-0000DCA40000}"/>
    <cellStyle name="Normal 5 2 4 4 2 3 4" xfId="43120" xr:uid="{00000000-0005-0000-0000-0000DDA40000}"/>
    <cellStyle name="Normal 5 2 4 4 2 3 4 2" xfId="43121" xr:uid="{00000000-0005-0000-0000-0000DEA40000}"/>
    <cellStyle name="Normal 5 2 4 4 2 3 4 2 2" xfId="43122" xr:uid="{00000000-0005-0000-0000-0000DFA40000}"/>
    <cellStyle name="Normal 5 2 4 4 2 3 4 3" xfId="43123" xr:uid="{00000000-0005-0000-0000-0000E0A40000}"/>
    <cellStyle name="Normal 5 2 4 4 2 3 5" xfId="43124" xr:uid="{00000000-0005-0000-0000-0000E1A40000}"/>
    <cellStyle name="Normal 5 2 4 4 2 4" xfId="43125" xr:uid="{00000000-0005-0000-0000-0000E2A40000}"/>
    <cellStyle name="Normal 5 2 4 4 2 4 2" xfId="43126" xr:uid="{00000000-0005-0000-0000-0000E3A40000}"/>
    <cellStyle name="Normal 5 2 4 4 2 4 2 2" xfId="43127" xr:uid="{00000000-0005-0000-0000-0000E4A40000}"/>
    <cellStyle name="Normal 5 2 4 4 2 4 3" xfId="43128" xr:uid="{00000000-0005-0000-0000-0000E5A40000}"/>
    <cellStyle name="Normal 5 2 4 4 2 4 3 2" xfId="43129" xr:uid="{00000000-0005-0000-0000-0000E6A40000}"/>
    <cellStyle name="Normal 5 2 4 4 2 4 3 2 2" xfId="43130" xr:uid="{00000000-0005-0000-0000-0000E7A40000}"/>
    <cellStyle name="Normal 5 2 4 4 2 4 3 3" xfId="43131" xr:uid="{00000000-0005-0000-0000-0000E8A40000}"/>
    <cellStyle name="Normal 5 2 4 4 2 4 4" xfId="43132" xr:uid="{00000000-0005-0000-0000-0000E9A40000}"/>
    <cellStyle name="Normal 5 2 4 4 2 5" xfId="43133" xr:uid="{00000000-0005-0000-0000-0000EAA40000}"/>
    <cellStyle name="Normal 5 2 4 4 2 5 2" xfId="43134" xr:uid="{00000000-0005-0000-0000-0000EBA40000}"/>
    <cellStyle name="Normal 5 2 4 4 2 5 2 2" xfId="43135" xr:uid="{00000000-0005-0000-0000-0000ECA40000}"/>
    <cellStyle name="Normal 5 2 4 4 2 5 3" xfId="43136" xr:uid="{00000000-0005-0000-0000-0000EDA40000}"/>
    <cellStyle name="Normal 5 2 4 4 2 5 3 2" xfId="43137" xr:uid="{00000000-0005-0000-0000-0000EEA40000}"/>
    <cellStyle name="Normal 5 2 4 4 2 5 3 2 2" xfId="43138" xr:uid="{00000000-0005-0000-0000-0000EFA40000}"/>
    <cellStyle name="Normal 5 2 4 4 2 5 3 3" xfId="43139" xr:uid="{00000000-0005-0000-0000-0000F0A40000}"/>
    <cellStyle name="Normal 5 2 4 4 2 5 4" xfId="43140" xr:uid="{00000000-0005-0000-0000-0000F1A40000}"/>
    <cellStyle name="Normal 5 2 4 4 2 6" xfId="43141" xr:uid="{00000000-0005-0000-0000-0000F2A40000}"/>
    <cellStyle name="Normal 5 2 4 4 2 6 2" xfId="43142" xr:uid="{00000000-0005-0000-0000-0000F3A40000}"/>
    <cellStyle name="Normal 5 2 4 4 2 7" xfId="43143" xr:uid="{00000000-0005-0000-0000-0000F4A40000}"/>
    <cellStyle name="Normal 5 2 4 4 2 7 2" xfId="43144" xr:uid="{00000000-0005-0000-0000-0000F5A40000}"/>
    <cellStyle name="Normal 5 2 4 4 2 7 2 2" xfId="43145" xr:uid="{00000000-0005-0000-0000-0000F6A40000}"/>
    <cellStyle name="Normal 5 2 4 4 2 7 3" xfId="43146" xr:uid="{00000000-0005-0000-0000-0000F7A40000}"/>
    <cellStyle name="Normal 5 2 4 4 2 8" xfId="43147" xr:uid="{00000000-0005-0000-0000-0000F8A40000}"/>
    <cellStyle name="Normal 5 2 4 4 2 8 2" xfId="43148" xr:uid="{00000000-0005-0000-0000-0000F9A40000}"/>
    <cellStyle name="Normal 5 2 4 4 2 9" xfId="43149" xr:uid="{00000000-0005-0000-0000-0000FAA40000}"/>
    <cellStyle name="Normal 5 2 4 4 3" xfId="43150" xr:uid="{00000000-0005-0000-0000-0000FBA40000}"/>
    <cellStyle name="Normal 5 2 4 4 3 2" xfId="43151" xr:uid="{00000000-0005-0000-0000-0000FCA40000}"/>
    <cellStyle name="Normal 5 2 4 4 3 2 2" xfId="43152" xr:uid="{00000000-0005-0000-0000-0000FDA40000}"/>
    <cellStyle name="Normal 5 2 4 4 3 2 2 2" xfId="43153" xr:uid="{00000000-0005-0000-0000-0000FEA40000}"/>
    <cellStyle name="Normal 5 2 4 4 3 2 2 2 2" xfId="43154" xr:uid="{00000000-0005-0000-0000-0000FFA40000}"/>
    <cellStyle name="Normal 5 2 4 4 3 2 2 3" xfId="43155" xr:uid="{00000000-0005-0000-0000-000000A50000}"/>
    <cellStyle name="Normal 5 2 4 4 3 2 2 3 2" xfId="43156" xr:uid="{00000000-0005-0000-0000-000001A50000}"/>
    <cellStyle name="Normal 5 2 4 4 3 2 2 3 2 2" xfId="43157" xr:uid="{00000000-0005-0000-0000-000002A50000}"/>
    <cellStyle name="Normal 5 2 4 4 3 2 2 3 3" xfId="43158" xr:uid="{00000000-0005-0000-0000-000003A50000}"/>
    <cellStyle name="Normal 5 2 4 4 3 2 2 4" xfId="43159" xr:uid="{00000000-0005-0000-0000-000004A50000}"/>
    <cellStyle name="Normal 5 2 4 4 3 2 3" xfId="43160" xr:uid="{00000000-0005-0000-0000-000005A50000}"/>
    <cellStyle name="Normal 5 2 4 4 3 2 3 2" xfId="43161" xr:uid="{00000000-0005-0000-0000-000006A50000}"/>
    <cellStyle name="Normal 5 2 4 4 3 2 4" xfId="43162" xr:uid="{00000000-0005-0000-0000-000007A50000}"/>
    <cellStyle name="Normal 5 2 4 4 3 2 4 2" xfId="43163" xr:uid="{00000000-0005-0000-0000-000008A50000}"/>
    <cellStyle name="Normal 5 2 4 4 3 2 4 2 2" xfId="43164" xr:uid="{00000000-0005-0000-0000-000009A50000}"/>
    <cellStyle name="Normal 5 2 4 4 3 2 4 3" xfId="43165" xr:uid="{00000000-0005-0000-0000-00000AA50000}"/>
    <cellStyle name="Normal 5 2 4 4 3 2 5" xfId="43166" xr:uid="{00000000-0005-0000-0000-00000BA50000}"/>
    <cellStyle name="Normal 5 2 4 4 3 3" xfId="43167" xr:uid="{00000000-0005-0000-0000-00000CA50000}"/>
    <cellStyle name="Normal 5 2 4 4 3 3 2" xfId="43168" xr:uid="{00000000-0005-0000-0000-00000DA50000}"/>
    <cellStyle name="Normal 5 2 4 4 3 3 2 2" xfId="43169" xr:uid="{00000000-0005-0000-0000-00000EA50000}"/>
    <cellStyle name="Normal 5 2 4 4 3 3 3" xfId="43170" xr:uid="{00000000-0005-0000-0000-00000FA50000}"/>
    <cellStyle name="Normal 5 2 4 4 3 3 3 2" xfId="43171" xr:uid="{00000000-0005-0000-0000-000010A50000}"/>
    <cellStyle name="Normal 5 2 4 4 3 3 3 2 2" xfId="43172" xr:uid="{00000000-0005-0000-0000-000011A50000}"/>
    <cellStyle name="Normal 5 2 4 4 3 3 3 3" xfId="43173" xr:uid="{00000000-0005-0000-0000-000012A50000}"/>
    <cellStyle name="Normal 5 2 4 4 3 3 4" xfId="43174" xr:uid="{00000000-0005-0000-0000-000013A50000}"/>
    <cellStyle name="Normal 5 2 4 4 3 4" xfId="43175" xr:uid="{00000000-0005-0000-0000-000014A50000}"/>
    <cellStyle name="Normal 5 2 4 4 3 4 2" xfId="43176" xr:uid="{00000000-0005-0000-0000-000015A50000}"/>
    <cellStyle name="Normal 5 2 4 4 3 4 2 2" xfId="43177" xr:uid="{00000000-0005-0000-0000-000016A50000}"/>
    <cellStyle name="Normal 5 2 4 4 3 4 3" xfId="43178" xr:uid="{00000000-0005-0000-0000-000017A50000}"/>
    <cellStyle name="Normal 5 2 4 4 3 4 3 2" xfId="43179" xr:uid="{00000000-0005-0000-0000-000018A50000}"/>
    <cellStyle name="Normal 5 2 4 4 3 4 3 2 2" xfId="43180" xr:uid="{00000000-0005-0000-0000-000019A50000}"/>
    <cellStyle name="Normal 5 2 4 4 3 4 3 3" xfId="43181" xr:uid="{00000000-0005-0000-0000-00001AA50000}"/>
    <cellStyle name="Normal 5 2 4 4 3 4 4" xfId="43182" xr:uid="{00000000-0005-0000-0000-00001BA50000}"/>
    <cellStyle name="Normal 5 2 4 4 3 5" xfId="43183" xr:uid="{00000000-0005-0000-0000-00001CA50000}"/>
    <cellStyle name="Normal 5 2 4 4 3 5 2" xfId="43184" xr:uid="{00000000-0005-0000-0000-00001DA50000}"/>
    <cellStyle name="Normal 5 2 4 4 3 6" xfId="43185" xr:uid="{00000000-0005-0000-0000-00001EA50000}"/>
    <cellStyle name="Normal 5 2 4 4 3 6 2" xfId="43186" xr:uid="{00000000-0005-0000-0000-00001FA50000}"/>
    <cellStyle name="Normal 5 2 4 4 3 6 2 2" xfId="43187" xr:uid="{00000000-0005-0000-0000-000020A50000}"/>
    <cellStyle name="Normal 5 2 4 4 3 6 3" xfId="43188" xr:uid="{00000000-0005-0000-0000-000021A50000}"/>
    <cellStyle name="Normal 5 2 4 4 3 7" xfId="43189" xr:uid="{00000000-0005-0000-0000-000022A50000}"/>
    <cellStyle name="Normal 5 2 4 4 3 7 2" xfId="43190" xr:uid="{00000000-0005-0000-0000-000023A50000}"/>
    <cellStyle name="Normal 5 2 4 4 3 8" xfId="43191" xr:uid="{00000000-0005-0000-0000-000024A50000}"/>
    <cellStyle name="Normal 5 2 4 4 4" xfId="43192" xr:uid="{00000000-0005-0000-0000-000025A50000}"/>
    <cellStyle name="Normal 5 2 4 4 4 2" xfId="43193" xr:uid="{00000000-0005-0000-0000-000026A50000}"/>
    <cellStyle name="Normal 5 2 4 4 4 2 2" xfId="43194" xr:uid="{00000000-0005-0000-0000-000027A50000}"/>
    <cellStyle name="Normal 5 2 4 4 4 2 2 2" xfId="43195" xr:uid="{00000000-0005-0000-0000-000028A50000}"/>
    <cellStyle name="Normal 5 2 4 4 4 2 3" xfId="43196" xr:uid="{00000000-0005-0000-0000-000029A50000}"/>
    <cellStyle name="Normal 5 2 4 4 4 2 3 2" xfId="43197" xr:uid="{00000000-0005-0000-0000-00002AA50000}"/>
    <cellStyle name="Normal 5 2 4 4 4 2 3 2 2" xfId="43198" xr:uid="{00000000-0005-0000-0000-00002BA50000}"/>
    <cellStyle name="Normal 5 2 4 4 4 2 3 3" xfId="43199" xr:uid="{00000000-0005-0000-0000-00002CA50000}"/>
    <cellStyle name="Normal 5 2 4 4 4 2 4" xfId="43200" xr:uid="{00000000-0005-0000-0000-00002DA50000}"/>
    <cellStyle name="Normal 5 2 4 4 4 3" xfId="43201" xr:uid="{00000000-0005-0000-0000-00002EA50000}"/>
    <cellStyle name="Normal 5 2 4 4 4 3 2" xfId="43202" xr:uid="{00000000-0005-0000-0000-00002FA50000}"/>
    <cellStyle name="Normal 5 2 4 4 4 4" xfId="43203" xr:uid="{00000000-0005-0000-0000-000030A50000}"/>
    <cellStyle name="Normal 5 2 4 4 4 4 2" xfId="43204" xr:uid="{00000000-0005-0000-0000-000031A50000}"/>
    <cellStyle name="Normal 5 2 4 4 4 4 2 2" xfId="43205" xr:uid="{00000000-0005-0000-0000-000032A50000}"/>
    <cellStyle name="Normal 5 2 4 4 4 4 3" xfId="43206" xr:uid="{00000000-0005-0000-0000-000033A50000}"/>
    <cellStyle name="Normal 5 2 4 4 4 5" xfId="43207" xr:uid="{00000000-0005-0000-0000-000034A50000}"/>
    <cellStyle name="Normal 5 2 4 4 5" xfId="43208" xr:uid="{00000000-0005-0000-0000-000035A50000}"/>
    <cellStyle name="Normal 5 2 4 4 5 2" xfId="43209" xr:uid="{00000000-0005-0000-0000-000036A50000}"/>
    <cellStyle name="Normal 5 2 4 4 5 2 2" xfId="43210" xr:uid="{00000000-0005-0000-0000-000037A50000}"/>
    <cellStyle name="Normal 5 2 4 4 5 3" xfId="43211" xr:uid="{00000000-0005-0000-0000-000038A50000}"/>
    <cellStyle name="Normal 5 2 4 4 5 3 2" xfId="43212" xr:uid="{00000000-0005-0000-0000-000039A50000}"/>
    <cellStyle name="Normal 5 2 4 4 5 3 2 2" xfId="43213" xr:uid="{00000000-0005-0000-0000-00003AA50000}"/>
    <cellStyle name="Normal 5 2 4 4 5 3 3" xfId="43214" xr:uid="{00000000-0005-0000-0000-00003BA50000}"/>
    <cellStyle name="Normal 5 2 4 4 5 4" xfId="43215" xr:uid="{00000000-0005-0000-0000-00003CA50000}"/>
    <cellStyle name="Normal 5 2 4 4 6" xfId="43216" xr:uid="{00000000-0005-0000-0000-00003DA50000}"/>
    <cellStyle name="Normal 5 2 4 4 6 2" xfId="43217" xr:uid="{00000000-0005-0000-0000-00003EA50000}"/>
    <cellStyle name="Normal 5 2 4 4 6 2 2" xfId="43218" xr:uid="{00000000-0005-0000-0000-00003FA50000}"/>
    <cellStyle name="Normal 5 2 4 4 6 3" xfId="43219" xr:uid="{00000000-0005-0000-0000-000040A50000}"/>
    <cellStyle name="Normal 5 2 4 4 6 3 2" xfId="43220" xr:uid="{00000000-0005-0000-0000-000041A50000}"/>
    <cellStyle name="Normal 5 2 4 4 6 3 2 2" xfId="43221" xr:uid="{00000000-0005-0000-0000-000042A50000}"/>
    <cellStyle name="Normal 5 2 4 4 6 3 3" xfId="43222" xr:uid="{00000000-0005-0000-0000-000043A50000}"/>
    <cellStyle name="Normal 5 2 4 4 6 4" xfId="43223" xr:uid="{00000000-0005-0000-0000-000044A50000}"/>
    <cellStyle name="Normal 5 2 4 4 7" xfId="43224" xr:uid="{00000000-0005-0000-0000-000045A50000}"/>
    <cellStyle name="Normal 5 2 4 4 7 2" xfId="43225" xr:uid="{00000000-0005-0000-0000-000046A50000}"/>
    <cellStyle name="Normal 5 2 4 4 8" xfId="43226" xr:uid="{00000000-0005-0000-0000-000047A50000}"/>
    <cellStyle name="Normal 5 2 4 4 8 2" xfId="43227" xr:uid="{00000000-0005-0000-0000-000048A50000}"/>
    <cellStyle name="Normal 5 2 4 4 8 2 2" xfId="43228" xr:uid="{00000000-0005-0000-0000-000049A50000}"/>
    <cellStyle name="Normal 5 2 4 4 8 3" xfId="43229" xr:uid="{00000000-0005-0000-0000-00004AA50000}"/>
    <cellStyle name="Normal 5 2 4 4 9" xfId="43230" xr:uid="{00000000-0005-0000-0000-00004BA50000}"/>
    <cellStyle name="Normal 5 2 4 4 9 2" xfId="43231" xr:uid="{00000000-0005-0000-0000-00004CA50000}"/>
    <cellStyle name="Normal 5 2 4 5" xfId="43232" xr:uid="{00000000-0005-0000-0000-00004DA50000}"/>
    <cellStyle name="Normal 5 2 4 5 2" xfId="43233" xr:uid="{00000000-0005-0000-0000-00004EA50000}"/>
    <cellStyle name="Normal 5 2 4 5 2 2" xfId="43234" xr:uid="{00000000-0005-0000-0000-00004FA50000}"/>
    <cellStyle name="Normal 5 2 4 5 2 2 2" xfId="43235" xr:uid="{00000000-0005-0000-0000-000050A50000}"/>
    <cellStyle name="Normal 5 2 4 5 2 2 2 2" xfId="43236" xr:uid="{00000000-0005-0000-0000-000051A50000}"/>
    <cellStyle name="Normal 5 2 4 5 2 2 2 2 2" xfId="43237" xr:uid="{00000000-0005-0000-0000-000052A50000}"/>
    <cellStyle name="Normal 5 2 4 5 2 2 2 3" xfId="43238" xr:uid="{00000000-0005-0000-0000-000053A50000}"/>
    <cellStyle name="Normal 5 2 4 5 2 2 2 3 2" xfId="43239" xr:uid="{00000000-0005-0000-0000-000054A50000}"/>
    <cellStyle name="Normal 5 2 4 5 2 2 2 3 2 2" xfId="43240" xr:uid="{00000000-0005-0000-0000-000055A50000}"/>
    <cellStyle name="Normal 5 2 4 5 2 2 2 3 3" xfId="43241" xr:uid="{00000000-0005-0000-0000-000056A50000}"/>
    <cellStyle name="Normal 5 2 4 5 2 2 2 4" xfId="43242" xr:uid="{00000000-0005-0000-0000-000057A50000}"/>
    <cellStyle name="Normal 5 2 4 5 2 2 3" xfId="43243" xr:uid="{00000000-0005-0000-0000-000058A50000}"/>
    <cellStyle name="Normal 5 2 4 5 2 2 3 2" xfId="43244" xr:uid="{00000000-0005-0000-0000-000059A50000}"/>
    <cellStyle name="Normal 5 2 4 5 2 2 4" xfId="43245" xr:uid="{00000000-0005-0000-0000-00005AA50000}"/>
    <cellStyle name="Normal 5 2 4 5 2 2 4 2" xfId="43246" xr:uid="{00000000-0005-0000-0000-00005BA50000}"/>
    <cellStyle name="Normal 5 2 4 5 2 2 4 2 2" xfId="43247" xr:uid="{00000000-0005-0000-0000-00005CA50000}"/>
    <cellStyle name="Normal 5 2 4 5 2 2 4 3" xfId="43248" xr:uid="{00000000-0005-0000-0000-00005DA50000}"/>
    <cellStyle name="Normal 5 2 4 5 2 2 5" xfId="43249" xr:uid="{00000000-0005-0000-0000-00005EA50000}"/>
    <cellStyle name="Normal 5 2 4 5 2 3" xfId="43250" xr:uid="{00000000-0005-0000-0000-00005FA50000}"/>
    <cellStyle name="Normal 5 2 4 5 2 3 2" xfId="43251" xr:uid="{00000000-0005-0000-0000-000060A50000}"/>
    <cellStyle name="Normal 5 2 4 5 2 3 2 2" xfId="43252" xr:uid="{00000000-0005-0000-0000-000061A50000}"/>
    <cellStyle name="Normal 5 2 4 5 2 3 3" xfId="43253" xr:uid="{00000000-0005-0000-0000-000062A50000}"/>
    <cellStyle name="Normal 5 2 4 5 2 3 3 2" xfId="43254" xr:uid="{00000000-0005-0000-0000-000063A50000}"/>
    <cellStyle name="Normal 5 2 4 5 2 3 3 2 2" xfId="43255" xr:uid="{00000000-0005-0000-0000-000064A50000}"/>
    <cellStyle name="Normal 5 2 4 5 2 3 3 3" xfId="43256" xr:uid="{00000000-0005-0000-0000-000065A50000}"/>
    <cellStyle name="Normal 5 2 4 5 2 3 4" xfId="43257" xr:uid="{00000000-0005-0000-0000-000066A50000}"/>
    <cellStyle name="Normal 5 2 4 5 2 4" xfId="43258" xr:uid="{00000000-0005-0000-0000-000067A50000}"/>
    <cellStyle name="Normal 5 2 4 5 2 4 2" xfId="43259" xr:uid="{00000000-0005-0000-0000-000068A50000}"/>
    <cellStyle name="Normal 5 2 4 5 2 4 2 2" xfId="43260" xr:uid="{00000000-0005-0000-0000-000069A50000}"/>
    <cellStyle name="Normal 5 2 4 5 2 4 3" xfId="43261" xr:uid="{00000000-0005-0000-0000-00006AA50000}"/>
    <cellStyle name="Normal 5 2 4 5 2 4 3 2" xfId="43262" xr:uid="{00000000-0005-0000-0000-00006BA50000}"/>
    <cellStyle name="Normal 5 2 4 5 2 4 3 2 2" xfId="43263" xr:uid="{00000000-0005-0000-0000-00006CA50000}"/>
    <cellStyle name="Normal 5 2 4 5 2 4 3 3" xfId="43264" xr:uid="{00000000-0005-0000-0000-00006DA50000}"/>
    <cellStyle name="Normal 5 2 4 5 2 4 4" xfId="43265" xr:uid="{00000000-0005-0000-0000-00006EA50000}"/>
    <cellStyle name="Normal 5 2 4 5 2 5" xfId="43266" xr:uid="{00000000-0005-0000-0000-00006FA50000}"/>
    <cellStyle name="Normal 5 2 4 5 2 5 2" xfId="43267" xr:uid="{00000000-0005-0000-0000-000070A50000}"/>
    <cellStyle name="Normal 5 2 4 5 2 6" xfId="43268" xr:uid="{00000000-0005-0000-0000-000071A50000}"/>
    <cellStyle name="Normal 5 2 4 5 2 6 2" xfId="43269" xr:uid="{00000000-0005-0000-0000-000072A50000}"/>
    <cellStyle name="Normal 5 2 4 5 2 6 2 2" xfId="43270" xr:uid="{00000000-0005-0000-0000-000073A50000}"/>
    <cellStyle name="Normal 5 2 4 5 2 6 3" xfId="43271" xr:uid="{00000000-0005-0000-0000-000074A50000}"/>
    <cellStyle name="Normal 5 2 4 5 2 7" xfId="43272" xr:uid="{00000000-0005-0000-0000-000075A50000}"/>
    <cellStyle name="Normal 5 2 4 5 2 7 2" xfId="43273" xr:uid="{00000000-0005-0000-0000-000076A50000}"/>
    <cellStyle name="Normal 5 2 4 5 2 8" xfId="43274" xr:uid="{00000000-0005-0000-0000-000077A50000}"/>
    <cellStyle name="Normal 5 2 4 5 3" xfId="43275" xr:uid="{00000000-0005-0000-0000-000078A50000}"/>
    <cellStyle name="Normal 5 2 4 5 3 2" xfId="43276" xr:uid="{00000000-0005-0000-0000-000079A50000}"/>
    <cellStyle name="Normal 5 2 4 5 3 2 2" xfId="43277" xr:uid="{00000000-0005-0000-0000-00007AA50000}"/>
    <cellStyle name="Normal 5 2 4 5 3 2 2 2" xfId="43278" xr:uid="{00000000-0005-0000-0000-00007BA50000}"/>
    <cellStyle name="Normal 5 2 4 5 3 2 3" xfId="43279" xr:uid="{00000000-0005-0000-0000-00007CA50000}"/>
    <cellStyle name="Normal 5 2 4 5 3 2 3 2" xfId="43280" xr:uid="{00000000-0005-0000-0000-00007DA50000}"/>
    <cellStyle name="Normal 5 2 4 5 3 2 3 2 2" xfId="43281" xr:uid="{00000000-0005-0000-0000-00007EA50000}"/>
    <cellStyle name="Normal 5 2 4 5 3 2 3 3" xfId="43282" xr:uid="{00000000-0005-0000-0000-00007FA50000}"/>
    <cellStyle name="Normal 5 2 4 5 3 2 4" xfId="43283" xr:uid="{00000000-0005-0000-0000-000080A50000}"/>
    <cellStyle name="Normal 5 2 4 5 3 3" xfId="43284" xr:uid="{00000000-0005-0000-0000-000081A50000}"/>
    <cellStyle name="Normal 5 2 4 5 3 3 2" xfId="43285" xr:uid="{00000000-0005-0000-0000-000082A50000}"/>
    <cellStyle name="Normal 5 2 4 5 3 4" xfId="43286" xr:uid="{00000000-0005-0000-0000-000083A50000}"/>
    <cellStyle name="Normal 5 2 4 5 3 4 2" xfId="43287" xr:uid="{00000000-0005-0000-0000-000084A50000}"/>
    <cellStyle name="Normal 5 2 4 5 3 4 2 2" xfId="43288" xr:uid="{00000000-0005-0000-0000-000085A50000}"/>
    <cellStyle name="Normal 5 2 4 5 3 4 3" xfId="43289" xr:uid="{00000000-0005-0000-0000-000086A50000}"/>
    <cellStyle name="Normal 5 2 4 5 3 5" xfId="43290" xr:uid="{00000000-0005-0000-0000-000087A50000}"/>
    <cellStyle name="Normal 5 2 4 5 4" xfId="43291" xr:uid="{00000000-0005-0000-0000-000088A50000}"/>
    <cellStyle name="Normal 5 2 4 5 4 2" xfId="43292" xr:uid="{00000000-0005-0000-0000-000089A50000}"/>
    <cellStyle name="Normal 5 2 4 5 4 2 2" xfId="43293" xr:uid="{00000000-0005-0000-0000-00008AA50000}"/>
    <cellStyle name="Normal 5 2 4 5 4 3" xfId="43294" xr:uid="{00000000-0005-0000-0000-00008BA50000}"/>
    <cellStyle name="Normal 5 2 4 5 4 3 2" xfId="43295" xr:uid="{00000000-0005-0000-0000-00008CA50000}"/>
    <cellStyle name="Normal 5 2 4 5 4 3 2 2" xfId="43296" xr:uid="{00000000-0005-0000-0000-00008DA50000}"/>
    <cellStyle name="Normal 5 2 4 5 4 3 3" xfId="43297" xr:uid="{00000000-0005-0000-0000-00008EA50000}"/>
    <cellStyle name="Normal 5 2 4 5 4 4" xfId="43298" xr:uid="{00000000-0005-0000-0000-00008FA50000}"/>
    <cellStyle name="Normal 5 2 4 5 5" xfId="43299" xr:uid="{00000000-0005-0000-0000-000090A50000}"/>
    <cellStyle name="Normal 5 2 4 5 5 2" xfId="43300" xr:uid="{00000000-0005-0000-0000-000091A50000}"/>
    <cellStyle name="Normal 5 2 4 5 5 2 2" xfId="43301" xr:uid="{00000000-0005-0000-0000-000092A50000}"/>
    <cellStyle name="Normal 5 2 4 5 5 3" xfId="43302" xr:uid="{00000000-0005-0000-0000-000093A50000}"/>
    <cellStyle name="Normal 5 2 4 5 5 3 2" xfId="43303" xr:uid="{00000000-0005-0000-0000-000094A50000}"/>
    <cellStyle name="Normal 5 2 4 5 5 3 2 2" xfId="43304" xr:uid="{00000000-0005-0000-0000-000095A50000}"/>
    <cellStyle name="Normal 5 2 4 5 5 3 3" xfId="43305" xr:uid="{00000000-0005-0000-0000-000096A50000}"/>
    <cellStyle name="Normal 5 2 4 5 5 4" xfId="43306" xr:uid="{00000000-0005-0000-0000-000097A50000}"/>
    <cellStyle name="Normal 5 2 4 5 6" xfId="43307" xr:uid="{00000000-0005-0000-0000-000098A50000}"/>
    <cellStyle name="Normal 5 2 4 5 6 2" xfId="43308" xr:uid="{00000000-0005-0000-0000-000099A50000}"/>
    <cellStyle name="Normal 5 2 4 5 7" xfId="43309" xr:uid="{00000000-0005-0000-0000-00009AA50000}"/>
    <cellStyle name="Normal 5 2 4 5 7 2" xfId="43310" xr:uid="{00000000-0005-0000-0000-00009BA50000}"/>
    <cellStyle name="Normal 5 2 4 5 7 2 2" xfId="43311" xr:uid="{00000000-0005-0000-0000-00009CA50000}"/>
    <cellStyle name="Normal 5 2 4 5 7 3" xfId="43312" xr:uid="{00000000-0005-0000-0000-00009DA50000}"/>
    <cellStyle name="Normal 5 2 4 5 8" xfId="43313" xr:uid="{00000000-0005-0000-0000-00009EA50000}"/>
    <cellStyle name="Normal 5 2 4 5 8 2" xfId="43314" xr:uid="{00000000-0005-0000-0000-00009FA50000}"/>
    <cellStyle name="Normal 5 2 4 5 9" xfId="43315" xr:uid="{00000000-0005-0000-0000-0000A0A50000}"/>
    <cellStyle name="Normal 5 2 4 6" xfId="43316" xr:uid="{00000000-0005-0000-0000-0000A1A50000}"/>
    <cellStyle name="Normal 5 2 4 6 2" xfId="43317" xr:uid="{00000000-0005-0000-0000-0000A2A50000}"/>
    <cellStyle name="Normal 5 2 4 6 2 2" xfId="43318" xr:uid="{00000000-0005-0000-0000-0000A3A50000}"/>
    <cellStyle name="Normal 5 2 4 6 2 2 2" xfId="43319" xr:uid="{00000000-0005-0000-0000-0000A4A50000}"/>
    <cellStyle name="Normal 5 2 4 6 2 2 2 2" xfId="43320" xr:uid="{00000000-0005-0000-0000-0000A5A50000}"/>
    <cellStyle name="Normal 5 2 4 6 2 2 3" xfId="43321" xr:uid="{00000000-0005-0000-0000-0000A6A50000}"/>
    <cellStyle name="Normal 5 2 4 6 2 2 3 2" xfId="43322" xr:uid="{00000000-0005-0000-0000-0000A7A50000}"/>
    <cellStyle name="Normal 5 2 4 6 2 2 3 2 2" xfId="43323" xr:uid="{00000000-0005-0000-0000-0000A8A50000}"/>
    <cellStyle name="Normal 5 2 4 6 2 2 3 3" xfId="43324" xr:uid="{00000000-0005-0000-0000-0000A9A50000}"/>
    <cellStyle name="Normal 5 2 4 6 2 2 4" xfId="43325" xr:uid="{00000000-0005-0000-0000-0000AAA50000}"/>
    <cellStyle name="Normal 5 2 4 6 2 3" xfId="43326" xr:uid="{00000000-0005-0000-0000-0000ABA50000}"/>
    <cellStyle name="Normal 5 2 4 6 2 3 2" xfId="43327" xr:uid="{00000000-0005-0000-0000-0000ACA50000}"/>
    <cellStyle name="Normal 5 2 4 6 2 4" xfId="43328" xr:uid="{00000000-0005-0000-0000-0000ADA50000}"/>
    <cellStyle name="Normal 5 2 4 6 2 4 2" xfId="43329" xr:uid="{00000000-0005-0000-0000-0000AEA50000}"/>
    <cellStyle name="Normal 5 2 4 6 2 4 2 2" xfId="43330" xr:uid="{00000000-0005-0000-0000-0000AFA50000}"/>
    <cellStyle name="Normal 5 2 4 6 2 4 3" xfId="43331" xr:uid="{00000000-0005-0000-0000-0000B0A50000}"/>
    <cellStyle name="Normal 5 2 4 6 2 5" xfId="43332" xr:uid="{00000000-0005-0000-0000-0000B1A50000}"/>
    <cellStyle name="Normal 5 2 4 6 3" xfId="43333" xr:uid="{00000000-0005-0000-0000-0000B2A50000}"/>
    <cellStyle name="Normal 5 2 4 6 3 2" xfId="43334" xr:uid="{00000000-0005-0000-0000-0000B3A50000}"/>
    <cellStyle name="Normal 5 2 4 6 3 2 2" xfId="43335" xr:uid="{00000000-0005-0000-0000-0000B4A50000}"/>
    <cellStyle name="Normal 5 2 4 6 3 3" xfId="43336" xr:uid="{00000000-0005-0000-0000-0000B5A50000}"/>
    <cellStyle name="Normal 5 2 4 6 3 3 2" xfId="43337" xr:uid="{00000000-0005-0000-0000-0000B6A50000}"/>
    <cellStyle name="Normal 5 2 4 6 3 3 2 2" xfId="43338" xr:uid="{00000000-0005-0000-0000-0000B7A50000}"/>
    <cellStyle name="Normal 5 2 4 6 3 3 3" xfId="43339" xr:uid="{00000000-0005-0000-0000-0000B8A50000}"/>
    <cellStyle name="Normal 5 2 4 6 3 4" xfId="43340" xr:uid="{00000000-0005-0000-0000-0000B9A50000}"/>
    <cellStyle name="Normal 5 2 4 6 4" xfId="43341" xr:uid="{00000000-0005-0000-0000-0000BAA50000}"/>
    <cellStyle name="Normal 5 2 4 6 4 2" xfId="43342" xr:uid="{00000000-0005-0000-0000-0000BBA50000}"/>
    <cellStyle name="Normal 5 2 4 6 4 2 2" xfId="43343" xr:uid="{00000000-0005-0000-0000-0000BCA50000}"/>
    <cellStyle name="Normal 5 2 4 6 4 3" xfId="43344" xr:uid="{00000000-0005-0000-0000-0000BDA50000}"/>
    <cellStyle name="Normal 5 2 4 6 4 3 2" xfId="43345" xr:uid="{00000000-0005-0000-0000-0000BEA50000}"/>
    <cellStyle name="Normal 5 2 4 6 4 3 2 2" xfId="43346" xr:uid="{00000000-0005-0000-0000-0000BFA50000}"/>
    <cellStyle name="Normal 5 2 4 6 4 3 3" xfId="43347" xr:uid="{00000000-0005-0000-0000-0000C0A50000}"/>
    <cellStyle name="Normal 5 2 4 6 4 4" xfId="43348" xr:uid="{00000000-0005-0000-0000-0000C1A50000}"/>
    <cellStyle name="Normal 5 2 4 6 5" xfId="43349" xr:uid="{00000000-0005-0000-0000-0000C2A50000}"/>
    <cellStyle name="Normal 5 2 4 6 5 2" xfId="43350" xr:uid="{00000000-0005-0000-0000-0000C3A50000}"/>
    <cellStyle name="Normal 5 2 4 6 6" xfId="43351" xr:uid="{00000000-0005-0000-0000-0000C4A50000}"/>
    <cellStyle name="Normal 5 2 4 6 6 2" xfId="43352" xr:uid="{00000000-0005-0000-0000-0000C5A50000}"/>
    <cellStyle name="Normal 5 2 4 6 6 2 2" xfId="43353" xr:uid="{00000000-0005-0000-0000-0000C6A50000}"/>
    <cellStyle name="Normal 5 2 4 6 6 3" xfId="43354" xr:uid="{00000000-0005-0000-0000-0000C7A50000}"/>
    <cellStyle name="Normal 5 2 4 6 7" xfId="43355" xr:uid="{00000000-0005-0000-0000-0000C8A50000}"/>
    <cellStyle name="Normal 5 2 4 6 7 2" xfId="43356" xr:uid="{00000000-0005-0000-0000-0000C9A50000}"/>
    <cellStyle name="Normal 5 2 4 6 8" xfId="43357" xr:uid="{00000000-0005-0000-0000-0000CAA50000}"/>
    <cellStyle name="Normal 5 2 4 7" xfId="43358" xr:uid="{00000000-0005-0000-0000-0000CBA50000}"/>
    <cellStyle name="Normal 5 2 4 7 2" xfId="43359" xr:uid="{00000000-0005-0000-0000-0000CCA50000}"/>
    <cellStyle name="Normal 5 2 4 7 2 2" xfId="43360" xr:uid="{00000000-0005-0000-0000-0000CDA50000}"/>
    <cellStyle name="Normal 5 2 4 7 2 2 2" xfId="43361" xr:uid="{00000000-0005-0000-0000-0000CEA50000}"/>
    <cellStyle name="Normal 5 2 4 7 2 2 2 2" xfId="43362" xr:uid="{00000000-0005-0000-0000-0000CFA50000}"/>
    <cellStyle name="Normal 5 2 4 7 2 2 3" xfId="43363" xr:uid="{00000000-0005-0000-0000-0000D0A50000}"/>
    <cellStyle name="Normal 5 2 4 7 2 2 3 2" xfId="43364" xr:uid="{00000000-0005-0000-0000-0000D1A50000}"/>
    <cellStyle name="Normal 5 2 4 7 2 2 3 2 2" xfId="43365" xr:uid="{00000000-0005-0000-0000-0000D2A50000}"/>
    <cellStyle name="Normal 5 2 4 7 2 2 3 3" xfId="43366" xr:uid="{00000000-0005-0000-0000-0000D3A50000}"/>
    <cellStyle name="Normal 5 2 4 7 2 2 4" xfId="43367" xr:uid="{00000000-0005-0000-0000-0000D4A50000}"/>
    <cellStyle name="Normal 5 2 4 7 2 3" xfId="43368" xr:uid="{00000000-0005-0000-0000-0000D5A50000}"/>
    <cellStyle name="Normal 5 2 4 7 2 3 2" xfId="43369" xr:uid="{00000000-0005-0000-0000-0000D6A50000}"/>
    <cellStyle name="Normal 5 2 4 7 2 4" xfId="43370" xr:uid="{00000000-0005-0000-0000-0000D7A50000}"/>
    <cellStyle name="Normal 5 2 4 7 2 4 2" xfId="43371" xr:uid="{00000000-0005-0000-0000-0000D8A50000}"/>
    <cellStyle name="Normal 5 2 4 7 2 4 2 2" xfId="43372" xr:uid="{00000000-0005-0000-0000-0000D9A50000}"/>
    <cellStyle name="Normal 5 2 4 7 2 4 3" xfId="43373" xr:uid="{00000000-0005-0000-0000-0000DAA50000}"/>
    <cellStyle name="Normal 5 2 4 7 2 5" xfId="43374" xr:uid="{00000000-0005-0000-0000-0000DBA50000}"/>
    <cellStyle name="Normal 5 2 4 7 3" xfId="43375" xr:uid="{00000000-0005-0000-0000-0000DCA50000}"/>
    <cellStyle name="Normal 5 2 4 7 3 2" xfId="43376" xr:uid="{00000000-0005-0000-0000-0000DDA50000}"/>
    <cellStyle name="Normal 5 2 4 7 3 2 2" xfId="43377" xr:uid="{00000000-0005-0000-0000-0000DEA50000}"/>
    <cellStyle name="Normal 5 2 4 7 3 3" xfId="43378" xr:uid="{00000000-0005-0000-0000-0000DFA50000}"/>
    <cellStyle name="Normal 5 2 4 7 3 3 2" xfId="43379" xr:uid="{00000000-0005-0000-0000-0000E0A50000}"/>
    <cellStyle name="Normal 5 2 4 7 3 3 2 2" xfId="43380" xr:uid="{00000000-0005-0000-0000-0000E1A50000}"/>
    <cellStyle name="Normal 5 2 4 7 3 3 3" xfId="43381" xr:uid="{00000000-0005-0000-0000-0000E2A50000}"/>
    <cellStyle name="Normal 5 2 4 7 3 4" xfId="43382" xr:uid="{00000000-0005-0000-0000-0000E3A50000}"/>
    <cellStyle name="Normal 5 2 4 7 4" xfId="43383" xr:uid="{00000000-0005-0000-0000-0000E4A50000}"/>
    <cellStyle name="Normal 5 2 4 7 4 2" xfId="43384" xr:uid="{00000000-0005-0000-0000-0000E5A50000}"/>
    <cellStyle name="Normal 5 2 4 7 5" xfId="43385" xr:uid="{00000000-0005-0000-0000-0000E6A50000}"/>
    <cellStyle name="Normal 5 2 4 7 5 2" xfId="43386" xr:uid="{00000000-0005-0000-0000-0000E7A50000}"/>
    <cellStyle name="Normal 5 2 4 7 5 2 2" xfId="43387" xr:uid="{00000000-0005-0000-0000-0000E8A50000}"/>
    <cellStyle name="Normal 5 2 4 7 5 3" xfId="43388" xr:uid="{00000000-0005-0000-0000-0000E9A50000}"/>
    <cellStyle name="Normal 5 2 4 7 6" xfId="43389" xr:uid="{00000000-0005-0000-0000-0000EAA50000}"/>
    <cellStyle name="Normal 5 2 4 8" xfId="43390" xr:uid="{00000000-0005-0000-0000-0000EBA50000}"/>
    <cellStyle name="Normal 5 2 4 8 2" xfId="43391" xr:uid="{00000000-0005-0000-0000-0000ECA50000}"/>
    <cellStyle name="Normal 5 2 4 8 2 2" xfId="43392" xr:uid="{00000000-0005-0000-0000-0000EDA50000}"/>
    <cellStyle name="Normal 5 2 4 8 2 2 2" xfId="43393" xr:uid="{00000000-0005-0000-0000-0000EEA50000}"/>
    <cellStyle name="Normal 5 2 4 8 2 2 2 2" xfId="43394" xr:uid="{00000000-0005-0000-0000-0000EFA50000}"/>
    <cellStyle name="Normal 5 2 4 8 2 2 3" xfId="43395" xr:uid="{00000000-0005-0000-0000-0000F0A50000}"/>
    <cellStyle name="Normal 5 2 4 8 2 2 3 2" xfId="43396" xr:uid="{00000000-0005-0000-0000-0000F1A50000}"/>
    <cellStyle name="Normal 5 2 4 8 2 2 3 2 2" xfId="43397" xr:uid="{00000000-0005-0000-0000-0000F2A50000}"/>
    <cellStyle name="Normal 5 2 4 8 2 2 3 3" xfId="43398" xr:uid="{00000000-0005-0000-0000-0000F3A50000}"/>
    <cellStyle name="Normal 5 2 4 8 2 2 4" xfId="43399" xr:uid="{00000000-0005-0000-0000-0000F4A50000}"/>
    <cellStyle name="Normal 5 2 4 8 2 3" xfId="43400" xr:uid="{00000000-0005-0000-0000-0000F5A50000}"/>
    <cellStyle name="Normal 5 2 4 8 2 3 2" xfId="43401" xr:uid="{00000000-0005-0000-0000-0000F6A50000}"/>
    <cellStyle name="Normal 5 2 4 8 2 4" xfId="43402" xr:uid="{00000000-0005-0000-0000-0000F7A50000}"/>
    <cellStyle name="Normal 5 2 4 8 2 4 2" xfId="43403" xr:uid="{00000000-0005-0000-0000-0000F8A50000}"/>
    <cellStyle name="Normal 5 2 4 8 2 4 2 2" xfId="43404" xr:uid="{00000000-0005-0000-0000-0000F9A50000}"/>
    <cellStyle name="Normal 5 2 4 8 2 4 3" xfId="43405" xr:uid="{00000000-0005-0000-0000-0000FAA50000}"/>
    <cellStyle name="Normal 5 2 4 8 2 5" xfId="43406" xr:uid="{00000000-0005-0000-0000-0000FBA50000}"/>
    <cellStyle name="Normal 5 2 4 8 3" xfId="43407" xr:uid="{00000000-0005-0000-0000-0000FCA50000}"/>
    <cellStyle name="Normal 5 2 4 8 3 2" xfId="43408" xr:uid="{00000000-0005-0000-0000-0000FDA50000}"/>
    <cellStyle name="Normal 5 2 4 8 3 2 2" xfId="43409" xr:uid="{00000000-0005-0000-0000-0000FEA50000}"/>
    <cellStyle name="Normal 5 2 4 8 3 3" xfId="43410" xr:uid="{00000000-0005-0000-0000-0000FFA50000}"/>
    <cellStyle name="Normal 5 2 4 8 3 3 2" xfId="43411" xr:uid="{00000000-0005-0000-0000-000000A60000}"/>
    <cellStyle name="Normal 5 2 4 8 3 3 2 2" xfId="43412" xr:uid="{00000000-0005-0000-0000-000001A60000}"/>
    <cellStyle name="Normal 5 2 4 8 3 3 3" xfId="43413" xr:uid="{00000000-0005-0000-0000-000002A60000}"/>
    <cellStyle name="Normal 5 2 4 8 3 4" xfId="43414" xr:uid="{00000000-0005-0000-0000-000003A60000}"/>
    <cellStyle name="Normal 5 2 4 8 4" xfId="43415" xr:uid="{00000000-0005-0000-0000-000004A60000}"/>
    <cellStyle name="Normal 5 2 4 8 4 2" xfId="43416" xr:uid="{00000000-0005-0000-0000-000005A60000}"/>
    <cellStyle name="Normal 5 2 4 8 5" xfId="43417" xr:uid="{00000000-0005-0000-0000-000006A60000}"/>
    <cellStyle name="Normal 5 2 4 8 5 2" xfId="43418" xr:uid="{00000000-0005-0000-0000-000007A60000}"/>
    <cellStyle name="Normal 5 2 4 8 5 2 2" xfId="43419" xr:uid="{00000000-0005-0000-0000-000008A60000}"/>
    <cellStyle name="Normal 5 2 4 8 5 3" xfId="43420" xr:uid="{00000000-0005-0000-0000-000009A60000}"/>
    <cellStyle name="Normal 5 2 4 8 6" xfId="43421" xr:uid="{00000000-0005-0000-0000-00000AA60000}"/>
    <cellStyle name="Normal 5 2 4 9" xfId="43422" xr:uid="{00000000-0005-0000-0000-00000BA60000}"/>
    <cellStyle name="Normal 5 2 4 9 2" xfId="43423" xr:uid="{00000000-0005-0000-0000-00000CA60000}"/>
    <cellStyle name="Normal 5 2 4 9 2 2" xfId="43424" xr:uid="{00000000-0005-0000-0000-00000DA60000}"/>
    <cellStyle name="Normal 5 2 4 9 2 2 2" xfId="43425" xr:uid="{00000000-0005-0000-0000-00000EA60000}"/>
    <cellStyle name="Normal 5 2 4 9 2 3" xfId="43426" xr:uid="{00000000-0005-0000-0000-00000FA60000}"/>
    <cellStyle name="Normal 5 2 4 9 2 3 2" xfId="43427" xr:uid="{00000000-0005-0000-0000-000010A60000}"/>
    <cellStyle name="Normal 5 2 4 9 2 3 2 2" xfId="43428" xr:uid="{00000000-0005-0000-0000-000011A60000}"/>
    <cellStyle name="Normal 5 2 4 9 2 3 3" xfId="43429" xr:uid="{00000000-0005-0000-0000-000012A60000}"/>
    <cellStyle name="Normal 5 2 4 9 2 4" xfId="43430" xr:uid="{00000000-0005-0000-0000-000013A60000}"/>
    <cellStyle name="Normal 5 2 4 9 3" xfId="43431" xr:uid="{00000000-0005-0000-0000-000014A60000}"/>
    <cellStyle name="Normal 5 2 4 9 3 2" xfId="43432" xr:uid="{00000000-0005-0000-0000-000015A60000}"/>
    <cellStyle name="Normal 5 2 4 9 4" xfId="43433" xr:uid="{00000000-0005-0000-0000-000016A60000}"/>
    <cellStyle name="Normal 5 2 4 9 4 2" xfId="43434" xr:uid="{00000000-0005-0000-0000-000017A60000}"/>
    <cellStyle name="Normal 5 2 4 9 4 2 2" xfId="43435" xr:uid="{00000000-0005-0000-0000-000018A60000}"/>
    <cellStyle name="Normal 5 2 4 9 4 3" xfId="43436" xr:uid="{00000000-0005-0000-0000-000019A60000}"/>
    <cellStyle name="Normal 5 2 4 9 5" xfId="43437" xr:uid="{00000000-0005-0000-0000-00001AA60000}"/>
    <cellStyle name="Normal 5 2 4_T-straight with PEDs adjustor" xfId="43438" xr:uid="{00000000-0005-0000-0000-00001BA60000}"/>
    <cellStyle name="Normal 5 2 5" xfId="1361" xr:uid="{00000000-0005-0000-0000-00001CA60000}"/>
    <cellStyle name="Normal 5 2 5 10" xfId="43439" xr:uid="{00000000-0005-0000-0000-00001DA60000}"/>
    <cellStyle name="Normal 5 2 5 11" xfId="43440" xr:uid="{00000000-0005-0000-0000-00001EA60000}"/>
    <cellStyle name="Normal 5 2 5 2" xfId="43441" xr:uid="{00000000-0005-0000-0000-00001FA60000}"/>
    <cellStyle name="Normal 5 2 5 2 10" xfId="43442" xr:uid="{00000000-0005-0000-0000-000020A60000}"/>
    <cellStyle name="Normal 5 2 5 2 2" xfId="43443" xr:uid="{00000000-0005-0000-0000-000021A60000}"/>
    <cellStyle name="Normal 5 2 5 2 2 2" xfId="43444" xr:uid="{00000000-0005-0000-0000-000022A60000}"/>
    <cellStyle name="Normal 5 2 5 2 2 2 2" xfId="43445" xr:uid="{00000000-0005-0000-0000-000023A60000}"/>
    <cellStyle name="Normal 5 2 5 2 2 2 2 2" xfId="43446" xr:uid="{00000000-0005-0000-0000-000024A60000}"/>
    <cellStyle name="Normal 5 2 5 2 2 2 2 2 2" xfId="43447" xr:uid="{00000000-0005-0000-0000-000025A60000}"/>
    <cellStyle name="Normal 5 2 5 2 2 2 2 3" xfId="43448" xr:uid="{00000000-0005-0000-0000-000026A60000}"/>
    <cellStyle name="Normal 5 2 5 2 2 2 2 3 2" xfId="43449" xr:uid="{00000000-0005-0000-0000-000027A60000}"/>
    <cellStyle name="Normal 5 2 5 2 2 2 2 3 2 2" xfId="43450" xr:uid="{00000000-0005-0000-0000-000028A60000}"/>
    <cellStyle name="Normal 5 2 5 2 2 2 2 3 3" xfId="43451" xr:uid="{00000000-0005-0000-0000-000029A60000}"/>
    <cellStyle name="Normal 5 2 5 2 2 2 2 4" xfId="43452" xr:uid="{00000000-0005-0000-0000-00002AA60000}"/>
    <cellStyle name="Normal 5 2 5 2 2 2 3" xfId="43453" xr:uid="{00000000-0005-0000-0000-00002BA60000}"/>
    <cellStyle name="Normal 5 2 5 2 2 2 3 2" xfId="43454" xr:uid="{00000000-0005-0000-0000-00002CA60000}"/>
    <cellStyle name="Normal 5 2 5 2 2 2 4" xfId="43455" xr:uid="{00000000-0005-0000-0000-00002DA60000}"/>
    <cellStyle name="Normal 5 2 5 2 2 2 4 2" xfId="43456" xr:uid="{00000000-0005-0000-0000-00002EA60000}"/>
    <cellStyle name="Normal 5 2 5 2 2 2 4 2 2" xfId="43457" xr:uid="{00000000-0005-0000-0000-00002FA60000}"/>
    <cellStyle name="Normal 5 2 5 2 2 2 4 3" xfId="43458" xr:uid="{00000000-0005-0000-0000-000030A60000}"/>
    <cellStyle name="Normal 5 2 5 2 2 2 5" xfId="43459" xr:uid="{00000000-0005-0000-0000-000031A60000}"/>
    <cellStyle name="Normal 5 2 5 2 2 3" xfId="43460" xr:uid="{00000000-0005-0000-0000-000032A60000}"/>
    <cellStyle name="Normal 5 2 5 2 2 3 2" xfId="43461" xr:uid="{00000000-0005-0000-0000-000033A60000}"/>
    <cellStyle name="Normal 5 2 5 2 2 3 2 2" xfId="43462" xr:uid="{00000000-0005-0000-0000-000034A60000}"/>
    <cellStyle name="Normal 5 2 5 2 2 3 3" xfId="43463" xr:uid="{00000000-0005-0000-0000-000035A60000}"/>
    <cellStyle name="Normal 5 2 5 2 2 3 3 2" xfId="43464" xr:uid="{00000000-0005-0000-0000-000036A60000}"/>
    <cellStyle name="Normal 5 2 5 2 2 3 3 2 2" xfId="43465" xr:uid="{00000000-0005-0000-0000-000037A60000}"/>
    <cellStyle name="Normal 5 2 5 2 2 3 3 3" xfId="43466" xr:uid="{00000000-0005-0000-0000-000038A60000}"/>
    <cellStyle name="Normal 5 2 5 2 2 3 4" xfId="43467" xr:uid="{00000000-0005-0000-0000-000039A60000}"/>
    <cellStyle name="Normal 5 2 5 2 2 4" xfId="43468" xr:uid="{00000000-0005-0000-0000-00003AA60000}"/>
    <cellStyle name="Normal 5 2 5 2 2 4 2" xfId="43469" xr:uid="{00000000-0005-0000-0000-00003BA60000}"/>
    <cellStyle name="Normal 5 2 5 2 2 4 2 2" xfId="43470" xr:uid="{00000000-0005-0000-0000-00003CA60000}"/>
    <cellStyle name="Normal 5 2 5 2 2 4 3" xfId="43471" xr:uid="{00000000-0005-0000-0000-00003DA60000}"/>
    <cellStyle name="Normal 5 2 5 2 2 4 3 2" xfId="43472" xr:uid="{00000000-0005-0000-0000-00003EA60000}"/>
    <cellStyle name="Normal 5 2 5 2 2 4 3 2 2" xfId="43473" xr:uid="{00000000-0005-0000-0000-00003FA60000}"/>
    <cellStyle name="Normal 5 2 5 2 2 4 3 3" xfId="43474" xr:uid="{00000000-0005-0000-0000-000040A60000}"/>
    <cellStyle name="Normal 5 2 5 2 2 4 4" xfId="43475" xr:uid="{00000000-0005-0000-0000-000041A60000}"/>
    <cellStyle name="Normal 5 2 5 2 2 5" xfId="43476" xr:uid="{00000000-0005-0000-0000-000042A60000}"/>
    <cellStyle name="Normal 5 2 5 2 2 5 2" xfId="43477" xr:uid="{00000000-0005-0000-0000-000043A60000}"/>
    <cellStyle name="Normal 5 2 5 2 2 6" xfId="43478" xr:uid="{00000000-0005-0000-0000-000044A60000}"/>
    <cellStyle name="Normal 5 2 5 2 2 6 2" xfId="43479" xr:uid="{00000000-0005-0000-0000-000045A60000}"/>
    <cellStyle name="Normal 5 2 5 2 2 6 2 2" xfId="43480" xr:uid="{00000000-0005-0000-0000-000046A60000}"/>
    <cellStyle name="Normal 5 2 5 2 2 6 3" xfId="43481" xr:uid="{00000000-0005-0000-0000-000047A60000}"/>
    <cellStyle name="Normal 5 2 5 2 2 7" xfId="43482" xr:uid="{00000000-0005-0000-0000-000048A60000}"/>
    <cellStyle name="Normal 5 2 5 2 2 7 2" xfId="43483" xr:uid="{00000000-0005-0000-0000-000049A60000}"/>
    <cellStyle name="Normal 5 2 5 2 2 8" xfId="43484" xr:uid="{00000000-0005-0000-0000-00004AA60000}"/>
    <cellStyle name="Normal 5 2 5 2 3" xfId="43485" xr:uid="{00000000-0005-0000-0000-00004BA60000}"/>
    <cellStyle name="Normal 5 2 5 2 3 2" xfId="43486" xr:uid="{00000000-0005-0000-0000-00004CA60000}"/>
    <cellStyle name="Normal 5 2 5 2 3 2 2" xfId="43487" xr:uid="{00000000-0005-0000-0000-00004DA60000}"/>
    <cellStyle name="Normal 5 2 5 2 3 2 2 2" xfId="43488" xr:uid="{00000000-0005-0000-0000-00004EA60000}"/>
    <cellStyle name="Normal 5 2 5 2 3 2 3" xfId="43489" xr:uid="{00000000-0005-0000-0000-00004FA60000}"/>
    <cellStyle name="Normal 5 2 5 2 3 2 3 2" xfId="43490" xr:uid="{00000000-0005-0000-0000-000050A60000}"/>
    <cellStyle name="Normal 5 2 5 2 3 2 3 2 2" xfId="43491" xr:uid="{00000000-0005-0000-0000-000051A60000}"/>
    <cellStyle name="Normal 5 2 5 2 3 2 3 3" xfId="43492" xr:uid="{00000000-0005-0000-0000-000052A60000}"/>
    <cellStyle name="Normal 5 2 5 2 3 2 4" xfId="43493" xr:uid="{00000000-0005-0000-0000-000053A60000}"/>
    <cellStyle name="Normal 5 2 5 2 3 3" xfId="43494" xr:uid="{00000000-0005-0000-0000-000054A60000}"/>
    <cellStyle name="Normal 5 2 5 2 3 3 2" xfId="43495" xr:uid="{00000000-0005-0000-0000-000055A60000}"/>
    <cellStyle name="Normal 5 2 5 2 3 4" xfId="43496" xr:uid="{00000000-0005-0000-0000-000056A60000}"/>
    <cellStyle name="Normal 5 2 5 2 3 4 2" xfId="43497" xr:uid="{00000000-0005-0000-0000-000057A60000}"/>
    <cellStyle name="Normal 5 2 5 2 3 4 2 2" xfId="43498" xr:uid="{00000000-0005-0000-0000-000058A60000}"/>
    <cellStyle name="Normal 5 2 5 2 3 4 3" xfId="43499" xr:uid="{00000000-0005-0000-0000-000059A60000}"/>
    <cellStyle name="Normal 5 2 5 2 3 5" xfId="43500" xr:uid="{00000000-0005-0000-0000-00005AA60000}"/>
    <cellStyle name="Normal 5 2 5 2 4" xfId="43501" xr:uid="{00000000-0005-0000-0000-00005BA60000}"/>
    <cellStyle name="Normal 5 2 5 2 4 2" xfId="43502" xr:uid="{00000000-0005-0000-0000-00005CA60000}"/>
    <cellStyle name="Normal 5 2 5 2 4 2 2" xfId="43503" xr:uid="{00000000-0005-0000-0000-00005DA60000}"/>
    <cellStyle name="Normal 5 2 5 2 4 3" xfId="43504" xr:uid="{00000000-0005-0000-0000-00005EA60000}"/>
    <cellStyle name="Normal 5 2 5 2 4 3 2" xfId="43505" xr:uid="{00000000-0005-0000-0000-00005FA60000}"/>
    <cellStyle name="Normal 5 2 5 2 4 3 2 2" xfId="43506" xr:uid="{00000000-0005-0000-0000-000060A60000}"/>
    <cellStyle name="Normal 5 2 5 2 4 3 3" xfId="43507" xr:uid="{00000000-0005-0000-0000-000061A60000}"/>
    <cellStyle name="Normal 5 2 5 2 4 4" xfId="43508" xr:uid="{00000000-0005-0000-0000-000062A60000}"/>
    <cellStyle name="Normal 5 2 5 2 5" xfId="43509" xr:uid="{00000000-0005-0000-0000-000063A60000}"/>
    <cellStyle name="Normal 5 2 5 2 5 2" xfId="43510" xr:uid="{00000000-0005-0000-0000-000064A60000}"/>
    <cellStyle name="Normal 5 2 5 2 5 2 2" xfId="43511" xr:uid="{00000000-0005-0000-0000-000065A60000}"/>
    <cellStyle name="Normal 5 2 5 2 5 3" xfId="43512" xr:uid="{00000000-0005-0000-0000-000066A60000}"/>
    <cellStyle name="Normal 5 2 5 2 5 3 2" xfId="43513" xr:uid="{00000000-0005-0000-0000-000067A60000}"/>
    <cellStyle name="Normal 5 2 5 2 5 3 2 2" xfId="43514" xr:uid="{00000000-0005-0000-0000-000068A60000}"/>
    <cellStyle name="Normal 5 2 5 2 5 3 3" xfId="43515" xr:uid="{00000000-0005-0000-0000-000069A60000}"/>
    <cellStyle name="Normal 5 2 5 2 5 4" xfId="43516" xr:uid="{00000000-0005-0000-0000-00006AA60000}"/>
    <cellStyle name="Normal 5 2 5 2 6" xfId="43517" xr:uid="{00000000-0005-0000-0000-00006BA60000}"/>
    <cellStyle name="Normal 5 2 5 2 6 2" xfId="43518" xr:uid="{00000000-0005-0000-0000-00006CA60000}"/>
    <cellStyle name="Normal 5 2 5 2 7" xfId="43519" xr:uid="{00000000-0005-0000-0000-00006DA60000}"/>
    <cellStyle name="Normal 5 2 5 2 7 2" xfId="43520" xr:uid="{00000000-0005-0000-0000-00006EA60000}"/>
    <cellStyle name="Normal 5 2 5 2 7 2 2" xfId="43521" xr:uid="{00000000-0005-0000-0000-00006FA60000}"/>
    <cellStyle name="Normal 5 2 5 2 7 3" xfId="43522" xr:uid="{00000000-0005-0000-0000-000070A60000}"/>
    <cellStyle name="Normal 5 2 5 2 8" xfId="43523" xr:uid="{00000000-0005-0000-0000-000071A60000}"/>
    <cellStyle name="Normal 5 2 5 2 8 2" xfId="43524" xr:uid="{00000000-0005-0000-0000-000072A60000}"/>
    <cellStyle name="Normal 5 2 5 2 9" xfId="43525" xr:uid="{00000000-0005-0000-0000-000073A60000}"/>
    <cellStyle name="Normal 5 2 5 3" xfId="43526" xr:uid="{00000000-0005-0000-0000-000074A60000}"/>
    <cellStyle name="Normal 5 2 5 3 2" xfId="43527" xr:uid="{00000000-0005-0000-0000-000075A60000}"/>
    <cellStyle name="Normal 5 2 5 3 2 2" xfId="43528" xr:uid="{00000000-0005-0000-0000-000076A60000}"/>
    <cellStyle name="Normal 5 2 5 3 2 2 2" xfId="43529" xr:uid="{00000000-0005-0000-0000-000077A60000}"/>
    <cellStyle name="Normal 5 2 5 3 2 2 2 2" xfId="43530" xr:uid="{00000000-0005-0000-0000-000078A60000}"/>
    <cellStyle name="Normal 5 2 5 3 2 2 3" xfId="43531" xr:uid="{00000000-0005-0000-0000-000079A60000}"/>
    <cellStyle name="Normal 5 2 5 3 2 2 3 2" xfId="43532" xr:uid="{00000000-0005-0000-0000-00007AA60000}"/>
    <cellStyle name="Normal 5 2 5 3 2 2 3 2 2" xfId="43533" xr:uid="{00000000-0005-0000-0000-00007BA60000}"/>
    <cellStyle name="Normal 5 2 5 3 2 2 3 3" xfId="43534" xr:uid="{00000000-0005-0000-0000-00007CA60000}"/>
    <cellStyle name="Normal 5 2 5 3 2 2 4" xfId="43535" xr:uid="{00000000-0005-0000-0000-00007DA60000}"/>
    <cellStyle name="Normal 5 2 5 3 2 3" xfId="43536" xr:uid="{00000000-0005-0000-0000-00007EA60000}"/>
    <cellStyle name="Normal 5 2 5 3 2 3 2" xfId="43537" xr:uid="{00000000-0005-0000-0000-00007FA60000}"/>
    <cellStyle name="Normal 5 2 5 3 2 4" xfId="43538" xr:uid="{00000000-0005-0000-0000-000080A60000}"/>
    <cellStyle name="Normal 5 2 5 3 2 4 2" xfId="43539" xr:uid="{00000000-0005-0000-0000-000081A60000}"/>
    <cellStyle name="Normal 5 2 5 3 2 4 2 2" xfId="43540" xr:uid="{00000000-0005-0000-0000-000082A60000}"/>
    <cellStyle name="Normal 5 2 5 3 2 4 3" xfId="43541" xr:uid="{00000000-0005-0000-0000-000083A60000}"/>
    <cellStyle name="Normal 5 2 5 3 2 5" xfId="43542" xr:uid="{00000000-0005-0000-0000-000084A60000}"/>
    <cellStyle name="Normal 5 2 5 3 3" xfId="43543" xr:uid="{00000000-0005-0000-0000-000085A60000}"/>
    <cellStyle name="Normal 5 2 5 3 3 2" xfId="43544" xr:uid="{00000000-0005-0000-0000-000086A60000}"/>
    <cellStyle name="Normal 5 2 5 3 3 2 2" xfId="43545" xr:uid="{00000000-0005-0000-0000-000087A60000}"/>
    <cellStyle name="Normal 5 2 5 3 3 3" xfId="43546" xr:uid="{00000000-0005-0000-0000-000088A60000}"/>
    <cellStyle name="Normal 5 2 5 3 3 3 2" xfId="43547" xr:uid="{00000000-0005-0000-0000-000089A60000}"/>
    <cellStyle name="Normal 5 2 5 3 3 3 2 2" xfId="43548" xr:uid="{00000000-0005-0000-0000-00008AA60000}"/>
    <cellStyle name="Normal 5 2 5 3 3 3 3" xfId="43549" xr:uid="{00000000-0005-0000-0000-00008BA60000}"/>
    <cellStyle name="Normal 5 2 5 3 3 4" xfId="43550" xr:uid="{00000000-0005-0000-0000-00008CA60000}"/>
    <cellStyle name="Normal 5 2 5 3 4" xfId="43551" xr:uid="{00000000-0005-0000-0000-00008DA60000}"/>
    <cellStyle name="Normal 5 2 5 3 4 2" xfId="43552" xr:uid="{00000000-0005-0000-0000-00008EA60000}"/>
    <cellStyle name="Normal 5 2 5 3 4 2 2" xfId="43553" xr:uid="{00000000-0005-0000-0000-00008FA60000}"/>
    <cellStyle name="Normal 5 2 5 3 4 3" xfId="43554" xr:uid="{00000000-0005-0000-0000-000090A60000}"/>
    <cellStyle name="Normal 5 2 5 3 4 3 2" xfId="43555" xr:uid="{00000000-0005-0000-0000-000091A60000}"/>
    <cellStyle name="Normal 5 2 5 3 4 3 2 2" xfId="43556" xr:uid="{00000000-0005-0000-0000-000092A60000}"/>
    <cellStyle name="Normal 5 2 5 3 4 3 3" xfId="43557" xr:uid="{00000000-0005-0000-0000-000093A60000}"/>
    <cellStyle name="Normal 5 2 5 3 4 4" xfId="43558" xr:uid="{00000000-0005-0000-0000-000094A60000}"/>
    <cellStyle name="Normal 5 2 5 3 5" xfId="43559" xr:uid="{00000000-0005-0000-0000-000095A60000}"/>
    <cellStyle name="Normal 5 2 5 3 5 2" xfId="43560" xr:uid="{00000000-0005-0000-0000-000096A60000}"/>
    <cellStyle name="Normal 5 2 5 3 6" xfId="43561" xr:uid="{00000000-0005-0000-0000-000097A60000}"/>
    <cellStyle name="Normal 5 2 5 3 6 2" xfId="43562" xr:uid="{00000000-0005-0000-0000-000098A60000}"/>
    <cellStyle name="Normal 5 2 5 3 6 2 2" xfId="43563" xr:uid="{00000000-0005-0000-0000-000099A60000}"/>
    <cellStyle name="Normal 5 2 5 3 6 3" xfId="43564" xr:uid="{00000000-0005-0000-0000-00009AA60000}"/>
    <cellStyle name="Normal 5 2 5 3 7" xfId="43565" xr:uid="{00000000-0005-0000-0000-00009BA60000}"/>
    <cellStyle name="Normal 5 2 5 3 7 2" xfId="43566" xr:uid="{00000000-0005-0000-0000-00009CA60000}"/>
    <cellStyle name="Normal 5 2 5 3 8" xfId="43567" xr:uid="{00000000-0005-0000-0000-00009DA60000}"/>
    <cellStyle name="Normal 5 2 5 4" xfId="43568" xr:uid="{00000000-0005-0000-0000-00009EA60000}"/>
    <cellStyle name="Normal 5 2 5 4 2" xfId="43569" xr:uid="{00000000-0005-0000-0000-00009FA60000}"/>
    <cellStyle name="Normal 5 2 5 4 2 2" xfId="43570" xr:uid="{00000000-0005-0000-0000-0000A0A60000}"/>
    <cellStyle name="Normal 5 2 5 4 2 2 2" xfId="43571" xr:uid="{00000000-0005-0000-0000-0000A1A60000}"/>
    <cellStyle name="Normal 5 2 5 4 2 3" xfId="43572" xr:uid="{00000000-0005-0000-0000-0000A2A60000}"/>
    <cellStyle name="Normal 5 2 5 4 2 3 2" xfId="43573" xr:uid="{00000000-0005-0000-0000-0000A3A60000}"/>
    <cellStyle name="Normal 5 2 5 4 2 3 2 2" xfId="43574" xr:uid="{00000000-0005-0000-0000-0000A4A60000}"/>
    <cellStyle name="Normal 5 2 5 4 2 3 3" xfId="43575" xr:uid="{00000000-0005-0000-0000-0000A5A60000}"/>
    <cellStyle name="Normal 5 2 5 4 2 4" xfId="43576" xr:uid="{00000000-0005-0000-0000-0000A6A60000}"/>
    <cellStyle name="Normal 5 2 5 4 3" xfId="43577" xr:uid="{00000000-0005-0000-0000-0000A7A60000}"/>
    <cellStyle name="Normal 5 2 5 4 3 2" xfId="43578" xr:uid="{00000000-0005-0000-0000-0000A8A60000}"/>
    <cellStyle name="Normal 5 2 5 4 4" xfId="43579" xr:uid="{00000000-0005-0000-0000-0000A9A60000}"/>
    <cellStyle name="Normal 5 2 5 4 4 2" xfId="43580" xr:uid="{00000000-0005-0000-0000-0000AAA60000}"/>
    <cellStyle name="Normal 5 2 5 4 4 2 2" xfId="43581" xr:uid="{00000000-0005-0000-0000-0000ABA60000}"/>
    <cellStyle name="Normal 5 2 5 4 4 3" xfId="43582" xr:uid="{00000000-0005-0000-0000-0000ACA60000}"/>
    <cellStyle name="Normal 5 2 5 4 5" xfId="43583" xr:uid="{00000000-0005-0000-0000-0000ADA60000}"/>
    <cellStyle name="Normal 5 2 5 5" xfId="43584" xr:uid="{00000000-0005-0000-0000-0000AEA60000}"/>
    <cellStyle name="Normal 5 2 5 5 2" xfId="43585" xr:uid="{00000000-0005-0000-0000-0000AFA60000}"/>
    <cellStyle name="Normal 5 2 5 5 2 2" xfId="43586" xr:uid="{00000000-0005-0000-0000-0000B0A60000}"/>
    <cellStyle name="Normal 5 2 5 5 3" xfId="43587" xr:uid="{00000000-0005-0000-0000-0000B1A60000}"/>
    <cellStyle name="Normal 5 2 5 5 3 2" xfId="43588" xr:uid="{00000000-0005-0000-0000-0000B2A60000}"/>
    <cellStyle name="Normal 5 2 5 5 3 2 2" xfId="43589" xr:uid="{00000000-0005-0000-0000-0000B3A60000}"/>
    <cellStyle name="Normal 5 2 5 5 3 3" xfId="43590" xr:uid="{00000000-0005-0000-0000-0000B4A60000}"/>
    <cellStyle name="Normal 5 2 5 5 4" xfId="43591" xr:uid="{00000000-0005-0000-0000-0000B5A60000}"/>
    <cellStyle name="Normal 5 2 5 6" xfId="43592" xr:uid="{00000000-0005-0000-0000-0000B6A60000}"/>
    <cellStyle name="Normal 5 2 5 6 2" xfId="43593" xr:uid="{00000000-0005-0000-0000-0000B7A60000}"/>
    <cellStyle name="Normal 5 2 5 6 2 2" xfId="43594" xr:uid="{00000000-0005-0000-0000-0000B8A60000}"/>
    <cellStyle name="Normal 5 2 5 6 3" xfId="43595" xr:uid="{00000000-0005-0000-0000-0000B9A60000}"/>
    <cellStyle name="Normal 5 2 5 6 3 2" xfId="43596" xr:uid="{00000000-0005-0000-0000-0000BAA60000}"/>
    <cellStyle name="Normal 5 2 5 6 3 2 2" xfId="43597" xr:uid="{00000000-0005-0000-0000-0000BBA60000}"/>
    <cellStyle name="Normal 5 2 5 6 3 3" xfId="43598" xr:uid="{00000000-0005-0000-0000-0000BCA60000}"/>
    <cellStyle name="Normal 5 2 5 6 4" xfId="43599" xr:uid="{00000000-0005-0000-0000-0000BDA60000}"/>
    <cellStyle name="Normal 5 2 5 7" xfId="43600" xr:uid="{00000000-0005-0000-0000-0000BEA60000}"/>
    <cellStyle name="Normal 5 2 5 7 2" xfId="43601" xr:uid="{00000000-0005-0000-0000-0000BFA60000}"/>
    <cellStyle name="Normal 5 2 5 8" xfId="43602" xr:uid="{00000000-0005-0000-0000-0000C0A60000}"/>
    <cellStyle name="Normal 5 2 5 8 2" xfId="43603" xr:uid="{00000000-0005-0000-0000-0000C1A60000}"/>
    <cellStyle name="Normal 5 2 5 8 2 2" xfId="43604" xr:uid="{00000000-0005-0000-0000-0000C2A60000}"/>
    <cellStyle name="Normal 5 2 5 8 3" xfId="43605" xr:uid="{00000000-0005-0000-0000-0000C3A60000}"/>
    <cellStyle name="Normal 5 2 5 9" xfId="43606" xr:uid="{00000000-0005-0000-0000-0000C4A60000}"/>
    <cellStyle name="Normal 5 2 5 9 2" xfId="43607" xr:uid="{00000000-0005-0000-0000-0000C5A60000}"/>
    <cellStyle name="Normal 5 2 6" xfId="43608" xr:uid="{00000000-0005-0000-0000-0000C6A60000}"/>
    <cellStyle name="Normal 5 2 6 10" xfId="43609" xr:uid="{00000000-0005-0000-0000-0000C7A60000}"/>
    <cellStyle name="Normal 5 2 6 11" xfId="43610" xr:uid="{00000000-0005-0000-0000-0000C8A60000}"/>
    <cellStyle name="Normal 5 2 6 2" xfId="43611" xr:uid="{00000000-0005-0000-0000-0000C9A60000}"/>
    <cellStyle name="Normal 5 2 6 2 10" xfId="43612" xr:uid="{00000000-0005-0000-0000-0000CAA60000}"/>
    <cellStyle name="Normal 5 2 6 2 2" xfId="43613" xr:uid="{00000000-0005-0000-0000-0000CBA60000}"/>
    <cellStyle name="Normal 5 2 6 2 2 2" xfId="43614" xr:uid="{00000000-0005-0000-0000-0000CCA60000}"/>
    <cellStyle name="Normal 5 2 6 2 2 2 2" xfId="43615" xr:uid="{00000000-0005-0000-0000-0000CDA60000}"/>
    <cellStyle name="Normal 5 2 6 2 2 2 2 2" xfId="43616" xr:uid="{00000000-0005-0000-0000-0000CEA60000}"/>
    <cellStyle name="Normal 5 2 6 2 2 2 2 2 2" xfId="43617" xr:uid="{00000000-0005-0000-0000-0000CFA60000}"/>
    <cellStyle name="Normal 5 2 6 2 2 2 2 3" xfId="43618" xr:uid="{00000000-0005-0000-0000-0000D0A60000}"/>
    <cellStyle name="Normal 5 2 6 2 2 2 2 3 2" xfId="43619" xr:uid="{00000000-0005-0000-0000-0000D1A60000}"/>
    <cellStyle name="Normal 5 2 6 2 2 2 2 3 2 2" xfId="43620" xr:uid="{00000000-0005-0000-0000-0000D2A60000}"/>
    <cellStyle name="Normal 5 2 6 2 2 2 2 3 3" xfId="43621" xr:uid="{00000000-0005-0000-0000-0000D3A60000}"/>
    <cellStyle name="Normal 5 2 6 2 2 2 2 4" xfId="43622" xr:uid="{00000000-0005-0000-0000-0000D4A60000}"/>
    <cellStyle name="Normal 5 2 6 2 2 2 3" xfId="43623" xr:uid="{00000000-0005-0000-0000-0000D5A60000}"/>
    <cellStyle name="Normal 5 2 6 2 2 2 3 2" xfId="43624" xr:uid="{00000000-0005-0000-0000-0000D6A60000}"/>
    <cellStyle name="Normal 5 2 6 2 2 2 4" xfId="43625" xr:uid="{00000000-0005-0000-0000-0000D7A60000}"/>
    <cellStyle name="Normal 5 2 6 2 2 2 4 2" xfId="43626" xr:uid="{00000000-0005-0000-0000-0000D8A60000}"/>
    <cellStyle name="Normal 5 2 6 2 2 2 4 2 2" xfId="43627" xr:uid="{00000000-0005-0000-0000-0000D9A60000}"/>
    <cellStyle name="Normal 5 2 6 2 2 2 4 3" xfId="43628" xr:uid="{00000000-0005-0000-0000-0000DAA60000}"/>
    <cellStyle name="Normal 5 2 6 2 2 2 5" xfId="43629" xr:uid="{00000000-0005-0000-0000-0000DBA60000}"/>
    <cellStyle name="Normal 5 2 6 2 2 3" xfId="43630" xr:uid="{00000000-0005-0000-0000-0000DCA60000}"/>
    <cellStyle name="Normal 5 2 6 2 2 3 2" xfId="43631" xr:uid="{00000000-0005-0000-0000-0000DDA60000}"/>
    <cellStyle name="Normal 5 2 6 2 2 3 2 2" xfId="43632" xr:uid="{00000000-0005-0000-0000-0000DEA60000}"/>
    <cellStyle name="Normal 5 2 6 2 2 3 3" xfId="43633" xr:uid="{00000000-0005-0000-0000-0000DFA60000}"/>
    <cellStyle name="Normal 5 2 6 2 2 3 3 2" xfId="43634" xr:uid="{00000000-0005-0000-0000-0000E0A60000}"/>
    <cellStyle name="Normal 5 2 6 2 2 3 3 2 2" xfId="43635" xr:uid="{00000000-0005-0000-0000-0000E1A60000}"/>
    <cellStyle name="Normal 5 2 6 2 2 3 3 3" xfId="43636" xr:uid="{00000000-0005-0000-0000-0000E2A60000}"/>
    <cellStyle name="Normal 5 2 6 2 2 3 4" xfId="43637" xr:uid="{00000000-0005-0000-0000-0000E3A60000}"/>
    <cellStyle name="Normal 5 2 6 2 2 4" xfId="43638" xr:uid="{00000000-0005-0000-0000-0000E4A60000}"/>
    <cellStyle name="Normal 5 2 6 2 2 4 2" xfId="43639" xr:uid="{00000000-0005-0000-0000-0000E5A60000}"/>
    <cellStyle name="Normal 5 2 6 2 2 4 2 2" xfId="43640" xr:uid="{00000000-0005-0000-0000-0000E6A60000}"/>
    <cellStyle name="Normal 5 2 6 2 2 4 3" xfId="43641" xr:uid="{00000000-0005-0000-0000-0000E7A60000}"/>
    <cellStyle name="Normal 5 2 6 2 2 4 3 2" xfId="43642" xr:uid="{00000000-0005-0000-0000-0000E8A60000}"/>
    <cellStyle name="Normal 5 2 6 2 2 4 3 2 2" xfId="43643" xr:uid="{00000000-0005-0000-0000-0000E9A60000}"/>
    <cellStyle name="Normal 5 2 6 2 2 4 3 3" xfId="43644" xr:uid="{00000000-0005-0000-0000-0000EAA60000}"/>
    <cellStyle name="Normal 5 2 6 2 2 4 4" xfId="43645" xr:uid="{00000000-0005-0000-0000-0000EBA60000}"/>
    <cellStyle name="Normal 5 2 6 2 2 5" xfId="43646" xr:uid="{00000000-0005-0000-0000-0000ECA60000}"/>
    <cellStyle name="Normal 5 2 6 2 2 5 2" xfId="43647" xr:uid="{00000000-0005-0000-0000-0000EDA60000}"/>
    <cellStyle name="Normal 5 2 6 2 2 6" xfId="43648" xr:uid="{00000000-0005-0000-0000-0000EEA60000}"/>
    <cellStyle name="Normal 5 2 6 2 2 6 2" xfId="43649" xr:uid="{00000000-0005-0000-0000-0000EFA60000}"/>
    <cellStyle name="Normal 5 2 6 2 2 6 2 2" xfId="43650" xr:uid="{00000000-0005-0000-0000-0000F0A60000}"/>
    <cellStyle name="Normal 5 2 6 2 2 6 3" xfId="43651" xr:uid="{00000000-0005-0000-0000-0000F1A60000}"/>
    <cellStyle name="Normal 5 2 6 2 2 7" xfId="43652" xr:uid="{00000000-0005-0000-0000-0000F2A60000}"/>
    <cellStyle name="Normal 5 2 6 2 2 7 2" xfId="43653" xr:uid="{00000000-0005-0000-0000-0000F3A60000}"/>
    <cellStyle name="Normal 5 2 6 2 2 8" xfId="43654" xr:uid="{00000000-0005-0000-0000-0000F4A60000}"/>
    <cellStyle name="Normal 5 2 6 2 3" xfId="43655" xr:uid="{00000000-0005-0000-0000-0000F5A60000}"/>
    <cellStyle name="Normal 5 2 6 2 3 2" xfId="43656" xr:uid="{00000000-0005-0000-0000-0000F6A60000}"/>
    <cellStyle name="Normal 5 2 6 2 3 2 2" xfId="43657" xr:uid="{00000000-0005-0000-0000-0000F7A60000}"/>
    <cellStyle name="Normal 5 2 6 2 3 2 2 2" xfId="43658" xr:uid="{00000000-0005-0000-0000-0000F8A60000}"/>
    <cellStyle name="Normal 5 2 6 2 3 2 3" xfId="43659" xr:uid="{00000000-0005-0000-0000-0000F9A60000}"/>
    <cellStyle name="Normal 5 2 6 2 3 2 3 2" xfId="43660" xr:uid="{00000000-0005-0000-0000-0000FAA60000}"/>
    <cellStyle name="Normal 5 2 6 2 3 2 3 2 2" xfId="43661" xr:uid="{00000000-0005-0000-0000-0000FBA60000}"/>
    <cellStyle name="Normal 5 2 6 2 3 2 3 3" xfId="43662" xr:uid="{00000000-0005-0000-0000-0000FCA60000}"/>
    <cellStyle name="Normal 5 2 6 2 3 2 4" xfId="43663" xr:uid="{00000000-0005-0000-0000-0000FDA60000}"/>
    <cellStyle name="Normal 5 2 6 2 3 3" xfId="43664" xr:uid="{00000000-0005-0000-0000-0000FEA60000}"/>
    <cellStyle name="Normal 5 2 6 2 3 3 2" xfId="43665" xr:uid="{00000000-0005-0000-0000-0000FFA60000}"/>
    <cellStyle name="Normal 5 2 6 2 3 4" xfId="43666" xr:uid="{00000000-0005-0000-0000-000000A70000}"/>
    <cellStyle name="Normal 5 2 6 2 3 4 2" xfId="43667" xr:uid="{00000000-0005-0000-0000-000001A70000}"/>
    <cellStyle name="Normal 5 2 6 2 3 4 2 2" xfId="43668" xr:uid="{00000000-0005-0000-0000-000002A70000}"/>
    <cellStyle name="Normal 5 2 6 2 3 4 3" xfId="43669" xr:uid="{00000000-0005-0000-0000-000003A70000}"/>
    <cellStyle name="Normal 5 2 6 2 3 5" xfId="43670" xr:uid="{00000000-0005-0000-0000-000004A70000}"/>
    <cellStyle name="Normal 5 2 6 2 4" xfId="43671" xr:uid="{00000000-0005-0000-0000-000005A70000}"/>
    <cellStyle name="Normal 5 2 6 2 4 2" xfId="43672" xr:uid="{00000000-0005-0000-0000-000006A70000}"/>
    <cellStyle name="Normal 5 2 6 2 4 2 2" xfId="43673" xr:uid="{00000000-0005-0000-0000-000007A70000}"/>
    <cellStyle name="Normal 5 2 6 2 4 3" xfId="43674" xr:uid="{00000000-0005-0000-0000-000008A70000}"/>
    <cellStyle name="Normal 5 2 6 2 4 3 2" xfId="43675" xr:uid="{00000000-0005-0000-0000-000009A70000}"/>
    <cellStyle name="Normal 5 2 6 2 4 3 2 2" xfId="43676" xr:uid="{00000000-0005-0000-0000-00000AA70000}"/>
    <cellStyle name="Normal 5 2 6 2 4 3 3" xfId="43677" xr:uid="{00000000-0005-0000-0000-00000BA70000}"/>
    <cellStyle name="Normal 5 2 6 2 4 4" xfId="43678" xr:uid="{00000000-0005-0000-0000-00000CA70000}"/>
    <cellStyle name="Normal 5 2 6 2 5" xfId="43679" xr:uid="{00000000-0005-0000-0000-00000DA70000}"/>
    <cellStyle name="Normal 5 2 6 2 5 2" xfId="43680" xr:uid="{00000000-0005-0000-0000-00000EA70000}"/>
    <cellStyle name="Normal 5 2 6 2 5 2 2" xfId="43681" xr:uid="{00000000-0005-0000-0000-00000FA70000}"/>
    <cellStyle name="Normal 5 2 6 2 5 3" xfId="43682" xr:uid="{00000000-0005-0000-0000-000010A70000}"/>
    <cellStyle name="Normal 5 2 6 2 5 3 2" xfId="43683" xr:uid="{00000000-0005-0000-0000-000011A70000}"/>
    <cellStyle name="Normal 5 2 6 2 5 3 2 2" xfId="43684" xr:uid="{00000000-0005-0000-0000-000012A70000}"/>
    <cellStyle name="Normal 5 2 6 2 5 3 3" xfId="43685" xr:uid="{00000000-0005-0000-0000-000013A70000}"/>
    <cellStyle name="Normal 5 2 6 2 5 4" xfId="43686" xr:uid="{00000000-0005-0000-0000-000014A70000}"/>
    <cellStyle name="Normal 5 2 6 2 6" xfId="43687" xr:uid="{00000000-0005-0000-0000-000015A70000}"/>
    <cellStyle name="Normal 5 2 6 2 6 2" xfId="43688" xr:uid="{00000000-0005-0000-0000-000016A70000}"/>
    <cellStyle name="Normal 5 2 6 2 7" xfId="43689" xr:uid="{00000000-0005-0000-0000-000017A70000}"/>
    <cellStyle name="Normal 5 2 6 2 7 2" xfId="43690" xr:uid="{00000000-0005-0000-0000-000018A70000}"/>
    <cellStyle name="Normal 5 2 6 2 7 2 2" xfId="43691" xr:uid="{00000000-0005-0000-0000-000019A70000}"/>
    <cellStyle name="Normal 5 2 6 2 7 3" xfId="43692" xr:uid="{00000000-0005-0000-0000-00001AA70000}"/>
    <cellStyle name="Normal 5 2 6 2 8" xfId="43693" xr:uid="{00000000-0005-0000-0000-00001BA70000}"/>
    <cellStyle name="Normal 5 2 6 2 8 2" xfId="43694" xr:uid="{00000000-0005-0000-0000-00001CA70000}"/>
    <cellStyle name="Normal 5 2 6 2 9" xfId="43695" xr:uid="{00000000-0005-0000-0000-00001DA70000}"/>
    <cellStyle name="Normal 5 2 6 3" xfId="43696" xr:uid="{00000000-0005-0000-0000-00001EA70000}"/>
    <cellStyle name="Normal 5 2 6 3 2" xfId="43697" xr:uid="{00000000-0005-0000-0000-00001FA70000}"/>
    <cellStyle name="Normal 5 2 6 3 2 2" xfId="43698" xr:uid="{00000000-0005-0000-0000-000020A70000}"/>
    <cellStyle name="Normal 5 2 6 3 2 2 2" xfId="43699" xr:uid="{00000000-0005-0000-0000-000021A70000}"/>
    <cellStyle name="Normal 5 2 6 3 2 2 2 2" xfId="43700" xr:uid="{00000000-0005-0000-0000-000022A70000}"/>
    <cellStyle name="Normal 5 2 6 3 2 2 3" xfId="43701" xr:uid="{00000000-0005-0000-0000-000023A70000}"/>
    <cellStyle name="Normal 5 2 6 3 2 2 3 2" xfId="43702" xr:uid="{00000000-0005-0000-0000-000024A70000}"/>
    <cellStyle name="Normal 5 2 6 3 2 2 3 2 2" xfId="43703" xr:uid="{00000000-0005-0000-0000-000025A70000}"/>
    <cellStyle name="Normal 5 2 6 3 2 2 3 3" xfId="43704" xr:uid="{00000000-0005-0000-0000-000026A70000}"/>
    <cellStyle name="Normal 5 2 6 3 2 2 4" xfId="43705" xr:uid="{00000000-0005-0000-0000-000027A70000}"/>
    <cellStyle name="Normal 5 2 6 3 2 3" xfId="43706" xr:uid="{00000000-0005-0000-0000-000028A70000}"/>
    <cellStyle name="Normal 5 2 6 3 2 3 2" xfId="43707" xr:uid="{00000000-0005-0000-0000-000029A70000}"/>
    <cellStyle name="Normal 5 2 6 3 2 4" xfId="43708" xr:uid="{00000000-0005-0000-0000-00002AA70000}"/>
    <cellStyle name="Normal 5 2 6 3 2 4 2" xfId="43709" xr:uid="{00000000-0005-0000-0000-00002BA70000}"/>
    <cellStyle name="Normal 5 2 6 3 2 4 2 2" xfId="43710" xr:uid="{00000000-0005-0000-0000-00002CA70000}"/>
    <cellStyle name="Normal 5 2 6 3 2 4 3" xfId="43711" xr:uid="{00000000-0005-0000-0000-00002DA70000}"/>
    <cellStyle name="Normal 5 2 6 3 2 5" xfId="43712" xr:uid="{00000000-0005-0000-0000-00002EA70000}"/>
    <cellStyle name="Normal 5 2 6 3 3" xfId="43713" xr:uid="{00000000-0005-0000-0000-00002FA70000}"/>
    <cellStyle name="Normal 5 2 6 3 3 2" xfId="43714" xr:uid="{00000000-0005-0000-0000-000030A70000}"/>
    <cellStyle name="Normal 5 2 6 3 3 2 2" xfId="43715" xr:uid="{00000000-0005-0000-0000-000031A70000}"/>
    <cellStyle name="Normal 5 2 6 3 3 3" xfId="43716" xr:uid="{00000000-0005-0000-0000-000032A70000}"/>
    <cellStyle name="Normal 5 2 6 3 3 3 2" xfId="43717" xr:uid="{00000000-0005-0000-0000-000033A70000}"/>
    <cellStyle name="Normal 5 2 6 3 3 3 2 2" xfId="43718" xr:uid="{00000000-0005-0000-0000-000034A70000}"/>
    <cellStyle name="Normal 5 2 6 3 3 3 3" xfId="43719" xr:uid="{00000000-0005-0000-0000-000035A70000}"/>
    <cellStyle name="Normal 5 2 6 3 3 4" xfId="43720" xr:uid="{00000000-0005-0000-0000-000036A70000}"/>
    <cellStyle name="Normal 5 2 6 3 4" xfId="43721" xr:uid="{00000000-0005-0000-0000-000037A70000}"/>
    <cellStyle name="Normal 5 2 6 3 4 2" xfId="43722" xr:uid="{00000000-0005-0000-0000-000038A70000}"/>
    <cellStyle name="Normal 5 2 6 3 4 2 2" xfId="43723" xr:uid="{00000000-0005-0000-0000-000039A70000}"/>
    <cellStyle name="Normal 5 2 6 3 4 3" xfId="43724" xr:uid="{00000000-0005-0000-0000-00003AA70000}"/>
    <cellStyle name="Normal 5 2 6 3 4 3 2" xfId="43725" xr:uid="{00000000-0005-0000-0000-00003BA70000}"/>
    <cellStyle name="Normal 5 2 6 3 4 3 2 2" xfId="43726" xr:uid="{00000000-0005-0000-0000-00003CA70000}"/>
    <cellStyle name="Normal 5 2 6 3 4 3 3" xfId="43727" xr:uid="{00000000-0005-0000-0000-00003DA70000}"/>
    <cellStyle name="Normal 5 2 6 3 4 4" xfId="43728" xr:uid="{00000000-0005-0000-0000-00003EA70000}"/>
    <cellStyle name="Normal 5 2 6 3 5" xfId="43729" xr:uid="{00000000-0005-0000-0000-00003FA70000}"/>
    <cellStyle name="Normal 5 2 6 3 5 2" xfId="43730" xr:uid="{00000000-0005-0000-0000-000040A70000}"/>
    <cellStyle name="Normal 5 2 6 3 6" xfId="43731" xr:uid="{00000000-0005-0000-0000-000041A70000}"/>
    <cellStyle name="Normal 5 2 6 3 6 2" xfId="43732" xr:uid="{00000000-0005-0000-0000-000042A70000}"/>
    <cellStyle name="Normal 5 2 6 3 6 2 2" xfId="43733" xr:uid="{00000000-0005-0000-0000-000043A70000}"/>
    <cellStyle name="Normal 5 2 6 3 6 3" xfId="43734" xr:uid="{00000000-0005-0000-0000-000044A70000}"/>
    <cellStyle name="Normal 5 2 6 3 7" xfId="43735" xr:uid="{00000000-0005-0000-0000-000045A70000}"/>
    <cellStyle name="Normal 5 2 6 3 7 2" xfId="43736" xr:uid="{00000000-0005-0000-0000-000046A70000}"/>
    <cellStyle name="Normal 5 2 6 3 8" xfId="43737" xr:uid="{00000000-0005-0000-0000-000047A70000}"/>
    <cellStyle name="Normal 5 2 6 4" xfId="43738" xr:uid="{00000000-0005-0000-0000-000048A70000}"/>
    <cellStyle name="Normal 5 2 6 4 2" xfId="43739" xr:uid="{00000000-0005-0000-0000-000049A70000}"/>
    <cellStyle name="Normal 5 2 6 4 2 2" xfId="43740" xr:uid="{00000000-0005-0000-0000-00004AA70000}"/>
    <cellStyle name="Normal 5 2 6 4 2 2 2" xfId="43741" xr:uid="{00000000-0005-0000-0000-00004BA70000}"/>
    <cellStyle name="Normal 5 2 6 4 2 3" xfId="43742" xr:uid="{00000000-0005-0000-0000-00004CA70000}"/>
    <cellStyle name="Normal 5 2 6 4 2 3 2" xfId="43743" xr:uid="{00000000-0005-0000-0000-00004DA70000}"/>
    <cellStyle name="Normal 5 2 6 4 2 3 2 2" xfId="43744" xr:uid="{00000000-0005-0000-0000-00004EA70000}"/>
    <cellStyle name="Normal 5 2 6 4 2 3 3" xfId="43745" xr:uid="{00000000-0005-0000-0000-00004FA70000}"/>
    <cellStyle name="Normal 5 2 6 4 2 4" xfId="43746" xr:uid="{00000000-0005-0000-0000-000050A70000}"/>
    <cellStyle name="Normal 5 2 6 4 3" xfId="43747" xr:uid="{00000000-0005-0000-0000-000051A70000}"/>
    <cellStyle name="Normal 5 2 6 4 3 2" xfId="43748" xr:uid="{00000000-0005-0000-0000-000052A70000}"/>
    <cellStyle name="Normal 5 2 6 4 4" xfId="43749" xr:uid="{00000000-0005-0000-0000-000053A70000}"/>
    <cellStyle name="Normal 5 2 6 4 4 2" xfId="43750" xr:uid="{00000000-0005-0000-0000-000054A70000}"/>
    <cellStyle name="Normal 5 2 6 4 4 2 2" xfId="43751" xr:uid="{00000000-0005-0000-0000-000055A70000}"/>
    <cellStyle name="Normal 5 2 6 4 4 3" xfId="43752" xr:uid="{00000000-0005-0000-0000-000056A70000}"/>
    <cellStyle name="Normal 5 2 6 4 5" xfId="43753" xr:uid="{00000000-0005-0000-0000-000057A70000}"/>
    <cellStyle name="Normal 5 2 6 5" xfId="43754" xr:uid="{00000000-0005-0000-0000-000058A70000}"/>
    <cellStyle name="Normal 5 2 6 5 2" xfId="43755" xr:uid="{00000000-0005-0000-0000-000059A70000}"/>
    <cellStyle name="Normal 5 2 6 5 2 2" xfId="43756" xr:uid="{00000000-0005-0000-0000-00005AA70000}"/>
    <cellStyle name="Normal 5 2 6 5 3" xfId="43757" xr:uid="{00000000-0005-0000-0000-00005BA70000}"/>
    <cellStyle name="Normal 5 2 6 5 3 2" xfId="43758" xr:uid="{00000000-0005-0000-0000-00005CA70000}"/>
    <cellStyle name="Normal 5 2 6 5 3 2 2" xfId="43759" xr:uid="{00000000-0005-0000-0000-00005DA70000}"/>
    <cellStyle name="Normal 5 2 6 5 3 3" xfId="43760" xr:uid="{00000000-0005-0000-0000-00005EA70000}"/>
    <cellStyle name="Normal 5 2 6 5 4" xfId="43761" xr:uid="{00000000-0005-0000-0000-00005FA70000}"/>
    <cellStyle name="Normal 5 2 6 6" xfId="43762" xr:uid="{00000000-0005-0000-0000-000060A70000}"/>
    <cellStyle name="Normal 5 2 6 6 2" xfId="43763" xr:uid="{00000000-0005-0000-0000-000061A70000}"/>
    <cellStyle name="Normal 5 2 6 6 2 2" xfId="43764" xr:uid="{00000000-0005-0000-0000-000062A70000}"/>
    <cellStyle name="Normal 5 2 6 6 3" xfId="43765" xr:uid="{00000000-0005-0000-0000-000063A70000}"/>
    <cellStyle name="Normal 5 2 6 6 3 2" xfId="43766" xr:uid="{00000000-0005-0000-0000-000064A70000}"/>
    <cellStyle name="Normal 5 2 6 6 3 2 2" xfId="43767" xr:uid="{00000000-0005-0000-0000-000065A70000}"/>
    <cellStyle name="Normal 5 2 6 6 3 3" xfId="43768" xr:uid="{00000000-0005-0000-0000-000066A70000}"/>
    <cellStyle name="Normal 5 2 6 6 4" xfId="43769" xr:uid="{00000000-0005-0000-0000-000067A70000}"/>
    <cellStyle name="Normal 5 2 6 7" xfId="43770" xr:uid="{00000000-0005-0000-0000-000068A70000}"/>
    <cellStyle name="Normal 5 2 6 7 2" xfId="43771" xr:uid="{00000000-0005-0000-0000-000069A70000}"/>
    <cellStyle name="Normal 5 2 6 8" xfId="43772" xr:uid="{00000000-0005-0000-0000-00006AA70000}"/>
    <cellStyle name="Normal 5 2 6 8 2" xfId="43773" xr:uid="{00000000-0005-0000-0000-00006BA70000}"/>
    <cellStyle name="Normal 5 2 6 8 2 2" xfId="43774" xr:uid="{00000000-0005-0000-0000-00006CA70000}"/>
    <cellStyle name="Normal 5 2 6 8 3" xfId="43775" xr:uid="{00000000-0005-0000-0000-00006DA70000}"/>
    <cellStyle name="Normal 5 2 6 9" xfId="43776" xr:uid="{00000000-0005-0000-0000-00006EA70000}"/>
    <cellStyle name="Normal 5 2 6 9 2" xfId="43777" xr:uid="{00000000-0005-0000-0000-00006FA70000}"/>
    <cellStyle name="Normal 5 2 7" xfId="43778" xr:uid="{00000000-0005-0000-0000-000070A70000}"/>
    <cellStyle name="Normal 5 2 7 10" xfId="43779" xr:uid="{00000000-0005-0000-0000-000071A70000}"/>
    <cellStyle name="Normal 5 2 7 11" xfId="43780" xr:uid="{00000000-0005-0000-0000-000072A70000}"/>
    <cellStyle name="Normal 5 2 7 2" xfId="43781" xr:uid="{00000000-0005-0000-0000-000073A70000}"/>
    <cellStyle name="Normal 5 2 7 2 2" xfId="43782" xr:uid="{00000000-0005-0000-0000-000074A70000}"/>
    <cellStyle name="Normal 5 2 7 2 2 2" xfId="43783" xr:uid="{00000000-0005-0000-0000-000075A70000}"/>
    <cellStyle name="Normal 5 2 7 2 2 2 2" xfId="43784" xr:uid="{00000000-0005-0000-0000-000076A70000}"/>
    <cellStyle name="Normal 5 2 7 2 2 2 2 2" xfId="43785" xr:uid="{00000000-0005-0000-0000-000077A70000}"/>
    <cellStyle name="Normal 5 2 7 2 2 2 2 2 2" xfId="43786" xr:uid="{00000000-0005-0000-0000-000078A70000}"/>
    <cellStyle name="Normal 5 2 7 2 2 2 2 3" xfId="43787" xr:uid="{00000000-0005-0000-0000-000079A70000}"/>
    <cellStyle name="Normal 5 2 7 2 2 2 2 3 2" xfId="43788" xr:uid="{00000000-0005-0000-0000-00007AA70000}"/>
    <cellStyle name="Normal 5 2 7 2 2 2 2 3 2 2" xfId="43789" xr:uid="{00000000-0005-0000-0000-00007BA70000}"/>
    <cellStyle name="Normal 5 2 7 2 2 2 2 3 3" xfId="43790" xr:uid="{00000000-0005-0000-0000-00007CA70000}"/>
    <cellStyle name="Normal 5 2 7 2 2 2 2 4" xfId="43791" xr:uid="{00000000-0005-0000-0000-00007DA70000}"/>
    <cellStyle name="Normal 5 2 7 2 2 2 3" xfId="43792" xr:uid="{00000000-0005-0000-0000-00007EA70000}"/>
    <cellStyle name="Normal 5 2 7 2 2 2 3 2" xfId="43793" xr:uid="{00000000-0005-0000-0000-00007FA70000}"/>
    <cellStyle name="Normal 5 2 7 2 2 2 4" xfId="43794" xr:uid="{00000000-0005-0000-0000-000080A70000}"/>
    <cellStyle name="Normal 5 2 7 2 2 2 4 2" xfId="43795" xr:uid="{00000000-0005-0000-0000-000081A70000}"/>
    <cellStyle name="Normal 5 2 7 2 2 2 4 2 2" xfId="43796" xr:uid="{00000000-0005-0000-0000-000082A70000}"/>
    <cellStyle name="Normal 5 2 7 2 2 2 4 3" xfId="43797" xr:uid="{00000000-0005-0000-0000-000083A70000}"/>
    <cellStyle name="Normal 5 2 7 2 2 2 5" xfId="43798" xr:uid="{00000000-0005-0000-0000-000084A70000}"/>
    <cellStyle name="Normal 5 2 7 2 2 3" xfId="43799" xr:uid="{00000000-0005-0000-0000-000085A70000}"/>
    <cellStyle name="Normal 5 2 7 2 2 3 2" xfId="43800" xr:uid="{00000000-0005-0000-0000-000086A70000}"/>
    <cellStyle name="Normal 5 2 7 2 2 3 2 2" xfId="43801" xr:uid="{00000000-0005-0000-0000-000087A70000}"/>
    <cellStyle name="Normal 5 2 7 2 2 3 3" xfId="43802" xr:uid="{00000000-0005-0000-0000-000088A70000}"/>
    <cellStyle name="Normal 5 2 7 2 2 3 3 2" xfId="43803" xr:uid="{00000000-0005-0000-0000-000089A70000}"/>
    <cellStyle name="Normal 5 2 7 2 2 3 3 2 2" xfId="43804" xr:uid="{00000000-0005-0000-0000-00008AA70000}"/>
    <cellStyle name="Normal 5 2 7 2 2 3 3 3" xfId="43805" xr:uid="{00000000-0005-0000-0000-00008BA70000}"/>
    <cellStyle name="Normal 5 2 7 2 2 3 4" xfId="43806" xr:uid="{00000000-0005-0000-0000-00008CA70000}"/>
    <cellStyle name="Normal 5 2 7 2 2 4" xfId="43807" xr:uid="{00000000-0005-0000-0000-00008DA70000}"/>
    <cellStyle name="Normal 5 2 7 2 2 4 2" xfId="43808" xr:uid="{00000000-0005-0000-0000-00008EA70000}"/>
    <cellStyle name="Normal 5 2 7 2 2 4 2 2" xfId="43809" xr:uid="{00000000-0005-0000-0000-00008FA70000}"/>
    <cellStyle name="Normal 5 2 7 2 2 4 3" xfId="43810" xr:uid="{00000000-0005-0000-0000-000090A70000}"/>
    <cellStyle name="Normal 5 2 7 2 2 4 3 2" xfId="43811" xr:uid="{00000000-0005-0000-0000-000091A70000}"/>
    <cellStyle name="Normal 5 2 7 2 2 4 3 2 2" xfId="43812" xr:uid="{00000000-0005-0000-0000-000092A70000}"/>
    <cellStyle name="Normal 5 2 7 2 2 4 3 3" xfId="43813" xr:uid="{00000000-0005-0000-0000-000093A70000}"/>
    <cellStyle name="Normal 5 2 7 2 2 4 4" xfId="43814" xr:uid="{00000000-0005-0000-0000-000094A70000}"/>
    <cellStyle name="Normal 5 2 7 2 2 5" xfId="43815" xr:uid="{00000000-0005-0000-0000-000095A70000}"/>
    <cellStyle name="Normal 5 2 7 2 2 5 2" xfId="43816" xr:uid="{00000000-0005-0000-0000-000096A70000}"/>
    <cellStyle name="Normal 5 2 7 2 2 6" xfId="43817" xr:uid="{00000000-0005-0000-0000-000097A70000}"/>
    <cellStyle name="Normal 5 2 7 2 2 6 2" xfId="43818" xr:uid="{00000000-0005-0000-0000-000098A70000}"/>
    <cellStyle name="Normal 5 2 7 2 2 6 2 2" xfId="43819" xr:uid="{00000000-0005-0000-0000-000099A70000}"/>
    <cellStyle name="Normal 5 2 7 2 2 6 3" xfId="43820" xr:uid="{00000000-0005-0000-0000-00009AA70000}"/>
    <cellStyle name="Normal 5 2 7 2 2 7" xfId="43821" xr:uid="{00000000-0005-0000-0000-00009BA70000}"/>
    <cellStyle name="Normal 5 2 7 2 2 7 2" xfId="43822" xr:uid="{00000000-0005-0000-0000-00009CA70000}"/>
    <cellStyle name="Normal 5 2 7 2 2 8" xfId="43823" xr:uid="{00000000-0005-0000-0000-00009DA70000}"/>
    <cellStyle name="Normal 5 2 7 2 3" xfId="43824" xr:uid="{00000000-0005-0000-0000-00009EA70000}"/>
    <cellStyle name="Normal 5 2 7 2 3 2" xfId="43825" xr:uid="{00000000-0005-0000-0000-00009FA70000}"/>
    <cellStyle name="Normal 5 2 7 2 3 2 2" xfId="43826" xr:uid="{00000000-0005-0000-0000-0000A0A70000}"/>
    <cellStyle name="Normal 5 2 7 2 3 2 2 2" xfId="43827" xr:uid="{00000000-0005-0000-0000-0000A1A70000}"/>
    <cellStyle name="Normal 5 2 7 2 3 2 3" xfId="43828" xr:uid="{00000000-0005-0000-0000-0000A2A70000}"/>
    <cellStyle name="Normal 5 2 7 2 3 2 3 2" xfId="43829" xr:uid="{00000000-0005-0000-0000-0000A3A70000}"/>
    <cellStyle name="Normal 5 2 7 2 3 2 3 2 2" xfId="43830" xr:uid="{00000000-0005-0000-0000-0000A4A70000}"/>
    <cellStyle name="Normal 5 2 7 2 3 2 3 3" xfId="43831" xr:uid="{00000000-0005-0000-0000-0000A5A70000}"/>
    <cellStyle name="Normal 5 2 7 2 3 2 4" xfId="43832" xr:uid="{00000000-0005-0000-0000-0000A6A70000}"/>
    <cellStyle name="Normal 5 2 7 2 3 3" xfId="43833" xr:uid="{00000000-0005-0000-0000-0000A7A70000}"/>
    <cellStyle name="Normal 5 2 7 2 3 3 2" xfId="43834" xr:uid="{00000000-0005-0000-0000-0000A8A70000}"/>
    <cellStyle name="Normal 5 2 7 2 3 4" xfId="43835" xr:uid="{00000000-0005-0000-0000-0000A9A70000}"/>
    <cellStyle name="Normal 5 2 7 2 3 4 2" xfId="43836" xr:uid="{00000000-0005-0000-0000-0000AAA70000}"/>
    <cellStyle name="Normal 5 2 7 2 3 4 2 2" xfId="43837" xr:uid="{00000000-0005-0000-0000-0000ABA70000}"/>
    <cellStyle name="Normal 5 2 7 2 3 4 3" xfId="43838" xr:uid="{00000000-0005-0000-0000-0000ACA70000}"/>
    <cellStyle name="Normal 5 2 7 2 3 5" xfId="43839" xr:uid="{00000000-0005-0000-0000-0000ADA70000}"/>
    <cellStyle name="Normal 5 2 7 2 4" xfId="43840" xr:uid="{00000000-0005-0000-0000-0000AEA70000}"/>
    <cellStyle name="Normal 5 2 7 2 4 2" xfId="43841" xr:uid="{00000000-0005-0000-0000-0000AFA70000}"/>
    <cellStyle name="Normal 5 2 7 2 4 2 2" xfId="43842" xr:uid="{00000000-0005-0000-0000-0000B0A70000}"/>
    <cellStyle name="Normal 5 2 7 2 4 3" xfId="43843" xr:uid="{00000000-0005-0000-0000-0000B1A70000}"/>
    <cellStyle name="Normal 5 2 7 2 4 3 2" xfId="43844" xr:uid="{00000000-0005-0000-0000-0000B2A70000}"/>
    <cellStyle name="Normal 5 2 7 2 4 3 2 2" xfId="43845" xr:uid="{00000000-0005-0000-0000-0000B3A70000}"/>
    <cellStyle name="Normal 5 2 7 2 4 3 3" xfId="43846" xr:uid="{00000000-0005-0000-0000-0000B4A70000}"/>
    <cellStyle name="Normal 5 2 7 2 4 4" xfId="43847" xr:uid="{00000000-0005-0000-0000-0000B5A70000}"/>
    <cellStyle name="Normal 5 2 7 2 5" xfId="43848" xr:uid="{00000000-0005-0000-0000-0000B6A70000}"/>
    <cellStyle name="Normal 5 2 7 2 5 2" xfId="43849" xr:uid="{00000000-0005-0000-0000-0000B7A70000}"/>
    <cellStyle name="Normal 5 2 7 2 5 2 2" xfId="43850" xr:uid="{00000000-0005-0000-0000-0000B8A70000}"/>
    <cellStyle name="Normal 5 2 7 2 5 3" xfId="43851" xr:uid="{00000000-0005-0000-0000-0000B9A70000}"/>
    <cellStyle name="Normal 5 2 7 2 5 3 2" xfId="43852" xr:uid="{00000000-0005-0000-0000-0000BAA70000}"/>
    <cellStyle name="Normal 5 2 7 2 5 3 2 2" xfId="43853" xr:uid="{00000000-0005-0000-0000-0000BBA70000}"/>
    <cellStyle name="Normal 5 2 7 2 5 3 3" xfId="43854" xr:uid="{00000000-0005-0000-0000-0000BCA70000}"/>
    <cellStyle name="Normal 5 2 7 2 5 4" xfId="43855" xr:uid="{00000000-0005-0000-0000-0000BDA70000}"/>
    <cellStyle name="Normal 5 2 7 2 6" xfId="43856" xr:uid="{00000000-0005-0000-0000-0000BEA70000}"/>
    <cellStyle name="Normal 5 2 7 2 6 2" xfId="43857" xr:uid="{00000000-0005-0000-0000-0000BFA70000}"/>
    <cellStyle name="Normal 5 2 7 2 7" xfId="43858" xr:uid="{00000000-0005-0000-0000-0000C0A70000}"/>
    <cellStyle name="Normal 5 2 7 2 7 2" xfId="43859" xr:uid="{00000000-0005-0000-0000-0000C1A70000}"/>
    <cellStyle name="Normal 5 2 7 2 7 2 2" xfId="43860" xr:uid="{00000000-0005-0000-0000-0000C2A70000}"/>
    <cellStyle name="Normal 5 2 7 2 7 3" xfId="43861" xr:uid="{00000000-0005-0000-0000-0000C3A70000}"/>
    <cellStyle name="Normal 5 2 7 2 8" xfId="43862" xr:uid="{00000000-0005-0000-0000-0000C4A70000}"/>
    <cellStyle name="Normal 5 2 7 2 8 2" xfId="43863" xr:uid="{00000000-0005-0000-0000-0000C5A70000}"/>
    <cellStyle name="Normal 5 2 7 2 9" xfId="43864" xr:uid="{00000000-0005-0000-0000-0000C6A70000}"/>
    <cellStyle name="Normal 5 2 7 3" xfId="43865" xr:uid="{00000000-0005-0000-0000-0000C7A70000}"/>
    <cellStyle name="Normal 5 2 7 3 2" xfId="43866" xr:uid="{00000000-0005-0000-0000-0000C8A70000}"/>
    <cellStyle name="Normal 5 2 7 3 2 2" xfId="43867" xr:uid="{00000000-0005-0000-0000-0000C9A70000}"/>
    <cellStyle name="Normal 5 2 7 3 2 2 2" xfId="43868" xr:uid="{00000000-0005-0000-0000-0000CAA70000}"/>
    <cellStyle name="Normal 5 2 7 3 2 2 2 2" xfId="43869" xr:uid="{00000000-0005-0000-0000-0000CBA70000}"/>
    <cellStyle name="Normal 5 2 7 3 2 2 3" xfId="43870" xr:uid="{00000000-0005-0000-0000-0000CCA70000}"/>
    <cellStyle name="Normal 5 2 7 3 2 2 3 2" xfId="43871" xr:uid="{00000000-0005-0000-0000-0000CDA70000}"/>
    <cellStyle name="Normal 5 2 7 3 2 2 3 2 2" xfId="43872" xr:uid="{00000000-0005-0000-0000-0000CEA70000}"/>
    <cellStyle name="Normal 5 2 7 3 2 2 3 3" xfId="43873" xr:uid="{00000000-0005-0000-0000-0000CFA70000}"/>
    <cellStyle name="Normal 5 2 7 3 2 2 4" xfId="43874" xr:uid="{00000000-0005-0000-0000-0000D0A70000}"/>
    <cellStyle name="Normal 5 2 7 3 2 3" xfId="43875" xr:uid="{00000000-0005-0000-0000-0000D1A70000}"/>
    <cellStyle name="Normal 5 2 7 3 2 3 2" xfId="43876" xr:uid="{00000000-0005-0000-0000-0000D2A70000}"/>
    <cellStyle name="Normal 5 2 7 3 2 4" xfId="43877" xr:uid="{00000000-0005-0000-0000-0000D3A70000}"/>
    <cellStyle name="Normal 5 2 7 3 2 4 2" xfId="43878" xr:uid="{00000000-0005-0000-0000-0000D4A70000}"/>
    <cellStyle name="Normal 5 2 7 3 2 4 2 2" xfId="43879" xr:uid="{00000000-0005-0000-0000-0000D5A70000}"/>
    <cellStyle name="Normal 5 2 7 3 2 4 3" xfId="43880" xr:uid="{00000000-0005-0000-0000-0000D6A70000}"/>
    <cellStyle name="Normal 5 2 7 3 2 5" xfId="43881" xr:uid="{00000000-0005-0000-0000-0000D7A70000}"/>
    <cellStyle name="Normal 5 2 7 3 3" xfId="43882" xr:uid="{00000000-0005-0000-0000-0000D8A70000}"/>
    <cellStyle name="Normal 5 2 7 3 3 2" xfId="43883" xr:uid="{00000000-0005-0000-0000-0000D9A70000}"/>
    <cellStyle name="Normal 5 2 7 3 3 2 2" xfId="43884" xr:uid="{00000000-0005-0000-0000-0000DAA70000}"/>
    <cellStyle name="Normal 5 2 7 3 3 3" xfId="43885" xr:uid="{00000000-0005-0000-0000-0000DBA70000}"/>
    <cellStyle name="Normal 5 2 7 3 3 3 2" xfId="43886" xr:uid="{00000000-0005-0000-0000-0000DCA70000}"/>
    <cellStyle name="Normal 5 2 7 3 3 3 2 2" xfId="43887" xr:uid="{00000000-0005-0000-0000-0000DDA70000}"/>
    <cellStyle name="Normal 5 2 7 3 3 3 3" xfId="43888" xr:uid="{00000000-0005-0000-0000-0000DEA70000}"/>
    <cellStyle name="Normal 5 2 7 3 3 4" xfId="43889" xr:uid="{00000000-0005-0000-0000-0000DFA70000}"/>
    <cellStyle name="Normal 5 2 7 3 4" xfId="43890" xr:uid="{00000000-0005-0000-0000-0000E0A70000}"/>
    <cellStyle name="Normal 5 2 7 3 4 2" xfId="43891" xr:uid="{00000000-0005-0000-0000-0000E1A70000}"/>
    <cellStyle name="Normal 5 2 7 3 4 2 2" xfId="43892" xr:uid="{00000000-0005-0000-0000-0000E2A70000}"/>
    <cellStyle name="Normal 5 2 7 3 4 3" xfId="43893" xr:uid="{00000000-0005-0000-0000-0000E3A70000}"/>
    <cellStyle name="Normal 5 2 7 3 4 3 2" xfId="43894" xr:uid="{00000000-0005-0000-0000-0000E4A70000}"/>
    <cellStyle name="Normal 5 2 7 3 4 3 2 2" xfId="43895" xr:uid="{00000000-0005-0000-0000-0000E5A70000}"/>
    <cellStyle name="Normal 5 2 7 3 4 3 3" xfId="43896" xr:uid="{00000000-0005-0000-0000-0000E6A70000}"/>
    <cellStyle name="Normal 5 2 7 3 4 4" xfId="43897" xr:uid="{00000000-0005-0000-0000-0000E7A70000}"/>
    <cellStyle name="Normal 5 2 7 3 5" xfId="43898" xr:uid="{00000000-0005-0000-0000-0000E8A70000}"/>
    <cellStyle name="Normal 5 2 7 3 5 2" xfId="43899" xr:uid="{00000000-0005-0000-0000-0000E9A70000}"/>
    <cellStyle name="Normal 5 2 7 3 6" xfId="43900" xr:uid="{00000000-0005-0000-0000-0000EAA70000}"/>
    <cellStyle name="Normal 5 2 7 3 6 2" xfId="43901" xr:uid="{00000000-0005-0000-0000-0000EBA70000}"/>
    <cellStyle name="Normal 5 2 7 3 6 2 2" xfId="43902" xr:uid="{00000000-0005-0000-0000-0000ECA70000}"/>
    <cellStyle name="Normal 5 2 7 3 6 3" xfId="43903" xr:uid="{00000000-0005-0000-0000-0000EDA70000}"/>
    <cellStyle name="Normal 5 2 7 3 7" xfId="43904" xr:uid="{00000000-0005-0000-0000-0000EEA70000}"/>
    <cellStyle name="Normal 5 2 7 3 7 2" xfId="43905" xr:uid="{00000000-0005-0000-0000-0000EFA70000}"/>
    <cellStyle name="Normal 5 2 7 3 8" xfId="43906" xr:uid="{00000000-0005-0000-0000-0000F0A70000}"/>
    <cellStyle name="Normal 5 2 7 4" xfId="43907" xr:uid="{00000000-0005-0000-0000-0000F1A70000}"/>
    <cellStyle name="Normal 5 2 7 4 2" xfId="43908" xr:uid="{00000000-0005-0000-0000-0000F2A70000}"/>
    <cellStyle name="Normal 5 2 7 4 2 2" xfId="43909" xr:uid="{00000000-0005-0000-0000-0000F3A70000}"/>
    <cellStyle name="Normal 5 2 7 4 2 2 2" xfId="43910" xr:uid="{00000000-0005-0000-0000-0000F4A70000}"/>
    <cellStyle name="Normal 5 2 7 4 2 3" xfId="43911" xr:uid="{00000000-0005-0000-0000-0000F5A70000}"/>
    <cellStyle name="Normal 5 2 7 4 2 3 2" xfId="43912" xr:uid="{00000000-0005-0000-0000-0000F6A70000}"/>
    <cellStyle name="Normal 5 2 7 4 2 3 2 2" xfId="43913" xr:uid="{00000000-0005-0000-0000-0000F7A70000}"/>
    <cellStyle name="Normal 5 2 7 4 2 3 3" xfId="43914" xr:uid="{00000000-0005-0000-0000-0000F8A70000}"/>
    <cellStyle name="Normal 5 2 7 4 2 4" xfId="43915" xr:uid="{00000000-0005-0000-0000-0000F9A70000}"/>
    <cellStyle name="Normal 5 2 7 4 3" xfId="43916" xr:uid="{00000000-0005-0000-0000-0000FAA70000}"/>
    <cellStyle name="Normal 5 2 7 4 3 2" xfId="43917" xr:uid="{00000000-0005-0000-0000-0000FBA70000}"/>
    <cellStyle name="Normal 5 2 7 4 4" xfId="43918" xr:uid="{00000000-0005-0000-0000-0000FCA70000}"/>
    <cellStyle name="Normal 5 2 7 4 4 2" xfId="43919" xr:uid="{00000000-0005-0000-0000-0000FDA70000}"/>
    <cellStyle name="Normal 5 2 7 4 4 2 2" xfId="43920" xr:uid="{00000000-0005-0000-0000-0000FEA70000}"/>
    <cellStyle name="Normal 5 2 7 4 4 3" xfId="43921" xr:uid="{00000000-0005-0000-0000-0000FFA70000}"/>
    <cellStyle name="Normal 5 2 7 4 5" xfId="43922" xr:uid="{00000000-0005-0000-0000-000000A80000}"/>
    <cellStyle name="Normal 5 2 7 5" xfId="43923" xr:uid="{00000000-0005-0000-0000-000001A80000}"/>
    <cellStyle name="Normal 5 2 7 5 2" xfId="43924" xr:uid="{00000000-0005-0000-0000-000002A80000}"/>
    <cellStyle name="Normal 5 2 7 5 2 2" xfId="43925" xr:uid="{00000000-0005-0000-0000-000003A80000}"/>
    <cellStyle name="Normal 5 2 7 5 3" xfId="43926" xr:uid="{00000000-0005-0000-0000-000004A80000}"/>
    <cellStyle name="Normal 5 2 7 5 3 2" xfId="43927" xr:uid="{00000000-0005-0000-0000-000005A80000}"/>
    <cellStyle name="Normal 5 2 7 5 3 2 2" xfId="43928" xr:uid="{00000000-0005-0000-0000-000006A80000}"/>
    <cellStyle name="Normal 5 2 7 5 3 3" xfId="43929" xr:uid="{00000000-0005-0000-0000-000007A80000}"/>
    <cellStyle name="Normal 5 2 7 5 4" xfId="43930" xr:uid="{00000000-0005-0000-0000-000008A80000}"/>
    <cellStyle name="Normal 5 2 7 6" xfId="43931" xr:uid="{00000000-0005-0000-0000-000009A80000}"/>
    <cellStyle name="Normal 5 2 7 6 2" xfId="43932" xr:uid="{00000000-0005-0000-0000-00000AA80000}"/>
    <cellStyle name="Normal 5 2 7 6 2 2" xfId="43933" xr:uid="{00000000-0005-0000-0000-00000BA80000}"/>
    <cellStyle name="Normal 5 2 7 6 3" xfId="43934" xr:uid="{00000000-0005-0000-0000-00000CA80000}"/>
    <cellStyle name="Normal 5 2 7 6 3 2" xfId="43935" xr:uid="{00000000-0005-0000-0000-00000DA80000}"/>
    <cellStyle name="Normal 5 2 7 6 3 2 2" xfId="43936" xr:uid="{00000000-0005-0000-0000-00000EA80000}"/>
    <cellStyle name="Normal 5 2 7 6 3 3" xfId="43937" xr:uid="{00000000-0005-0000-0000-00000FA80000}"/>
    <cellStyle name="Normal 5 2 7 6 4" xfId="43938" xr:uid="{00000000-0005-0000-0000-000010A80000}"/>
    <cellStyle name="Normal 5 2 7 7" xfId="43939" xr:uid="{00000000-0005-0000-0000-000011A80000}"/>
    <cellStyle name="Normal 5 2 7 7 2" xfId="43940" xr:uid="{00000000-0005-0000-0000-000012A80000}"/>
    <cellStyle name="Normal 5 2 7 8" xfId="43941" xr:uid="{00000000-0005-0000-0000-000013A80000}"/>
    <cellStyle name="Normal 5 2 7 8 2" xfId="43942" xr:uid="{00000000-0005-0000-0000-000014A80000}"/>
    <cellStyle name="Normal 5 2 7 8 2 2" xfId="43943" xr:uid="{00000000-0005-0000-0000-000015A80000}"/>
    <cellStyle name="Normal 5 2 7 8 3" xfId="43944" xr:uid="{00000000-0005-0000-0000-000016A80000}"/>
    <cellStyle name="Normal 5 2 7 9" xfId="43945" xr:uid="{00000000-0005-0000-0000-000017A80000}"/>
    <cellStyle name="Normal 5 2 7 9 2" xfId="43946" xr:uid="{00000000-0005-0000-0000-000018A80000}"/>
    <cellStyle name="Normal 5 2 8" xfId="43947" xr:uid="{00000000-0005-0000-0000-000019A80000}"/>
    <cellStyle name="Normal 5 2 8 2" xfId="43948" xr:uid="{00000000-0005-0000-0000-00001AA80000}"/>
    <cellStyle name="Normal 5 2 8 2 2" xfId="43949" xr:uid="{00000000-0005-0000-0000-00001BA80000}"/>
    <cellStyle name="Normal 5 2 8 2 2 2" xfId="43950" xr:uid="{00000000-0005-0000-0000-00001CA80000}"/>
    <cellStyle name="Normal 5 2 8 2 2 2 2" xfId="43951" xr:uid="{00000000-0005-0000-0000-00001DA80000}"/>
    <cellStyle name="Normal 5 2 8 2 2 2 2 2" xfId="43952" xr:uid="{00000000-0005-0000-0000-00001EA80000}"/>
    <cellStyle name="Normal 5 2 8 2 2 2 3" xfId="43953" xr:uid="{00000000-0005-0000-0000-00001FA80000}"/>
    <cellStyle name="Normal 5 2 8 2 2 2 3 2" xfId="43954" xr:uid="{00000000-0005-0000-0000-000020A80000}"/>
    <cellStyle name="Normal 5 2 8 2 2 2 3 2 2" xfId="43955" xr:uid="{00000000-0005-0000-0000-000021A80000}"/>
    <cellStyle name="Normal 5 2 8 2 2 2 3 3" xfId="43956" xr:uid="{00000000-0005-0000-0000-000022A80000}"/>
    <cellStyle name="Normal 5 2 8 2 2 2 4" xfId="43957" xr:uid="{00000000-0005-0000-0000-000023A80000}"/>
    <cellStyle name="Normal 5 2 8 2 2 3" xfId="43958" xr:uid="{00000000-0005-0000-0000-000024A80000}"/>
    <cellStyle name="Normal 5 2 8 2 2 3 2" xfId="43959" xr:uid="{00000000-0005-0000-0000-000025A80000}"/>
    <cellStyle name="Normal 5 2 8 2 2 4" xfId="43960" xr:uid="{00000000-0005-0000-0000-000026A80000}"/>
    <cellStyle name="Normal 5 2 8 2 2 4 2" xfId="43961" xr:uid="{00000000-0005-0000-0000-000027A80000}"/>
    <cellStyle name="Normal 5 2 8 2 2 4 2 2" xfId="43962" xr:uid="{00000000-0005-0000-0000-000028A80000}"/>
    <cellStyle name="Normal 5 2 8 2 2 4 3" xfId="43963" xr:uid="{00000000-0005-0000-0000-000029A80000}"/>
    <cellStyle name="Normal 5 2 8 2 2 5" xfId="43964" xr:uid="{00000000-0005-0000-0000-00002AA80000}"/>
    <cellStyle name="Normal 5 2 8 2 3" xfId="43965" xr:uid="{00000000-0005-0000-0000-00002BA80000}"/>
    <cellStyle name="Normal 5 2 8 2 3 2" xfId="43966" xr:uid="{00000000-0005-0000-0000-00002CA80000}"/>
    <cellStyle name="Normal 5 2 8 2 3 2 2" xfId="43967" xr:uid="{00000000-0005-0000-0000-00002DA80000}"/>
    <cellStyle name="Normal 5 2 8 2 3 3" xfId="43968" xr:uid="{00000000-0005-0000-0000-00002EA80000}"/>
    <cellStyle name="Normal 5 2 8 2 3 3 2" xfId="43969" xr:uid="{00000000-0005-0000-0000-00002FA80000}"/>
    <cellStyle name="Normal 5 2 8 2 3 3 2 2" xfId="43970" xr:uid="{00000000-0005-0000-0000-000030A80000}"/>
    <cellStyle name="Normal 5 2 8 2 3 3 3" xfId="43971" xr:uid="{00000000-0005-0000-0000-000031A80000}"/>
    <cellStyle name="Normal 5 2 8 2 3 4" xfId="43972" xr:uid="{00000000-0005-0000-0000-000032A80000}"/>
    <cellStyle name="Normal 5 2 8 2 4" xfId="43973" xr:uid="{00000000-0005-0000-0000-000033A80000}"/>
    <cellStyle name="Normal 5 2 8 2 4 2" xfId="43974" xr:uid="{00000000-0005-0000-0000-000034A80000}"/>
    <cellStyle name="Normal 5 2 8 2 4 2 2" xfId="43975" xr:uid="{00000000-0005-0000-0000-000035A80000}"/>
    <cellStyle name="Normal 5 2 8 2 4 3" xfId="43976" xr:uid="{00000000-0005-0000-0000-000036A80000}"/>
    <cellStyle name="Normal 5 2 8 2 4 3 2" xfId="43977" xr:uid="{00000000-0005-0000-0000-000037A80000}"/>
    <cellStyle name="Normal 5 2 8 2 4 3 2 2" xfId="43978" xr:uid="{00000000-0005-0000-0000-000038A80000}"/>
    <cellStyle name="Normal 5 2 8 2 4 3 3" xfId="43979" xr:uid="{00000000-0005-0000-0000-000039A80000}"/>
    <cellStyle name="Normal 5 2 8 2 4 4" xfId="43980" xr:uid="{00000000-0005-0000-0000-00003AA80000}"/>
    <cellStyle name="Normal 5 2 8 2 5" xfId="43981" xr:uid="{00000000-0005-0000-0000-00003BA80000}"/>
    <cellStyle name="Normal 5 2 8 2 5 2" xfId="43982" xr:uid="{00000000-0005-0000-0000-00003CA80000}"/>
    <cellStyle name="Normal 5 2 8 2 6" xfId="43983" xr:uid="{00000000-0005-0000-0000-00003DA80000}"/>
    <cellStyle name="Normal 5 2 8 2 6 2" xfId="43984" xr:uid="{00000000-0005-0000-0000-00003EA80000}"/>
    <cellStyle name="Normal 5 2 8 2 6 2 2" xfId="43985" xr:uid="{00000000-0005-0000-0000-00003FA80000}"/>
    <cellStyle name="Normal 5 2 8 2 6 3" xfId="43986" xr:uid="{00000000-0005-0000-0000-000040A80000}"/>
    <cellStyle name="Normal 5 2 8 2 7" xfId="43987" xr:uid="{00000000-0005-0000-0000-000041A80000}"/>
    <cellStyle name="Normal 5 2 8 2 7 2" xfId="43988" xr:uid="{00000000-0005-0000-0000-000042A80000}"/>
    <cellStyle name="Normal 5 2 8 2 8" xfId="43989" xr:uid="{00000000-0005-0000-0000-000043A80000}"/>
    <cellStyle name="Normal 5 2 8 3" xfId="43990" xr:uid="{00000000-0005-0000-0000-000044A80000}"/>
    <cellStyle name="Normal 5 2 8 3 2" xfId="43991" xr:uid="{00000000-0005-0000-0000-000045A80000}"/>
    <cellStyle name="Normal 5 2 8 3 2 2" xfId="43992" xr:uid="{00000000-0005-0000-0000-000046A80000}"/>
    <cellStyle name="Normal 5 2 8 3 2 2 2" xfId="43993" xr:uid="{00000000-0005-0000-0000-000047A80000}"/>
    <cellStyle name="Normal 5 2 8 3 2 3" xfId="43994" xr:uid="{00000000-0005-0000-0000-000048A80000}"/>
    <cellStyle name="Normal 5 2 8 3 2 3 2" xfId="43995" xr:uid="{00000000-0005-0000-0000-000049A80000}"/>
    <cellStyle name="Normal 5 2 8 3 2 3 2 2" xfId="43996" xr:uid="{00000000-0005-0000-0000-00004AA80000}"/>
    <cellStyle name="Normal 5 2 8 3 2 3 3" xfId="43997" xr:uid="{00000000-0005-0000-0000-00004BA80000}"/>
    <cellStyle name="Normal 5 2 8 3 2 4" xfId="43998" xr:uid="{00000000-0005-0000-0000-00004CA80000}"/>
    <cellStyle name="Normal 5 2 8 3 3" xfId="43999" xr:uid="{00000000-0005-0000-0000-00004DA80000}"/>
    <cellStyle name="Normal 5 2 8 3 3 2" xfId="44000" xr:uid="{00000000-0005-0000-0000-00004EA80000}"/>
    <cellStyle name="Normal 5 2 8 3 4" xfId="44001" xr:uid="{00000000-0005-0000-0000-00004FA80000}"/>
    <cellStyle name="Normal 5 2 8 3 4 2" xfId="44002" xr:uid="{00000000-0005-0000-0000-000050A80000}"/>
    <cellStyle name="Normal 5 2 8 3 4 2 2" xfId="44003" xr:uid="{00000000-0005-0000-0000-000051A80000}"/>
    <cellStyle name="Normal 5 2 8 3 4 3" xfId="44004" xr:uid="{00000000-0005-0000-0000-000052A80000}"/>
    <cellStyle name="Normal 5 2 8 3 5" xfId="44005" xr:uid="{00000000-0005-0000-0000-000053A80000}"/>
    <cellStyle name="Normal 5 2 8 4" xfId="44006" xr:uid="{00000000-0005-0000-0000-000054A80000}"/>
    <cellStyle name="Normal 5 2 8 4 2" xfId="44007" xr:uid="{00000000-0005-0000-0000-000055A80000}"/>
    <cellStyle name="Normal 5 2 8 4 2 2" xfId="44008" xr:uid="{00000000-0005-0000-0000-000056A80000}"/>
    <cellStyle name="Normal 5 2 8 4 3" xfId="44009" xr:uid="{00000000-0005-0000-0000-000057A80000}"/>
    <cellStyle name="Normal 5 2 8 4 3 2" xfId="44010" xr:uid="{00000000-0005-0000-0000-000058A80000}"/>
    <cellStyle name="Normal 5 2 8 4 3 2 2" xfId="44011" xr:uid="{00000000-0005-0000-0000-000059A80000}"/>
    <cellStyle name="Normal 5 2 8 4 3 3" xfId="44012" xr:uid="{00000000-0005-0000-0000-00005AA80000}"/>
    <cellStyle name="Normal 5 2 8 4 4" xfId="44013" xr:uid="{00000000-0005-0000-0000-00005BA80000}"/>
    <cellStyle name="Normal 5 2 8 5" xfId="44014" xr:uid="{00000000-0005-0000-0000-00005CA80000}"/>
    <cellStyle name="Normal 5 2 8 5 2" xfId="44015" xr:uid="{00000000-0005-0000-0000-00005DA80000}"/>
    <cellStyle name="Normal 5 2 8 5 2 2" xfId="44016" xr:uid="{00000000-0005-0000-0000-00005EA80000}"/>
    <cellStyle name="Normal 5 2 8 5 3" xfId="44017" xr:uid="{00000000-0005-0000-0000-00005FA80000}"/>
    <cellStyle name="Normal 5 2 8 5 3 2" xfId="44018" xr:uid="{00000000-0005-0000-0000-000060A80000}"/>
    <cellStyle name="Normal 5 2 8 5 3 2 2" xfId="44019" xr:uid="{00000000-0005-0000-0000-000061A80000}"/>
    <cellStyle name="Normal 5 2 8 5 3 3" xfId="44020" xr:uid="{00000000-0005-0000-0000-000062A80000}"/>
    <cellStyle name="Normal 5 2 8 5 4" xfId="44021" xr:uid="{00000000-0005-0000-0000-000063A80000}"/>
    <cellStyle name="Normal 5 2 8 6" xfId="44022" xr:uid="{00000000-0005-0000-0000-000064A80000}"/>
    <cellStyle name="Normal 5 2 8 6 2" xfId="44023" xr:uid="{00000000-0005-0000-0000-000065A80000}"/>
    <cellStyle name="Normal 5 2 8 7" xfId="44024" xr:uid="{00000000-0005-0000-0000-000066A80000}"/>
    <cellStyle name="Normal 5 2 8 7 2" xfId="44025" xr:uid="{00000000-0005-0000-0000-000067A80000}"/>
    <cellStyle name="Normal 5 2 8 7 2 2" xfId="44026" xr:uid="{00000000-0005-0000-0000-000068A80000}"/>
    <cellStyle name="Normal 5 2 8 7 3" xfId="44027" xr:uid="{00000000-0005-0000-0000-000069A80000}"/>
    <cellStyle name="Normal 5 2 8 8" xfId="44028" xr:uid="{00000000-0005-0000-0000-00006AA80000}"/>
    <cellStyle name="Normal 5 2 8 8 2" xfId="44029" xr:uid="{00000000-0005-0000-0000-00006BA80000}"/>
    <cellStyle name="Normal 5 2 8 9" xfId="44030" xr:uid="{00000000-0005-0000-0000-00006CA80000}"/>
    <cellStyle name="Normal 5 2 9" xfId="44031" xr:uid="{00000000-0005-0000-0000-00006DA80000}"/>
    <cellStyle name="Normal 5 2 9 2" xfId="44032" xr:uid="{00000000-0005-0000-0000-00006EA80000}"/>
    <cellStyle name="Normal 5 2 9 2 2" xfId="44033" xr:uid="{00000000-0005-0000-0000-00006FA80000}"/>
    <cellStyle name="Normal 5 2 9 2 2 2" xfId="44034" xr:uid="{00000000-0005-0000-0000-000070A80000}"/>
    <cellStyle name="Normal 5 2 9 2 2 2 2" xfId="44035" xr:uid="{00000000-0005-0000-0000-000071A80000}"/>
    <cellStyle name="Normal 5 2 9 2 2 3" xfId="44036" xr:uid="{00000000-0005-0000-0000-000072A80000}"/>
    <cellStyle name="Normal 5 2 9 2 2 3 2" xfId="44037" xr:uid="{00000000-0005-0000-0000-000073A80000}"/>
    <cellStyle name="Normal 5 2 9 2 2 3 2 2" xfId="44038" xr:uid="{00000000-0005-0000-0000-000074A80000}"/>
    <cellStyle name="Normal 5 2 9 2 2 3 3" xfId="44039" xr:uid="{00000000-0005-0000-0000-000075A80000}"/>
    <cellStyle name="Normal 5 2 9 2 2 4" xfId="44040" xr:uid="{00000000-0005-0000-0000-000076A80000}"/>
    <cellStyle name="Normal 5 2 9 2 3" xfId="44041" xr:uid="{00000000-0005-0000-0000-000077A80000}"/>
    <cellStyle name="Normal 5 2 9 2 3 2" xfId="44042" xr:uid="{00000000-0005-0000-0000-000078A80000}"/>
    <cellStyle name="Normal 5 2 9 2 4" xfId="44043" xr:uid="{00000000-0005-0000-0000-000079A80000}"/>
    <cellStyle name="Normal 5 2 9 2 4 2" xfId="44044" xr:uid="{00000000-0005-0000-0000-00007AA80000}"/>
    <cellStyle name="Normal 5 2 9 2 4 2 2" xfId="44045" xr:uid="{00000000-0005-0000-0000-00007BA80000}"/>
    <cellStyle name="Normal 5 2 9 2 4 3" xfId="44046" xr:uid="{00000000-0005-0000-0000-00007CA80000}"/>
    <cellStyle name="Normal 5 2 9 2 5" xfId="44047" xr:uid="{00000000-0005-0000-0000-00007DA80000}"/>
    <cellStyle name="Normal 5 2 9 3" xfId="44048" xr:uid="{00000000-0005-0000-0000-00007EA80000}"/>
    <cellStyle name="Normal 5 2 9 3 2" xfId="44049" xr:uid="{00000000-0005-0000-0000-00007FA80000}"/>
    <cellStyle name="Normal 5 2 9 3 2 2" xfId="44050" xr:uid="{00000000-0005-0000-0000-000080A80000}"/>
    <cellStyle name="Normal 5 2 9 3 3" xfId="44051" xr:uid="{00000000-0005-0000-0000-000081A80000}"/>
    <cellStyle name="Normal 5 2 9 3 3 2" xfId="44052" xr:uid="{00000000-0005-0000-0000-000082A80000}"/>
    <cellStyle name="Normal 5 2 9 3 3 2 2" xfId="44053" xr:uid="{00000000-0005-0000-0000-000083A80000}"/>
    <cellStyle name="Normal 5 2 9 3 3 3" xfId="44054" xr:uid="{00000000-0005-0000-0000-000084A80000}"/>
    <cellStyle name="Normal 5 2 9 3 4" xfId="44055" xr:uid="{00000000-0005-0000-0000-000085A80000}"/>
    <cellStyle name="Normal 5 2 9 4" xfId="44056" xr:uid="{00000000-0005-0000-0000-000086A80000}"/>
    <cellStyle name="Normal 5 2 9 4 2" xfId="44057" xr:uid="{00000000-0005-0000-0000-000087A80000}"/>
    <cellStyle name="Normal 5 2 9 4 2 2" xfId="44058" xr:uid="{00000000-0005-0000-0000-000088A80000}"/>
    <cellStyle name="Normal 5 2 9 4 3" xfId="44059" xr:uid="{00000000-0005-0000-0000-000089A80000}"/>
    <cellStyle name="Normal 5 2 9 4 3 2" xfId="44060" xr:uid="{00000000-0005-0000-0000-00008AA80000}"/>
    <cellStyle name="Normal 5 2 9 4 3 2 2" xfId="44061" xr:uid="{00000000-0005-0000-0000-00008BA80000}"/>
    <cellStyle name="Normal 5 2 9 4 3 3" xfId="44062" xr:uid="{00000000-0005-0000-0000-00008CA80000}"/>
    <cellStyle name="Normal 5 2 9 4 4" xfId="44063" xr:uid="{00000000-0005-0000-0000-00008DA80000}"/>
    <cellStyle name="Normal 5 2 9 5" xfId="44064" xr:uid="{00000000-0005-0000-0000-00008EA80000}"/>
    <cellStyle name="Normal 5 2 9 5 2" xfId="44065" xr:uid="{00000000-0005-0000-0000-00008FA80000}"/>
    <cellStyle name="Normal 5 2 9 6" xfId="44066" xr:uid="{00000000-0005-0000-0000-000090A80000}"/>
    <cellStyle name="Normal 5 2 9 6 2" xfId="44067" xr:uid="{00000000-0005-0000-0000-000091A80000}"/>
    <cellStyle name="Normal 5 2 9 6 2 2" xfId="44068" xr:uid="{00000000-0005-0000-0000-000092A80000}"/>
    <cellStyle name="Normal 5 2 9 6 3" xfId="44069" xr:uid="{00000000-0005-0000-0000-000093A80000}"/>
    <cellStyle name="Normal 5 2 9 7" xfId="44070" xr:uid="{00000000-0005-0000-0000-000094A80000}"/>
    <cellStyle name="Normal 5 2 9 7 2" xfId="44071" xr:uid="{00000000-0005-0000-0000-000095A80000}"/>
    <cellStyle name="Normal 5 2 9 8" xfId="44072" xr:uid="{00000000-0005-0000-0000-000096A80000}"/>
    <cellStyle name="Normal 5 2_Sheet1" xfId="44073" xr:uid="{00000000-0005-0000-0000-000097A80000}"/>
    <cellStyle name="Normal 5 3" xfId="1362" xr:uid="{00000000-0005-0000-0000-000098A80000}"/>
    <cellStyle name="Normal 5 3 10" xfId="44074" xr:uid="{00000000-0005-0000-0000-000099A80000}"/>
    <cellStyle name="Normal 5 3 10 2" xfId="44075" xr:uid="{00000000-0005-0000-0000-00009AA80000}"/>
    <cellStyle name="Normal 5 3 10 2 2" xfId="44076" xr:uid="{00000000-0005-0000-0000-00009BA80000}"/>
    <cellStyle name="Normal 5 3 10 2 2 2" xfId="44077" xr:uid="{00000000-0005-0000-0000-00009CA80000}"/>
    <cellStyle name="Normal 5 3 10 2 2 2 2" xfId="44078" xr:uid="{00000000-0005-0000-0000-00009DA80000}"/>
    <cellStyle name="Normal 5 3 10 2 2 3" xfId="44079" xr:uid="{00000000-0005-0000-0000-00009EA80000}"/>
    <cellStyle name="Normal 5 3 10 2 2 3 2" xfId="44080" xr:uid="{00000000-0005-0000-0000-00009FA80000}"/>
    <cellStyle name="Normal 5 3 10 2 2 3 2 2" xfId="44081" xr:uid="{00000000-0005-0000-0000-0000A0A80000}"/>
    <cellStyle name="Normal 5 3 10 2 2 3 3" xfId="44082" xr:uid="{00000000-0005-0000-0000-0000A1A80000}"/>
    <cellStyle name="Normal 5 3 10 2 2 4" xfId="44083" xr:uid="{00000000-0005-0000-0000-0000A2A80000}"/>
    <cellStyle name="Normal 5 3 10 2 3" xfId="44084" xr:uid="{00000000-0005-0000-0000-0000A3A80000}"/>
    <cellStyle name="Normal 5 3 10 2 3 2" xfId="44085" xr:uid="{00000000-0005-0000-0000-0000A4A80000}"/>
    <cellStyle name="Normal 5 3 10 2 4" xfId="44086" xr:uid="{00000000-0005-0000-0000-0000A5A80000}"/>
    <cellStyle name="Normal 5 3 10 2 4 2" xfId="44087" xr:uid="{00000000-0005-0000-0000-0000A6A80000}"/>
    <cellStyle name="Normal 5 3 10 2 4 2 2" xfId="44088" xr:uid="{00000000-0005-0000-0000-0000A7A80000}"/>
    <cellStyle name="Normal 5 3 10 2 4 3" xfId="44089" xr:uid="{00000000-0005-0000-0000-0000A8A80000}"/>
    <cellStyle name="Normal 5 3 10 2 5" xfId="44090" xr:uid="{00000000-0005-0000-0000-0000A9A80000}"/>
    <cellStyle name="Normal 5 3 10 3" xfId="44091" xr:uid="{00000000-0005-0000-0000-0000AAA80000}"/>
    <cellStyle name="Normal 5 3 10 3 2" xfId="44092" xr:uid="{00000000-0005-0000-0000-0000ABA80000}"/>
    <cellStyle name="Normal 5 3 10 3 2 2" xfId="44093" xr:uid="{00000000-0005-0000-0000-0000ACA80000}"/>
    <cellStyle name="Normal 5 3 10 3 3" xfId="44094" xr:uid="{00000000-0005-0000-0000-0000ADA80000}"/>
    <cellStyle name="Normal 5 3 10 3 3 2" xfId="44095" xr:uid="{00000000-0005-0000-0000-0000AEA80000}"/>
    <cellStyle name="Normal 5 3 10 3 3 2 2" xfId="44096" xr:uid="{00000000-0005-0000-0000-0000AFA80000}"/>
    <cellStyle name="Normal 5 3 10 3 3 3" xfId="44097" xr:uid="{00000000-0005-0000-0000-0000B0A80000}"/>
    <cellStyle name="Normal 5 3 10 3 4" xfId="44098" xr:uid="{00000000-0005-0000-0000-0000B1A80000}"/>
    <cellStyle name="Normal 5 3 10 4" xfId="44099" xr:uid="{00000000-0005-0000-0000-0000B2A80000}"/>
    <cellStyle name="Normal 5 3 10 4 2" xfId="44100" xr:uid="{00000000-0005-0000-0000-0000B3A80000}"/>
    <cellStyle name="Normal 5 3 10 5" xfId="44101" xr:uid="{00000000-0005-0000-0000-0000B4A80000}"/>
    <cellStyle name="Normal 5 3 10 5 2" xfId="44102" xr:uid="{00000000-0005-0000-0000-0000B5A80000}"/>
    <cellStyle name="Normal 5 3 10 5 2 2" xfId="44103" xr:uid="{00000000-0005-0000-0000-0000B6A80000}"/>
    <cellStyle name="Normal 5 3 10 5 3" xfId="44104" xr:uid="{00000000-0005-0000-0000-0000B7A80000}"/>
    <cellStyle name="Normal 5 3 10 6" xfId="44105" xr:uid="{00000000-0005-0000-0000-0000B8A80000}"/>
    <cellStyle name="Normal 5 3 11" xfId="44106" xr:uid="{00000000-0005-0000-0000-0000B9A80000}"/>
    <cellStyle name="Normal 5 3 11 2" xfId="44107" xr:uid="{00000000-0005-0000-0000-0000BAA80000}"/>
    <cellStyle name="Normal 5 3 11 2 2" xfId="44108" xr:uid="{00000000-0005-0000-0000-0000BBA80000}"/>
    <cellStyle name="Normal 5 3 11 2 2 2" xfId="44109" xr:uid="{00000000-0005-0000-0000-0000BCA80000}"/>
    <cellStyle name="Normal 5 3 11 2 2 2 2" xfId="44110" xr:uid="{00000000-0005-0000-0000-0000BDA80000}"/>
    <cellStyle name="Normal 5 3 11 2 2 3" xfId="44111" xr:uid="{00000000-0005-0000-0000-0000BEA80000}"/>
    <cellStyle name="Normal 5 3 11 2 2 3 2" xfId="44112" xr:uid="{00000000-0005-0000-0000-0000BFA80000}"/>
    <cellStyle name="Normal 5 3 11 2 2 3 2 2" xfId="44113" xr:uid="{00000000-0005-0000-0000-0000C0A80000}"/>
    <cellStyle name="Normal 5 3 11 2 2 3 3" xfId="44114" xr:uid="{00000000-0005-0000-0000-0000C1A80000}"/>
    <cellStyle name="Normal 5 3 11 2 2 4" xfId="44115" xr:uid="{00000000-0005-0000-0000-0000C2A80000}"/>
    <cellStyle name="Normal 5 3 11 2 3" xfId="44116" xr:uid="{00000000-0005-0000-0000-0000C3A80000}"/>
    <cellStyle name="Normal 5 3 11 2 3 2" xfId="44117" xr:uid="{00000000-0005-0000-0000-0000C4A80000}"/>
    <cellStyle name="Normal 5 3 11 2 4" xfId="44118" xr:uid="{00000000-0005-0000-0000-0000C5A80000}"/>
    <cellStyle name="Normal 5 3 11 2 4 2" xfId="44119" xr:uid="{00000000-0005-0000-0000-0000C6A80000}"/>
    <cellStyle name="Normal 5 3 11 2 4 2 2" xfId="44120" xr:uid="{00000000-0005-0000-0000-0000C7A80000}"/>
    <cellStyle name="Normal 5 3 11 2 4 3" xfId="44121" xr:uid="{00000000-0005-0000-0000-0000C8A80000}"/>
    <cellStyle name="Normal 5 3 11 2 5" xfId="44122" xr:uid="{00000000-0005-0000-0000-0000C9A80000}"/>
    <cellStyle name="Normal 5 3 11 3" xfId="44123" xr:uid="{00000000-0005-0000-0000-0000CAA80000}"/>
    <cellStyle name="Normal 5 3 11 3 2" xfId="44124" xr:uid="{00000000-0005-0000-0000-0000CBA80000}"/>
    <cellStyle name="Normal 5 3 11 3 2 2" xfId="44125" xr:uid="{00000000-0005-0000-0000-0000CCA80000}"/>
    <cellStyle name="Normal 5 3 11 3 3" xfId="44126" xr:uid="{00000000-0005-0000-0000-0000CDA80000}"/>
    <cellStyle name="Normal 5 3 11 3 3 2" xfId="44127" xr:uid="{00000000-0005-0000-0000-0000CEA80000}"/>
    <cellStyle name="Normal 5 3 11 3 3 2 2" xfId="44128" xr:uid="{00000000-0005-0000-0000-0000CFA80000}"/>
    <cellStyle name="Normal 5 3 11 3 3 3" xfId="44129" xr:uid="{00000000-0005-0000-0000-0000D0A80000}"/>
    <cellStyle name="Normal 5 3 11 3 4" xfId="44130" xr:uid="{00000000-0005-0000-0000-0000D1A80000}"/>
    <cellStyle name="Normal 5 3 11 4" xfId="44131" xr:uid="{00000000-0005-0000-0000-0000D2A80000}"/>
    <cellStyle name="Normal 5 3 11 4 2" xfId="44132" xr:uid="{00000000-0005-0000-0000-0000D3A80000}"/>
    <cellStyle name="Normal 5 3 11 5" xfId="44133" xr:uid="{00000000-0005-0000-0000-0000D4A80000}"/>
    <cellStyle name="Normal 5 3 11 5 2" xfId="44134" xr:uid="{00000000-0005-0000-0000-0000D5A80000}"/>
    <cellStyle name="Normal 5 3 11 5 2 2" xfId="44135" xr:uid="{00000000-0005-0000-0000-0000D6A80000}"/>
    <cellStyle name="Normal 5 3 11 5 3" xfId="44136" xr:uid="{00000000-0005-0000-0000-0000D7A80000}"/>
    <cellStyle name="Normal 5 3 11 6" xfId="44137" xr:uid="{00000000-0005-0000-0000-0000D8A80000}"/>
    <cellStyle name="Normal 5 3 12" xfId="44138" xr:uid="{00000000-0005-0000-0000-0000D9A80000}"/>
    <cellStyle name="Normal 5 3 12 2" xfId="44139" xr:uid="{00000000-0005-0000-0000-0000DAA80000}"/>
    <cellStyle name="Normal 5 3 12 2 2" xfId="44140" xr:uid="{00000000-0005-0000-0000-0000DBA80000}"/>
    <cellStyle name="Normal 5 3 12 2 2 2" xfId="44141" xr:uid="{00000000-0005-0000-0000-0000DCA80000}"/>
    <cellStyle name="Normal 5 3 12 2 3" xfId="44142" xr:uid="{00000000-0005-0000-0000-0000DDA80000}"/>
    <cellStyle name="Normal 5 3 12 2 3 2" xfId="44143" xr:uid="{00000000-0005-0000-0000-0000DEA80000}"/>
    <cellStyle name="Normal 5 3 12 2 3 2 2" xfId="44144" xr:uid="{00000000-0005-0000-0000-0000DFA80000}"/>
    <cellStyle name="Normal 5 3 12 2 3 3" xfId="44145" xr:uid="{00000000-0005-0000-0000-0000E0A80000}"/>
    <cellStyle name="Normal 5 3 12 2 4" xfId="44146" xr:uid="{00000000-0005-0000-0000-0000E1A80000}"/>
    <cellStyle name="Normal 5 3 12 3" xfId="44147" xr:uid="{00000000-0005-0000-0000-0000E2A80000}"/>
    <cellStyle name="Normal 5 3 12 3 2" xfId="44148" xr:uid="{00000000-0005-0000-0000-0000E3A80000}"/>
    <cellStyle name="Normal 5 3 12 4" xfId="44149" xr:uid="{00000000-0005-0000-0000-0000E4A80000}"/>
    <cellStyle name="Normal 5 3 12 4 2" xfId="44150" xr:uid="{00000000-0005-0000-0000-0000E5A80000}"/>
    <cellStyle name="Normal 5 3 12 4 2 2" xfId="44151" xr:uid="{00000000-0005-0000-0000-0000E6A80000}"/>
    <cellStyle name="Normal 5 3 12 4 3" xfId="44152" xr:uid="{00000000-0005-0000-0000-0000E7A80000}"/>
    <cellStyle name="Normal 5 3 12 5" xfId="44153" xr:uid="{00000000-0005-0000-0000-0000E8A80000}"/>
    <cellStyle name="Normal 5 3 13" xfId="44154" xr:uid="{00000000-0005-0000-0000-0000E9A80000}"/>
    <cellStyle name="Normal 5 3 13 2" xfId="44155" xr:uid="{00000000-0005-0000-0000-0000EAA80000}"/>
    <cellStyle name="Normal 5 3 13 2 2" xfId="44156" xr:uid="{00000000-0005-0000-0000-0000EBA80000}"/>
    <cellStyle name="Normal 5 3 13 3" xfId="44157" xr:uid="{00000000-0005-0000-0000-0000ECA80000}"/>
    <cellStyle name="Normal 5 3 13 3 2" xfId="44158" xr:uid="{00000000-0005-0000-0000-0000EDA80000}"/>
    <cellStyle name="Normal 5 3 13 3 2 2" xfId="44159" xr:uid="{00000000-0005-0000-0000-0000EEA80000}"/>
    <cellStyle name="Normal 5 3 13 3 3" xfId="44160" xr:uid="{00000000-0005-0000-0000-0000EFA80000}"/>
    <cellStyle name="Normal 5 3 13 4" xfId="44161" xr:uid="{00000000-0005-0000-0000-0000F0A80000}"/>
    <cellStyle name="Normal 5 3 14" xfId="44162" xr:uid="{00000000-0005-0000-0000-0000F1A80000}"/>
    <cellStyle name="Normal 5 3 14 2" xfId="44163" xr:uid="{00000000-0005-0000-0000-0000F2A80000}"/>
    <cellStyle name="Normal 5 3 14 2 2" xfId="44164" xr:uid="{00000000-0005-0000-0000-0000F3A80000}"/>
    <cellStyle name="Normal 5 3 14 3" xfId="44165" xr:uid="{00000000-0005-0000-0000-0000F4A80000}"/>
    <cellStyle name="Normal 5 3 14 3 2" xfId="44166" xr:uid="{00000000-0005-0000-0000-0000F5A80000}"/>
    <cellStyle name="Normal 5 3 14 3 2 2" xfId="44167" xr:uid="{00000000-0005-0000-0000-0000F6A80000}"/>
    <cellStyle name="Normal 5 3 14 3 3" xfId="44168" xr:uid="{00000000-0005-0000-0000-0000F7A80000}"/>
    <cellStyle name="Normal 5 3 14 4" xfId="44169" xr:uid="{00000000-0005-0000-0000-0000F8A80000}"/>
    <cellStyle name="Normal 5 3 15" xfId="44170" xr:uid="{00000000-0005-0000-0000-0000F9A80000}"/>
    <cellStyle name="Normal 5 3 15 2" xfId="44171" xr:uid="{00000000-0005-0000-0000-0000FAA80000}"/>
    <cellStyle name="Normal 5 3 15 2 2" xfId="44172" xr:uid="{00000000-0005-0000-0000-0000FBA80000}"/>
    <cellStyle name="Normal 5 3 15 3" xfId="44173" xr:uid="{00000000-0005-0000-0000-0000FCA80000}"/>
    <cellStyle name="Normal 5 3 15 3 2" xfId="44174" xr:uid="{00000000-0005-0000-0000-0000FDA80000}"/>
    <cellStyle name="Normal 5 3 15 3 2 2" xfId="44175" xr:uid="{00000000-0005-0000-0000-0000FEA80000}"/>
    <cellStyle name="Normal 5 3 15 3 3" xfId="44176" xr:uid="{00000000-0005-0000-0000-0000FFA80000}"/>
    <cellStyle name="Normal 5 3 15 4" xfId="44177" xr:uid="{00000000-0005-0000-0000-000000A90000}"/>
    <cellStyle name="Normal 5 3 16" xfId="44178" xr:uid="{00000000-0005-0000-0000-000001A90000}"/>
    <cellStyle name="Normal 5 3 16 2" xfId="44179" xr:uid="{00000000-0005-0000-0000-000002A90000}"/>
    <cellStyle name="Normal 5 3 16 2 2" xfId="44180" xr:uid="{00000000-0005-0000-0000-000003A90000}"/>
    <cellStyle name="Normal 5 3 16 3" xfId="44181" xr:uid="{00000000-0005-0000-0000-000004A90000}"/>
    <cellStyle name="Normal 5 3 17" xfId="44182" xr:uid="{00000000-0005-0000-0000-000005A90000}"/>
    <cellStyle name="Normal 5 3 17 2" xfId="44183" xr:uid="{00000000-0005-0000-0000-000006A90000}"/>
    <cellStyle name="Normal 5 3 18" xfId="44184" xr:uid="{00000000-0005-0000-0000-000007A90000}"/>
    <cellStyle name="Normal 5 3 18 2" xfId="44185" xr:uid="{00000000-0005-0000-0000-000008A90000}"/>
    <cellStyle name="Normal 5 3 19" xfId="44186" xr:uid="{00000000-0005-0000-0000-000009A90000}"/>
    <cellStyle name="Normal 5 3 2" xfId="1363" xr:uid="{00000000-0005-0000-0000-00000AA90000}"/>
    <cellStyle name="Normal 5 3 2 10" xfId="44187" xr:uid="{00000000-0005-0000-0000-00000BA90000}"/>
    <cellStyle name="Normal 5 3 2 10 2" xfId="44188" xr:uid="{00000000-0005-0000-0000-00000CA90000}"/>
    <cellStyle name="Normal 5 3 2 10 2 2" xfId="44189" xr:uid="{00000000-0005-0000-0000-00000DA90000}"/>
    <cellStyle name="Normal 5 3 2 10 2 2 2" xfId="44190" xr:uid="{00000000-0005-0000-0000-00000EA90000}"/>
    <cellStyle name="Normal 5 3 2 10 2 2 2 2" xfId="44191" xr:uid="{00000000-0005-0000-0000-00000FA90000}"/>
    <cellStyle name="Normal 5 3 2 10 2 2 3" xfId="44192" xr:uid="{00000000-0005-0000-0000-000010A90000}"/>
    <cellStyle name="Normal 5 3 2 10 2 2 3 2" xfId="44193" xr:uid="{00000000-0005-0000-0000-000011A90000}"/>
    <cellStyle name="Normal 5 3 2 10 2 2 3 2 2" xfId="44194" xr:uid="{00000000-0005-0000-0000-000012A90000}"/>
    <cellStyle name="Normal 5 3 2 10 2 2 3 3" xfId="44195" xr:uid="{00000000-0005-0000-0000-000013A90000}"/>
    <cellStyle name="Normal 5 3 2 10 2 2 4" xfId="44196" xr:uid="{00000000-0005-0000-0000-000014A90000}"/>
    <cellStyle name="Normal 5 3 2 10 2 3" xfId="44197" xr:uid="{00000000-0005-0000-0000-000015A90000}"/>
    <cellStyle name="Normal 5 3 2 10 2 3 2" xfId="44198" xr:uid="{00000000-0005-0000-0000-000016A90000}"/>
    <cellStyle name="Normal 5 3 2 10 2 4" xfId="44199" xr:uid="{00000000-0005-0000-0000-000017A90000}"/>
    <cellStyle name="Normal 5 3 2 10 2 4 2" xfId="44200" xr:uid="{00000000-0005-0000-0000-000018A90000}"/>
    <cellStyle name="Normal 5 3 2 10 2 4 2 2" xfId="44201" xr:uid="{00000000-0005-0000-0000-000019A90000}"/>
    <cellStyle name="Normal 5 3 2 10 2 4 3" xfId="44202" xr:uid="{00000000-0005-0000-0000-00001AA90000}"/>
    <cellStyle name="Normal 5 3 2 10 2 5" xfId="44203" xr:uid="{00000000-0005-0000-0000-00001BA90000}"/>
    <cellStyle name="Normal 5 3 2 10 3" xfId="44204" xr:uid="{00000000-0005-0000-0000-00001CA90000}"/>
    <cellStyle name="Normal 5 3 2 10 3 2" xfId="44205" xr:uid="{00000000-0005-0000-0000-00001DA90000}"/>
    <cellStyle name="Normal 5 3 2 10 3 2 2" xfId="44206" xr:uid="{00000000-0005-0000-0000-00001EA90000}"/>
    <cellStyle name="Normal 5 3 2 10 3 3" xfId="44207" xr:uid="{00000000-0005-0000-0000-00001FA90000}"/>
    <cellStyle name="Normal 5 3 2 10 3 3 2" xfId="44208" xr:uid="{00000000-0005-0000-0000-000020A90000}"/>
    <cellStyle name="Normal 5 3 2 10 3 3 2 2" xfId="44209" xr:uid="{00000000-0005-0000-0000-000021A90000}"/>
    <cellStyle name="Normal 5 3 2 10 3 3 3" xfId="44210" xr:uid="{00000000-0005-0000-0000-000022A90000}"/>
    <cellStyle name="Normal 5 3 2 10 3 4" xfId="44211" xr:uid="{00000000-0005-0000-0000-000023A90000}"/>
    <cellStyle name="Normal 5 3 2 10 4" xfId="44212" xr:uid="{00000000-0005-0000-0000-000024A90000}"/>
    <cellStyle name="Normal 5 3 2 10 4 2" xfId="44213" xr:uid="{00000000-0005-0000-0000-000025A90000}"/>
    <cellStyle name="Normal 5 3 2 10 5" xfId="44214" xr:uid="{00000000-0005-0000-0000-000026A90000}"/>
    <cellStyle name="Normal 5 3 2 10 5 2" xfId="44215" xr:uid="{00000000-0005-0000-0000-000027A90000}"/>
    <cellStyle name="Normal 5 3 2 10 5 2 2" xfId="44216" xr:uid="{00000000-0005-0000-0000-000028A90000}"/>
    <cellStyle name="Normal 5 3 2 10 5 3" xfId="44217" xr:uid="{00000000-0005-0000-0000-000029A90000}"/>
    <cellStyle name="Normal 5 3 2 10 6" xfId="44218" xr:uid="{00000000-0005-0000-0000-00002AA90000}"/>
    <cellStyle name="Normal 5 3 2 11" xfId="44219" xr:uid="{00000000-0005-0000-0000-00002BA90000}"/>
    <cellStyle name="Normal 5 3 2 11 2" xfId="44220" xr:uid="{00000000-0005-0000-0000-00002CA90000}"/>
    <cellStyle name="Normal 5 3 2 11 2 2" xfId="44221" xr:uid="{00000000-0005-0000-0000-00002DA90000}"/>
    <cellStyle name="Normal 5 3 2 11 2 2 2" xfId="44222" xr:uid="{00000000-0005-0000-0000-00002EA90000}"/>
    <cellStyle name="Normal 5 3 2 11 2 3" xfId="44223" xr:uid="{00000000-0005-0000-0000-00002FA90000}"/>
    <cellStyle name="Normal 5 3 2 11 2 3 2" xfId="44224" xr:uid="{00000000-0005-0000-0000-000030A90000}"/>
    <cellStyle name="Normal 5 3 2 11 2 3 2 2" xfId="44225" xr:uid="{00000000-0005-0000-0000-000031A90000}"/>
    <cellStyle name="Normal 5 3 2 11 2 3 3" xfId="44226" xr:uid="{00000000-0005-0000-0000-000032A90000}"/>
    <cellStyle name="Normal 5 3 2 11 2 4" xfId="44227" xr:uid="{00000000-0005-0000-0000-000033A90000}"/>
    <cellStyle name="Normal 5 3 2 11 3" xfId="44228" xr:uid="{00000000-0005-0000-0000-000034A90000}"/>
    <cellStyle name="Normal 5 3 2 11 3 2" xfId="44229" xr:uid="{00000000-0005-0000-0000-000035A90000}"/>
    <cellStyle name="Normal 5 3 2 11 4" xfId="44230" xr:uid="{00000000-0005-0000-0000-000036A90000}"/>
    <cellStyle name="Normal 5 3 2 11 4 2" xfId="44231" xr:uid="{00000000-0005-0000-0000-000037A90000}"/>
    <cellStyle name="Normal 5 3 2 11 4 2 2" xfId="44232" xr:uid="{00000000-0005-0000-0000-000038A90000}"/>
    <cellStyle name="Normal 5 3 2 11 4 3" xfId="44233" xr:uid="{00000000-0005-0000-0000-000039A90000}"/>
    <cellStyle name="Normal 5 3 2 11 5" xfId="44234" xr:uid="{00000000-0005-0000-0000-00003AA90000}"/>
    <cellStyle name="Normal 5 3 2 12" xfId="44235" xr:uid="{00000000-0005-0000-0000-00003BA90000}"/>
    <cellStyle name="Normal 5 3 2 12 2" xfId="44236" xr:uid="{00000000-0005-0000-0000-00003CA90000}"/>
    <cellStyle name="Normal 5 3 2 12 2 2" xfId="44237" xr:uid="{00000000-0005-0000-0000-00003DA90000}"/>
    <cellStyle name="Normal 5 3 2 12 3" xfId="44238" xr:uid="{00000000-0005-0000-0000-00003EA90000}"/>
    <cellStyle name="Normal 5 3 2 12 3 2" xfId="44239" xr:uid="{00000000-0005-0000-0000-00003FA90000}"/>
    <cellStyle name="Normal 5 3 2 12 3 2 2" xfId="44240" xr:uid="{00000000-0005-0000-0000-000040A90000}"/>
    <cellStyle name="Normal 5 3 2 12 3 3" xfId="44241" xr:uid="{00000000-0005-0000-0000-000041A90000}"/>
    <cellStyle name="Normal 5 3 2 12 4" xfId="44242" xr:uid="{00000000-0005-0000-0000-000042A90000}"/>
    <cellStyle name="Normal 5 3 2 13" xfId="44243" xr:uid="{00000000-0005-0000-0000-000043A90000}"/>
    <cellStyle name="Normal 5 3 2 13 2" xfId="44244" xr:uid="{00000000-0005-0000-0000-000044A90000}"/>
    <cellStyle name="Normal 5 3 2 13 2 2" xfId="44245" xr:uid="{00000000-0005-0000-0000-000045A90000}"/>
    <cellStyle name="Normal 5 3 2 13 3" xfId="44246" xr:uid="{00000000-0005-0000-0000-000046A90000}"/>
    <cellStyle name="Normal 5 3 2 13 3 2" xfId="44247" xr:uid="{00000000-0005-0000-0000-000047A90000}"/>
    <cellStyle name="Normal 5 3 2 13 3 2 2" xfId="44248" xr:uid="{00000000-0005-0000-0000-000048A90000}"/>
    <cellStyle name="Normal 5 3 2 13 3 3" xfId="44249" xr:uid="{00000000-0005-0000-0000-000049A90000}"/>
    <cellStyle name="Normal 5 3 2 13 4" xfId="44250" xr:uid="{00000000-0005-0000-0000-00004AA90000}"/>
    <cellStyle name="Normal 5 3 2 14" xfId="44251" xr:uid="{00000000-0005-0000-0000-00004BA90000}"/>
    <cellStyle name="Normal 5 3 2 14 2" xfId="44252" xr:uid="{00000000-0005-0000-0000-00004CA90000}"/>
    <cellStyle name="Normal 5 3 2 14 2 2" xfId="44253" xr:uid="{00000000-0005-0000-0000-00004DA90000}"/>
    <cellStyle name="Normal 5 3 2 14 3" xfId="44254" xr:uid="{00000000-0005-0000-0000-00004EA90000}"/>
    <cellStyle name="Normal 5 3 2 14 3 2" xfId="44255" xr:uid="{00000000-0005-0000-0000-00004FA90000}"/>
    <cellStyle name="Normal 5 3 2 14 3 2 2" xfId="44256" xr:uid="{00000000-0005-0000-0000-000050A90000}"/>
    <cellStyle name="Normal 5 3 2 14 3 3" xfId="44257" xr:uid="{00000000-0005-0000-0000-000051A90000}"/>
    <cellStyle name="Normal 5 3 2 14 4" xfId="44258" xr:uid="{00000000-0005-0000-0000-000052A90000}"/>
    <cellStyle name="Normal 5 3 2 15" xfId="44259" xr:uid="{00000000-0005-0000-0000-000053A90000}"/>
    <cellStyle name="Normal 5 3 2 15 2" xfId="44260" xr:uid="{00000000-0005-0000-0000-000054A90000}"/>
    <cellStyle name="Normal 5 3 2 15 2 2" xfId="44261" xr:uid="{00000000-0005-0000-0000-000055A90000}"/>
    <cellStyle name="Normal 5 3 2 15 3" xfId="44262" xr:uid="{00000000-0005-0000-0000-000056A90000}"/>
    <cellStyle name="Normal 5 3 2 16" xfId="44263" xr:uid="{00000000-0005-0000-0000-000057A90000}"/>
    <cellStyle name="Normal 5 3 2 16 2" xfId="44264" xr:uid="{00000000-0005-0000-0000-000058A90000}"/>
    <cellStyle name="Normal 5 3 2 17" xfId="44265" xr:uid="{00000000-0005-0000-0000-000059A90000}"/>
    <cellStyle name="Normal 5 3 2 17 2" xfId="44266" xr:uid="{00000000-0005-0000-0000-00005AA90000}"/>
    <cellStyle name="Normal 5 3 2 18" xfId="44267" xr:uid="{00000000-0005-0000-0000-00005BA90000}"/>
    <cellStyle name="Normal 5 3 2 19" xfId="44268" xr:uid="{00000000-0005-0000-0000-00005CA90000}"/>
    <cellStyle name="Normal 5 3 2 2" xfId="1364" xr:uid="{00000000-0005-0000-0000-00005DA90000}"/>
    <cellStyle name="Normal 5 3 2 2 10" xfId="44269" xr:uid="{00000000-0005-0000-0000-00005EA90000}"/>
    <cellStyle name="Normal 5 3 2 2 10 2" xfId="44270" xr:uid="{00000000-0005-0000-0000-00005FA90000}"/>
    <cellStyle name="Normal 5 3 2 2 10 2 2" xfId="44271" xr:uid="{00000000-0005-0000-0000-000060A90000}"/>
    <cellStyle name="Normal 5 3 2 2 10 3" xfId="44272" xr:uid="{00000000-0005-0000-0000-000061A90000}"/>
    <cellStyle name="Normal 5 3 2 2 10 3 2" xfId="44273" xr:uid="{00000000-0005-0000-0000-000062A90000}"/>
    <cellStyle name="Normal 5 3 2 2 10 3 2 2" xfId="44274" xr:uid="{00000000-0005-0000-0000-000063A90000}"/>
    <cellStyle name="Normal 5 3 2 2 10 3 3" xfId="44275" xr:uid="{00000000-0005-0000-0000-000064A90000}"/>
    <cellStyle name="Normal 5 3 2 2 10 4" xfId="44276" xr:uid="{00000000-0005-0000-0000-000065A90000}"/>
    <cellStyle name="Normal 5 3 2 2 11" xfId="44277" xr:uid="{00000000-0005-0000-0000-000066A90000}"/>
    <cellStyle name="Normal 5 3 2 2 11 2" xfId="44278" xr:uid="{00000000-0005-0000-0000-000067A90000}"/>
    <cellStyle name="Normal 5 3 2 2 11 2 2" xfId="44279" xr:uid="{00000000-0005-0000-0000-000068A90000}"/>
    <cellStyle name="Normal 5 3 2 2 11 3" xfId="44280" xr:uid="{00000000-0005-0000-0000-000069A90000}"/>
    <cellStyle name="Normal 5 3 2 2 11 3 2" xfId="44281" xr:uid="{00000000-0005-0000-0000-00006AA90000}"/>
    <cellStyle name="Normal 5 3 2 2 11 3 2 2" xfId="44282" xr:uid="{00000000-0005-0000-0000-00006BA90000}"/>
    <cellStyle name="Normal 5 3 2 2 11 3 3" xfId="44283" xr:uid="{00000000-0005-0000-0000-00006CA90000}"/>
    <cellStyle name="Normal 5 3 2 2 11 4" xfId="44284" xr:uid="{00000000-0005-0000-0000-00006DA90000}"/>
    <cellStyle name="Normal 5 3 2 2 12" xfId="44285" xr:uid="{00000000-0005-0000-0000-00006EA90000}"/>
    <cellStyle name="Normal 5 3 2 2 12 2" xfId="44286" xr:uid="{00000000-0005-0000-0000-00006FA90000}"/>
    <cellStyle name="Normal 5 3 2 2 12 2 2" xfId="44287" xr:uid="{00000000-0005-0000-0000-000070A90000}"/>
    <cellStyle name="Normal 5 3 2 2 12 3" xfId="44288" xr:uid="{00000000-0005-0000-0000-000071A90000}"/>
    <cellStyle name="Normal 5 3 2 2 12 3 2" xfId="44289" xr:uid="{00000000-0005-0000-0000-000072A90000}"/>
    <cellStyle name="Normal 5 3 2 2 12 3 2 2" xfId="44290" xr:uid="{00000000-0005-0000-0000-000073A90000}"/>
    <cellStyle name="Normal 5 3 2 2 12 3 3" xfId="44291" xr:uid="{00000000-0005-0000-0000-000074A90000}"/>
    <cellStyle name="Normal 5 3 2 2 12 4" xfId="44292" xr:uid="{00000000-0005-0000-0000-000075A90000}"/>
    <cellStyle name="Normal 5 3 2 2 13" xfId="44293" xr:uid="{00000000-0005-0000-0000-000076A90000}"/>
    <cellStyle name="Normal 5 3 2 2 13 2" xfId="44294" xr:uid="{00000000-0005-0000-0000-000077A90000}"/>
    <cellStyle name="Normal 5 3 2 2 13 2 2" xfId="44295" xr:uid="{00000000-0005-0000-0000-000078A90000}"/>
    <cellStyle name="Normal 5 3 2 2 13 3" xfId="44296" xr:uid="{00000000-0005-0000-0000-000079A90000}"/>
    <cellStyle name="Normal 5 3 2 2 14" xfId="44297" xr:uid="{00000000-0005-0000-0000-00007AA90000}"/>
    <cellStyle name="Normal 5 3 2 2 14 2" xfId="44298" xr:uid="{00000000-0005-0000-0000-00007BA90000}"/>
    <cellStyle name="Normal 5 3 2 2 15" xfId="44299" xr:uid="{00000000-0005-0000-0000-00007CA90000}"/>
    <cellStyle name="Normal 5 3 2 2 15 2" xfId="44300" xr:uid="{00000000-0005-0000-0000-00007DA90000}"/>
    <cellStyle name="Normal 5 3 2 2 16" xfId="44301" xr:uid="{00000000-0005-0000-0000-00007EA90000}"/>
    <cellStyle name="Normal 5 3 2 2 17" xfId="44302" xr:uid="{00000000-0005-0000-0000-00007FA90000}"/>
    <cellStyle name="Normal 5 3 2 2 2" xfId="1365" xr:uid="{00000000-0005-0000-0000-000080A90000}"/>
    <cellStyle name="Normal 5 3 2 2 2 10" xfId="44303" xr:uid="{00000000-0005-0000-0000-000081A90000}"/>
    <cellStyle name="Normal 5 3 2 2 2 11" xfId="44304" xr:uid="{00000000-0005-0000-0000-000082A90000}"/>
    <cellStyle name="Normal 5 3 2 2 2 2" xfId="44305" xr:uid="{00000000-0005-0000-0000-000083A90000}"/>
    <cellStyle name="Normal 5 3 2 2 2 2 10" xfId="44306" xr:uid="{00000000-0005-0000-0000-000084A90000}"/>
    <cellStyle name="Normal 5 3 2 2 2 2 2" xfId="44307" xr:uid="{00000000-0005-0000-0000-000085A90000}"/>
    <cellStyle name="Normal 5 3 2 2 2 2 2 2" xfId="44308" xr:uid="{00000000-0005-0000-0000-000086A90000}"/>
    <cellStyle name="Normal 5 3 2 2 2 2 2 2 2" xfId="44309" xr:uid="{00000000-0005-0000-0000-000087A90000}"/>
    <cellStyle name="Normal 5 3 2 2 2 2 2 2 2 2" xfId="44310" xr:uid="{00000000-0005-0000-0000-000088A90000}"/>
    <cellStyle name="Normal 5 3 2 2 2 2 2 2 2 2 2" xfId="44311" xr:uid="{00000000-0005-0000-0000-000089A90000}"/>
    <cellStyle name="Normal 5 3 2 2 2 2 2 2 2 3" xfId="44312" xr:uid="{00000000-0005-0000-0000-00008AA90000}"/>
    <cellStyle name="Normal 5 3 2 2 2 2 2 2 2 3 2" xfId="44313" xr:uid="{00000000-0005-0000-0000-00008BA90000}"/>
    <cellStyle name="Normal 5 3 2 2 2 2 2 2 2 3 2 2" xfId="44314" xr:uid="{00000000-0005-0000-0000-00008CA90000}"/>
    <cellStyle name="Normal 5 3 2 2 2 2 2 2 2 3 3" xfId="44315" xr:uid="{00000000-0005-0000-0000-00008DA90000}"/>
    <cellStyle name="Normal 5 3 2 2 2 2 2 2 2 4" xfId="44316" xr:uid="{00000000-0005-0000-0000-00008EA90000}"/>
    <cellStyle name="Normal 5 3 2 2 2 2 2 2 3" xfId="44317" xr:uid="{00000000-0005-0000-0000-00008FA90000}"/>
    <cellStyle name="Normal 5 3 2 2 2 2 2 2 3 2" xfId="44318" xr:uid="{00000000-0005-0000-0000-000090A90000}"/>
    <cellStyle name="Normal 5 3 2 2 2 2 2 2 4" xfId="44319" xr:uid="{00000000-0005-0000-0000-000091A90000}"/>
    <cellStyle name="Normal 5 3 2 2 2 2 2 2 4 2" xfId="44320" xr:uid="{00000000-0005-0000-0000-000092A90000}"/>
    <cellStyle name="Normal 5 3 2 2 2 2 2 2 4 2 2" xfId="44321" xr:uid="{00000000-0005-0000-0000-000093A90000}"/>
    <cellStyle name="Normal 5 3 2 2 2 2 2 2 4 3" xfId="44322" xr:uid="{00000000-0005-0000-0000-000094A90000}"/>
    <cellStyle name="Normal 5 3 2 2 2 2 2 2 5" xfId="44323" xr:uid="{00000000-0005-0000-0000-000095A90000}"/>
    <cellStyle name="Normal 5 3 2 2 2 2 2 3" xfId="44324" xr:uid="{00000000-0005-0000-0000-000096A90000}"/>
    <cellStyle name="Normal 5 3 2 2 2 2 2 3 2" xfId="44325" xr:uid="{00000000-0005-0000-0000-000097A90000}"/>
    <cellStyle name="Normal 5 3 2 2 2 2 2 3 2 2" xfId="44326" xr:uid="{00000000-0005-0000-0000-000098A90000}"/>
    <cellStyle name="Normal 5 3 2 2 2 2 2 3 3" xfId="44327" xr:uid="{00000000-0005-0000-0000-000099A90000}"/>
    <cellStyle name="Normal 5 3 2 2 2 2 2 3 3 2" xfId="44328" xr:uid="{00000000-0005-0000-0000-00009AA90000}"/>
    <cellStyle name="Normal 5 3 2 2 2 2 2 3 3 2 2" xfId="44329" xr:uid="{00000000-0005-0000-0000-00009BA90000}"/>
    <cellStyle name="Normal 5 3 2 2 2 2 2 3 3 3" xfId="44330" xr:uid="{00000000-0005-0000-0000-00009CA90000}"/>
    <cellStyle name="Normal 5 3 2 2 2 2 2 3 4" xfId="44331" xr:uid="{00000000-0005-0000-0000-00009DA90000}"/>
    <cellStyle name="Normal 5 3 2 2 2 2 2 4" xfId="44332" xr:uid="{00000000-0005-0000-0000-00009EA90000}"/>
    <cellStyle name="Normal 5 3 2 2 2 2 2 4 2" xfId="44333" xr:uid="{00000000-0005-0000-0000-00009FA90000}"/>
    <cellStyle name="Normal 5 3 2 2 2 2 2 4 2 2" xfId="44334" xr:uid="{00000000-0005-0000-0000-0000A0A90000}"/>
    <cellStyle name="Normal 5 3 2 2 2 2 2 4 3" xfId="44335" xr:uid="{00000000-0005-0000-0000-0000A1A90000}"/>
    <cellStyle name="Normal 5 3 2 2 2 2 2 4 3 2" xfId="44336" xr:uid="{00000000-0005-0000-0000-0000A2A90000}"/>
    <cellStyle name="Normal 5 3 2 2 2 2 2 4 3 2 2" xfId="44337" xr:uid="{00000000-0005-0000-0000-0000A3A90000}"/>
    <cellStyle name="Normal 5 3 2 2 2 2 2 4 3 3" xfId="44338" xr:uid="{00000000-0005-0000-0000-0000A4A90000}"/>
    <cellStyle name="Normal 5 3 2 2 2 2 2 4 4" xfId="44339" xr:uid="{00000000-0005-0000-0000-0000A5A90000}"/>
    <cellStyle name="Normal 5 3 2 2 2 2 2 5" xfId="44340" xr:uid="{00000000-0005-0000-0000-0000A6A90000}"/>
    <cellStyle name="Normal 5 3 2 2 2 2 2 5 2" xfId="44341" xr:uid="{00000000-0005-0000-0000-0000A7A90000}"/>
    <cellStyle name="Normal 5 3 2 2 2 2 2 6" xfId="44342" xr:uid="{00000000-0005-0000-0000-0000A8A90000}"/>
    <cellStyle name="Normal 5 3 2 2 2 2 2 6 2" xfId="44343" xr:uid="{00000000-0005-0000-0000-0000A9A90000}"/>
    <cellStyle name="Normal 5 3 2 2 2 2 2 6 2 2" xfId="44344" xr:uid="{00000000-0005-0000-0000-0000AAA90000}"/>
    <cellStyle name="Normal 5 3 2 2 2 2 2 6 3" xfId="44345" xr:uid="{00000000-0005-0000-0000-0000ABA90000}"/>
    <cellStyle name="Normal 5 3 2 2 2 2 2 7" xfId="44346" xr:uid="{00000000-0005-0000-0000-0000ACA90000}"/>
    <cellStyle name="Normal 5 3 2 2 2 2 2 7 2" xfId="44347" xr:uid="{00000000-0005-0000-0000-0000ADA90000}"/>
    <cellStyle name="Normal 5 3 2 2 2 2 2 8" xfId="44348" xr:uid="{00000000-0005-0000-0000-0000AEA90000}"/>
    <cellStyle name="Normal 5 3 2 2 2 2 3" xfId="44349" xr:uid="{00000000-0005-0000-0000-0000AFA90000}"/>
    <cellStyle name="Normal 5 3 2 2 2 2 3 2" xfId="44350" xr:uid="{00000000-0005-0000-0000-0000B0A90000}"/>
    <cellStyle name="Normal 5 3 2 2 2 2 3 2 2" xfId="44351" xr:uid="{00000000-0005-0000-0000-0000B1A90000}"/>
    <cellStyle name="Normal 5 3 2 2 2 2 3 2 2 2" xfId="44352" xr:uid="{00000000-0005-0000-0000-0000B2A90000}"/>
    <cellStyle name="Normal 5 3 2 2 2 2 3 2 3" xfId="44353" xr:uid="{00000000-0005-0000-0000-0000B3A90000}"/>
    <cellStyle name="Normal 5 3 2 2 2 2 3 2 3 2" xfId="44354" xr:uid="{00000000-0005-0000-0000-0000B4A90000}"/>
    <cellStyle name="Normal 5 3 2 2 2 2 3 2 3 2 2" xfId="44355" xr:uid="{00000000-0005-0000-0000-0000B5A90000}"/>
    <cellStyle name="Normal 5 3 2 2 2 2 3 2 3 3" xfId="44356" xr:uid="{00000000-0005-0000-0000-0000B6A90000}"/>
    <cellStyle name="Normal 5 3 2 2 2 2 3 2 4" xfId="44357" xr:uid="{00000000-0005-0000-0000-0000B7A90000}"/>
    <cellStyle name="Normal 5 3 2 2 2 2 3 3" xfId="44358" xr:uid="{00000000-0005-0000-0000-0000B8A90000}"/>
    <cellStyle name="Normal 5 3 2 2 2 2 3 3 2" xfId="44359" xr:uid="{00000000-0005-0000-0000-0000B9A90000}"/>
    <cellStyle name="Normal 5 3 2 2 2 2 3 4" xfId="44360" xr:uid="{00000000-0005-0000-0000-0000BAA90000}"/>
    <cellStyle name="Normal 5 3 2 2 2 2 3 4 2" xfId="44361" xr:uid="{00000000-0005-0000-0000-0000BBA90000}"/>
    <cellStyle name="Normal 5 3 2 2 2 2 3 4 2 2" xfId="44362" xr:uid="{00000000-0005-0000-0000-0000BCA90000}"/>
    <cellStyle name="Normal 5 3 2 2 2 2 3 4 3" xfId="44363" xr:uid="{00000000-0005-0000-0000-0000BDA90000}"/>
    <cellStyle name="Normal 5 3 2 2 2 2 3 5" xfId="44364" xr:uid="{00000000-0005-0000-0000-0000BEA90000}"/>
    <cellStyle name="Normal 5 3 2 2 2 2 4" xfId="44365" xr:uid="{00000000-0005-0000-0000-0000BFA90000}"/>
    <cellStyle name="Normal 5 3 2 2 2 2 4 2" xfId="44366" xr:uid="{00000000-0005-0000-0000-0000C0A90000}"/>
    <cellStyle name="Normal 5 3 2 2 2 2 4 2 2" xfId="44367" xr:uid="{00000000-0005-0000-0000-0000C1A90000}"/>
    <cellStyle name="Normal 5 3 2 2 2 2 4 3" xfId="44368" xr:uid="{00000000-0005-0000-0000-0000C2A90000}"/>
    <cellStyle name="Normal 5 3 2 2 2 2 4 3 2" xfId="44369" xr:uid="{00000000-0005-0000-0000-0000C3A90000}"/>
    <cellStyle name="Normal 5 3 2 2 2 2 4 3 2 2" xfId="44370" xr:uid="{00000000-0005-0000-0000-0000C4A90000}"/>
    <cellStyle name="Normal 5 3 2 2 2 2 4 3 3" xfId="44371" xr:uid="{00000000-0005-0000-0000-0000C5A90000}"/>
    <cellStyle name="Normal 5 3 2 2 2 2 4 4" xfId="44372" xr:uid="{00000000-0005-0000-0000-0000C6A90000}"/>
    <cellStyle name="Normal 5 3 2 2 2 2 5" xfId="44373" xr:uid="{00000000-0005-0000-0000-0000C7A90000}"/>
    <cellStyle name="Normal 5 3 2 2 2 2 5 2" xfId="44374" xr:uid="{00000000-0005-0000-0000-0000C8A90000}"/>
    <cellStyle name="Normal 5 3 2 2 2 2 5 2 2" xfId="44375" xr:uid="{00000000-0005-0000-0000-0000C9A90000}"/>
    <cellStyle name="Normal 5 3 2 2 2 2 5 3" xfId="44376" xr:uid="{00000000-0005-0000-0000-0000CAA90000}"/>
    <cellStyle name="Normal 5 3 2 2 2 2 5 3 2" xfId="44377" xr:uid="{00000000-0005-0000-0000-0000CBA90000}"/>
    <cellStyle name="Normal 5 3 2 2 2 2 5 3 2 2" xfId="44378" xr:uid="{00000000-0005-0000-0000-0000CCA90000}"/>
    <cellStyle name="Normal 5 3 2 2 2 2 5 3 3" xfId="44379" xr:uid="{00000000-0005-0000-0000-0000CDA90000}"/>
    <cellStyle name="Normal 5 3 2 2 2 2 5 4" xfId="44380" xr:uid="{00000000-0005-0000-0000-0000CEA90000}"/>
    <cellStyle name="Normal 5 3 2 2 2 2 6" xfId="44381" xr:uid="{00000000-0005-0000-0000-0000CFA90000}"/>
    <cellStyle name="Normal 5 3 2 2 2 2 6 2" xfId="44382" xr:uid="{00000000-0005-0000-0000-0000D0A90000}"/>
    <cellStyle name="Normal 5 3 2 2 2 2 7" xfId="44383" xr:uid="{00000000-0005-0000-0000-0000D1A90000}"/>
    <cellStyle name="Normal 5 3 2 2 2 2 7 2" xfId="44384" xr:uid="{00000000-0005-0000-0000-0000D2A90000}"/>
    <cellStyle name="Normal 5 3 2 2 2 2 7 2 2" xfId="44385" xr:uid="{00000000-0005-0000-0000-0000D3A90000}"/>
    <cellStyle name="Normal 5 3 2 2 2 2 7 3" xfId="44386" xr:uid="{00000000-0005-0000-0000-0000D4A90000}"/>
    <cellStyle name="Normal 5 3 2 2 2 2 8" xfId="44387" xr:uid="{00000000-0005-0000-0000-0000D5A90000}"/>
    <cellStyle name="Normal 5 3 2 2 2 2 8 2" xfId="44388" xr:uid="{00000000-0005-0000-0000-0000D6A90000}"/>
    <cellStyle name="Normal 5 3 2 2 2 2 9" xfId="44389" xr:uid="{00000000-0005-0000-0000-0000D7A90000}"/>
    <cellStyle name="Normal 5 3 2 2 2 3" xfId="44390" xr:uid="{00000000-0005-0000-0000-0000D8A90000}"/>
    <cellStyle name="Normal 5 3 2 2 2 3 2" xfId="44391" xr:uid="{00000000-0005-0000-0000-0000D9A90000}"/>
    <cellStyle name="Normal 5 3 2 2 2 3 2 2" xfId="44392" xr:uid="{00000000-0005-0000-0000-0000DAA90000}"/>
    <cellStyle name="Normal 5 3 2 2 2 3 2 2 2" xfId="44393" xr:uid="{00000000-0005-0000-0000-0000DBA90000}"/>
    <cellStyle name="Normal 5 3 2 2 2 3 2 2 2 2" xfId="44394" xr:uid="{00000000-0005-0000-0000-0000DCA90000}"/>
    <cellStyle name="Normal 5 3 2 2 2 3 2 2 3" xfId="44395" xr:uid="{00000000-0005-0000-0000-0000DDA90000}"/>
    <cellStyle name="Normal 5 3 2 2 2 3 2 2 3 2" xfId="44396" xr:uid="{00000000-0005-0000-0000-0000DEA90000}"/>
    <cellStyle name="Normal 5 3 2 2 2 3 2 2 3 2 2" xfId="44397" xr:uid="{00000000-0005-0000-0000-0000DFA90000}"/>
    <cellStyle name="Normal 5 3 2 2 2 3 2 2 3 3" xfId="44398" xr:uid="{00000000-0005-0000-0000-0000E0A90000}"/>
    <cellStyle name="Normal 5 3 2 2 2 3 2 2 4" xfId="44399" xr:uid="{00000000-0005-0000-0000-0000E1A90000}"/>
    <cellStyle name="Normal 5 3 2 2 2 3 2 3" xfId="44400" xr:uid="{00000000-0005-0000-0000-0000E2A90000}"/>
    <cellStyle name="Normal 5 3 2 2 2 3 2 3 2" xfId="44401" xr:uid="{00000000-0005-0000-0000-0000E3A90000}"/>
    <cellStyle name="Normal 5 3 2 2 2 3 2 4" xfId="44402" xr:uid="{00000000-0005-0000-0000-0000E4A90000}"/>
    <cellStyle name="Normal 5 3 2 2 2 3 2 4 2" xfId="44403" xr:uid="{00000000-0005-0000-0000-0000E5A90000}"/>
    <cellStyle name="Normal 5 3 2 2 2 3 2 4 2 2" xfId="44404" xr:uid="{00000000-0005-0000-0000-0000E6A90000}"/>
    <cellStyle name="Normal 5 3 2 2 2 3 2 4 3" xfId="44405" xr:uid="{00000000-0005-0000-0000-0000E7A90000}"/>
    <cellStyle name="Normal 5 3 2 2 2 3 2 5" xfId="44406" xr:uid="{00000000-0005-0000-0000-0000E8A90000}"/>
    <cellStyle name="Normal 5 3 2 2 2 3 3" xfId="44407" xr:uid="{00000000-0005-0000-0000-0000E9A90000}"/>
    <cellStyle name="Normal 5 3 2 2 2 3 3 2" xfId="44408" xr:uid="{00000000-0005-0000-0000-0000EAA90000}"/>
    <cellStyle name="Normal 5 3 2 2 2 3 3 2 2" xfId="44409" xr:uid="{00000000-0005-0000-0000-0000EBA90000}"/>
    <cellStyle name="Normal 5 3 2 2 2 3 3 3" xfId="44410" xr:uid="{00000000-0005-0000-0000-0000ECA90000}"/>
    <cellStyle name="Normal 5 3 2 2 2 3 3 3 2" xfId="44411" xr:uid="{00000000-0005-0000-0000-0000EDA90000}"/>
    <cellStyle name="Normal 5 3 2 2 2 3 3 3 2 2" xfId="44412" xr:uid="{00000000-0005-0000-0000-0000EEA90000}"/>
    <cellStyle name="Normal 5 3 2 2 2 3 3 3 3" xfId="44413" xr:uid="{00000000-0005-0000-0000-0000EFA90000}"/>
    <cellStyle name="Normal 5 3 2 2 2 3 3 4" xfId="44414" xr:uid="{00000000-0005-0000-0000-0000F0A90000}"/>
    <cellStyle name="Normal 5 3 2 2 2 3 4" xfId="44415" xr:uid="{00000000-0005-0000-0000-0000F1A90000}"/>
    <cellStyle name="Normal 5 3 2 2 2 3 4 2" xfId="44416" xr:uid="{00000000-0005-0000-0000-0000F2A90000}"/>
    <cellStyle name="Normal 5 3 2 2 2 3 4 2 2" xfId="44417" xr:uid="{00000000-0005-0000-0000-0000F3A90000}"/>
    <cellStyle name="Normal 5 3 2 2 2 3 4 3" xfId="44418" xr:uid="{00000000-0005-0000-0000-0000F4A90000}"/>
    <cellStyle name="Normal 5 3 2 2 2 3 4 3 2" xfId="44419" xr:uid="{00000000-0005-0000-0000-0000F5A90000}"/>
    <cellStyle name="Normal 5 3 2 2 2 3 4 3 2 2" xfId="44420" xr:uid="{00000000-0005-0000-0000-0000F6A90000}"/>
    <cellStyle name="Normal 5 3 2 2 2 3 4 3 3" xfId="44421" xr:uid="{00000000-0005-0000-0000-0000F7A90000}"/>
    <cellStyle name="Normal 5 3 2 2 2 3 4 4" xfId="44422" xr:uid="{00000000-0005-0000-0000-0000F8A90000}"/>
    <cellStyle name="Normal 5 3 2 2 2 3 5" xfId="44423" xr:uid="{00000000-0005-0000-0000-0000F9A90000}"/>
    <cellStyle name="Normal 5 3 2 2 2 3 5 2" xfId="44424" xr:uid="{00000000-0005-0000-0000-0000FAA90000}"/>
    <cellStyle name="Normal 5 3 2 2 2 3 6" xfId="44425" xr:uid="{00000000-0005-0000-0000-0000FBA90000}"/>
    <cellStyle name="Normal 5 3 2 2 2 3 6 2" xfId="44426" xr:uid="{00000000-0005-0000-0000-0000FCA90000}"/>
    <cellStyle name="Normal 5 3 2 2 2 3 6 2 2" xfId="44427" xr:uid="{00000000-0005-0000-0000-0000FDA90000}"/>
    <cellStyle name="Normal 5 3 2 2 2 3 6 3" xfId="44428" xr:uid="{00000000-0005-0000-0000-0000FEA90000}"/>
    <cellStyle name="Normal 5 3 2 2 2 3 7" xfId="44429" xr:uid="{00000000-0005-0000-0000-0000FFA90000}"/>
    <cellStyle name="Normal 5 3 2 2 2 3 7 2" xfId="44430" xr:uid="{00000000-0005-0000-0000-000000AA0000}"/>
    <cellStyle name="Normal 5 3 2 2 2 3 8" xfId="44431" xr:uid="{00000000-0005-0000-0000-000001AA0000}"/>
    <cellStyle name="Normal 5 3 2 2 2 4" xfId="44432" xr:uid="{00000000-0005-0000-0000-000002AA0000}"/>
    <cellStyle name="Normal 5 3 2 2 2 4 2" xfId="44433" xr:uid="{00000000-0005-0000-0000-000003AA0000}"/>
    <cellStyle name="Normal 5 3 2 2 2 4 2 2" xfId="44434" xr:uid="{00000000-0005-0000-0000-000004AA0000}"/>
    <cellStyle name="Normal 5 3 2 2 2 4 2 2 2" xfId="44435" xr:uid="{00000000-0005-0000-0000-000005AA0000}"/>
    <cellStyle name="Normal 5 3 2 2 2 4 2 3" xfId="44436" xr:uid="{00000000-0005-0000-0000-000006AA0000}"/>
    <cellStyle name="Normal 5 3 2 2 2 4 2 3 2" xfId="44437" xr:uid="{00000000-0005-0000-0000-000007AA0000}"/>
    <cellStyle name="Normal 5 3 2 2 2 4 2 3 2 2" xfId="44438" xr:uid="{00000000-0005-0000-0000-000008AA0000}"/>
    <cellStyle name="Normal 5 3 2 2 2 4 2 3 3" xfId="44439" xr:uid="{00000000-0005-0000-0000-000009AA0000}"/>
    <cellStyle name="Normal 5 3 2 2 2 4 2 4" xfId="44440" xr:uid="{00000000-0005-0000-0000-00000AAA0000}"/>
    <cellStyle name="Normal 5 3 2 2 2 4 3" xfId="44441" xr:uid="{00000000-0005-0000-0000-00000BAA0000}"/>
    <cellStyle name="Normal 5 3 2 2 2 4 3 2" xfId="44442" xr:uid="{00000000-0005-0000-0000-00000CAA0000}"/>
    <cellStyle name="Normal 5 3 2 2 2 4 4" xfId="44443" xr:uid="{00000000-0005-0000-0000-00000DAA0000}"/>
    <cellStyle name="Normal 5 3 2 2 2 4 4 2" xfId="44444" xr:uid="{00000000-0005-0000-0000-00000EAA0000}"/>
    <cellStyle name="Normal 5 3 2 2 2 4 4 2 2" xfId="44445" xr:uid="{00000000-0005-0000-0000-00000FAA0000}"/>
    <cellStyle name="Normal 5 3 2 2 2 4 4 3" xfId="44446" xr:uid="{00000000-0005-0000-0000-000010AA0000}"/>
    <cellStyle name="Normal 5 3 2 2 2 4 5" xfId="44447" xr:uid="{00000000-0005-0000-0000-000011AA0000}"/>
    <cellStyle name="Normal 5 3 2 2 2 5" xfId="44448" xr:uid="{00000000-0005-0000-0000-000012AA0000}"/>
    <cellStyle name="Normal 5 3 2 2 2 5 2" xfId="44449" xr:uid="{00000000-0005-0000-0000-000013AA0000}"/>
    <cellStyle name="Normal 5 3 2 2 2 5 2 2" xfId="44450" xr:uid="{00000000-0005-0000-0000-000014AA0000}"/>
    <cellStyle name="Normal 5 3 2 2 2 5 3" xfId="44451" xr:uid="{00000000-0005-0000-0000-000015AA0000}"/>
    <cellStyle name="Normal 5 3 2 2 2 5 3 2" xfId="44452" xr:uid="{00000000-0005-0000-0000-000016AA0000}"/>
    <cellStyle name="Normal 5 3 2 2 2 5 3 2 2" xfId="44453" xr:uid="{00000000-0005-0000-0000-000017AA0000}"/>
    <cellStyle name="Normal 5 3 2 2 2 5 3 3" xfId="44454" xr:uid="{00000000-0005-0000-0000-000018AA0000}"/>
    <cellStyle name="Normal 5 3 2 2 2 5 4" xfId="44455" xr:uid="{00000000-0005-0000-0000-000019AA0000}"/>
    <cellStyle name="Normal 5 3 2 2 2 6" xfId="44456" xr:uid="{00000000-0005-0000-0000-00001AAA0000}"/>
    <cellStyle name="Normal 5 3 2 2 2 6 2" xfId="44457" xr:uid="{00000000-0005-0000-0000-00001BAA0000}"/>
    <cellStyle name="Normal 5 3 2 2 2 6 2 2" xfId="44458" xr:uid="{00000000-0005-0000-0000-00001CAA0000}"/>
    <cellStyle name="Normal 5 3 2 2 2 6 3" xfId="44459" xr:uid="{00000000-0005-0000-0000-00001DAA0000}"/>
    <cellStyle name="Normal 5 3 2 2 2 6 3 2" xfId="44460" xr:uid="{00000000-0005-0000-0000-00001EAA0000}"/>
    <cellStyle name="Normal 5 3 2 2 2 6 3 2 2" xfId="44461" xr:uid="{00000000-0005-0000-0000-00001FAA0000}"/>
    <cellStyle name="Normal 5 3 2 2 2 6 3 3" xfId="44462" xr:uid="{00000000-0005-0000-0000-000020AA0000}"/>
    <cellStyle name="Normal 5 3 2 2 2 6 4" xfId="44463" xr:uid="{00000000-0005-0000-0000-000021AA0000}"/>
    <cellStyle name="Normal 5 3 2 2 2 7" xfId="44464" xr:uid="{00000000-0005-0000-0000-000022AA0000}"/>
    <cellStyle name="Normal 5 3 2 2 2 7 2" xfId="44465" xr:uid="{00000000-0005-0000-0000-000023AA0000}"/>
    <cellStyle name="Normal 5 3 2 2 2 8" xfId="44466" xr:uid="{00000000-0005-0000-0000-000024AA0000}"/>
    <cellStyle name="Normal 5 3 2 2 2 8 2" xfId="44467" xr:uid="{00000000-0005-0000-0000-000025AA0000}"/>
    <cellStyle name="Normal 5 3 2 2 2 8 2 2" xfId="44468" xr:uid="{00000000-0005-0000-0000-000026AA0000}"/>
    <cellStyle name="Normal 5 3 2 2 2 8 3" xfId="44469" xr:uid="{00000000-0005-0000-0000-000027AA0000}"/>
    <cellStyle name="Normal 5 3 2 2 2 9" xfId="44470" xr:uid="{00000000-0005-0000-0000-000028AA0000}"/>
    <cellStyle name="Normal 5 3 2 2 2 9 2" xfId="44471" xr:uid="{00000000-0005-0000-0000-000029AA0000}"/>
    <cellStyle name="Normal 5 3 2 2 3" xfId="44472" xr:uid="{00000000-0005-0000-0000-00002AAA0000}"/>
    <cellStyle name="Normal 5 3 2 2 3 10" xfId="44473" xr:uid="{00000000-0005-0000-0000-00002BAA0000}"/>
    <cellStyle name="Normal 5 3 2 2 3 11" xfId="44474" xr:uid="{00000000-0005-0000-0000-00002CAA0000}"/>
    <cellStyle name="Normal 5 3 2 2 3 2" xfId="44475" xr:uid="{00000000-0005-0000-0000-00002DAA0000}"/>
    <cellStyle name="Normal 5 3 2 2 3 2 10" xfId="44476" xr:uid="{00000000-0005-0000-0000-00002EAA0000}"/>
    <cellStyle name="Normal 5 3 2 2 3 2 2" xfId="44477" xr:uid="{00000000-0005-0000-0000-00002FAA0000}"/>
    <cellStyle name="Normal 5 3 2 2 3 2 2 2" xfId="44478" xr:uid="{00000000-0005-0000-0000-000030AA0000}"/>
    <cellStyle name="Normal 5 3 2 2 3 2 2 2 2" xfId="44479" xr:uid="{00000000-0005-0000-0000-000031AA0000}"/>
    <cellStyle name="Normal 5 3 2 2 3 2 2 2 2 2" xfId="44480" xr:uid="{00000000-0005-0000-0000-000032AA0000}"/>
    <cellStyle name="Normal 5 3 2 2 3 2 2 2 2 2 2" xfId="44481" xr:uid="{00000000-0005-0000-0000-000033AA0000}"/>
    <cellStyle name="Normal 5 3 2 2 3 2 2 2 2 3" xfId="44482" xr:uid="{00000000-0005-0000-0000-000034AA0000}"/>
    <cellStyle name="Normal 5 3 2 2 3 2 2 2 2 3 2" xfId="44483" xr:uid="{00000000-0005-0000-0000-000035AA0000}"/>
    <cellStyle name="Normal 5 3 2 2 3 2 2 2 2 3 2 2" xfId="44484" xr:uid="{00000000-0005-0000-0000-000036AA0000}"/>
    <cellStyle name="Normal 5 3 2 2 3 2 2 2 2 3 3" xfId="44485" xr:uid="{00000000-0005-0000-0000-000037AA0000}"/>
    <cellStyle name="Normal 5 3 2 2 3 2 2 2 2 4" xfId="44486" xr:uid="{00000000-0005-0000-0000-000038AA0000}"/>
    <cellStyle name="Normal 5 3 2 2 3 2 2 2 3" xfId="44487" xr:uid="{00000000-0005-0000-0000-000039AA0000}"/>
    <cellStyle name="Normal 5 3 2 2 3 2 2 2 3 2" xfId="44488" xr:uid="{00000000-0005-0000-0000-00003AAA0000}"/>
    <cellStyle name="Normal 5 3 2 2 3 2 2 2 4" xfId="44489" xr:uid="{00000000-0005-0000-0000-00003BAA0000}"/>
    <cellStyle name="Normal 5 3 2 2 3 2 2 2 4 2" xfId="44490" xr:uid="{00000000-0005-0000-0000-00003CAA0000}"/>
    <cellStyle name="Normal 5 3 2 2 3 2 2 2 4 2 2" xfId="44491" xr:uid="{00000000-0005-0000-0000-00003DAA0000}"/>
    <cellStyle name="Normal 5 3 2 2 3 2 2 2 4 3" xfId="44492" xr:uid="{00000000-0005-0000-0000-00003EAA0000}"/>
    <cellStyle name="Normal 5 3 2 2 3 2 2 2 5" xfId="44493" xr:uid="{00000000-0005-0000-0000-00003FAA0000}"/>
    <cellStyle name="Normal 5 3 2 2 3 2 2 3" xfId="44494" xr:uid="{00000000-0005-0000-0000-000040AA0000}"/>
    <cellStyle name="Normal 5 3 2 2 3 2 2 3 2" xfId="44495" xr:uid="{00000000-0005-0000-0000-000041AA0000}"/>
    <cellStyle name="Normal 5 3 2 2 3 2 2 3 2 2" xfId="44496" xr:uid="{00000000-0005-0000-0000-000042AA0000}"/>
    <cellStyle name="Normal 5 3 2 2 3 2 2 3 3" xfId="44497" xr:uid="{00000000-0005-0000-0000-000043AA0000}"/>
    <cellStyle name="Normal 5 3 2 2 3 2 2 3 3 2" xfId="44498" xr:uid="{00000000-0005-0000-0000-000044AA0000}"/>
    <cellStyle name="Normal 5 3 2 2 3 2 2 3 3 2 2" xfId="44499" xr:uid="{00000000-0005-0000-0000-000045AA0000}"/>
    <cellStyle name="Normal 5 3 2 2 3 2 2 3 3 3" xfId="44500" xr:uid="{00000000-0005-0000-0000-000046AA0000}"/>
    <cellStyle name="Normal 5 3 2 2 3 2 2 3 4" xfId="44501" xr:uid="{00000000-0005-0000-0000-000047AA0000}"/>
    <cellStyle name="Normal 5 3 2 2 3 2 2 4" xfId="44502" xr:uid="{00000000-0005-0000-0000-000048AA0000}"/>
    <cellStyle name="Normal 5 3 2 2 3 2 2 4 2" xfId="44503" xr:uid="{00000000-0005-0000-0000-000049AA0000}"/>
    <cellStyle name="Normal 5 3 2 2 3 2 2 4 2 2" xfId="44504" xr:uid="{00000000-0005-0000-0000-00004AAA0000}"/>
    <cellStyle name="Normal 5 3 2 2 3 2 2 4 3" xfId="44505" xr:uid="{00000000-0005-0000-0000-00004BAA0000}"/>
    <cellStyle name="Normal 5 3 2 2 3 2 2 4 3 2" xfId="44506" xr:uid="{00000000-0005-0000-0000-00004CAA0000}"/>
    <cellStyle name="Normal 5 3 2 2 3 2 2 4 3 2 2" xfId="44507" xr:uid="{00000000-0005-0000-0000-00004DAA0000}"/>
    <cellStyle name="Normal 5 3 2 2 3 2 2 4 3 3" xfId="44508" xr:uid="{00000000-0005-0000-0000-00004EAA0000}"/>
    <cellStyle name="Normal 5 3 2 2 3 2 2 4 4" xfId="44509" xr:uid="{00000000-0005-0000-0000-00004FAA0000}"/>
    <cellStyle name="Normal 5 3 2 2 3 2 2 5" xfId="44510" xr:uid="{00000000-0005-0000-0000-000050AA0000}"/>
    <cellStyle name="Normal 5 3 2 2 3 2 2 5 2" xfId="44511" xr:uid="{00000000-0005-0000-0000-000051AA0000}"/>
    <cellStyle name="Normal 5 3 2 2 3 2 2 6" xfId="44512" xr:uid="{00000000-0005-0000-0000-000052AA0000}"/>
    <cellStyle name="Normal 5 3 2 2 3 2 2 6 2" xfId="44513" xr:uid="{00000000-0005-0000-0000-000053AA0000}"/>
    <cellStyle name="Normal 5 3 2 2 3 2 2 6 2 2" xfId="44514" xr:uid="{00000000-0005-0000-0000-000054AA0000}"/>
    <cellStyle name="Normal 5 3 2 2 3 2 2 6 3" xfId="44515" xr:uid="{00000000-0005-0000-0000-000055AA0000}"/>
    <cellStyle name="Normal 5 3 2 2 3 2 2 7" xfId="44516" xr:uid="{00000000-0005-0000-0000-000056AA0000}"/>
    <cellStyle name="Normal 5 3 2 2 3 2 2 7 2" xfId="44517" xr:uid="{00000000-0005-0000-0000-000057AA0000}"/>
    <cellStyle name="Normal 5 3 2 2 3 2 2 8" xfId="44518" xr:uid="{00000000-0005-0000-0000-000058AA0000}"/>
    <cellStyle name="Normal 5 3 2 2 3 2 3" xfId="44519" xr:uid="{00000000-0005-0000-0000-000059AA0000}"/>
    <cellStyle name="Normal 5 3 2 2 3 2 3 2" xfId="44520" xr:uid="{00000000-0005-0000-0000-00005AAA0000}"/>
    <cellStyle name="Normal 5 3 2 2 3 2 3 2 2" xfId="44521" xr:uid="{00000000-0005-0000-0000-00005BAA0000}"/>
    <cellStyle name="Normal 5 3 2 2 3 2 3 2 2 2" xfId="44522" xr:uid="{00000000-0005-0000-0000-00005CAA0000}"/>
    <cellStyle name="Normal 5 3 2 2 3 2 3 2 3" xfId="44523" xr:uid="{00000000-0005-0000-0000-00005DAA0000}"/>
    <cellStyle name="Normal 5 3 2 2 3 2 3 2 3 2" xfId="44524" xr:uid="{00000000-0005-0000-0000-00005EAA0000}"/>
    <cellStyle name="Normal 5 3 2 2 3 2 3 2 3 2 2" xfId="44525" xr:uid="{00000000-0005-0000-0000-00005FAA0000}"/>
    <cellStyle name="Normal 5 3 2 2 3 2 3 2 3 3" xfId="44526" xr:uid="{00000000-0005-0000-0000-000060AA0000}"/>
    <cellStyle name="Normal 5 3 2 2 3 2 3 2 4" xfId="44527" xr:uid="{00000000-0005-0000-0000-000061AA0000}"/>
    <cellStyle name="Normal 5 3 2 2 3 2 3 3" xfId="44528" xr:uid="{00000000-0005-0000-0000-000062AA0000}"/>
    <cellStyle name="Normal 5 3 2 2 3 2 3 3 2" xfId="44529" xr:uid="{00000000-0005-0000-0000-000063AA0000}"/>
    <cellStyle name="Normal 5 3 2 2 3 2 3 4" xfId="44530" xr:uid="{00000000-0005-0000-0000-000064AA0000}"/>
    <cellStyle name="Normal 5 3 2 2 3 2 3 4 2" xfId="44531" xr:uid="{00000000-0005-0000-0000-000065AA0000}"/>
    <cellStyle name="Normal 5 3 2 2 3 2 3 4 2 2" xfId="44532" xr:uid="{00000000-0005-0000-0000-000066AA0000}"/>
    <cellStyle name="Normal 5 3 2 2 3 2 3 4 3" xfId="44533" xr:uid="{00000000-0005-0000-0000-000067AA0000}"/>
    <cellStyle name="Normal 5 3 2 2 3 2 3 5" xfId="44534" xr:uid="{00000000-0005-0000-0000-000068AA0000}"/>
    <cellStyle name="Normal 5 3 2 2 3 2 4" xfId="44535" xr:uid="{00000000-0005-0000-0000-000069AA0000}"/>
    <cellStyle name="Normal 5 3 2 2 3 2 4 2" xfId="44536" xr:uid="{00000000-0005-0000-0000-00006AAA0000}"/>
    <cellStyle name="Normal 5 3 2 2 3 2 4 2 2" xfId="44537" xr:uid="{00000000-0005-0000-0000-00006BAA0000}"/>
    <cellStyle name="Normal 5 3 2 2 3 2 4 3" xfId="44538" xr:uid="{00000000-0005-0000-0000-00006CAA0000}"/>
    <cellStyle name="Normal 5 3 2 2 3 2 4 3 2" xfId="44539" xr:uid="{00000000-0005-0000-0000-00006DAA0000}"/>
    <cellStyle name="Normal 5 3 2 2 3 2 4 3 2 2" xfId="44540" xr:uid="{00000000-0005-0000-0000-00006EAA0000}"/>
    <cellStyle name="Normal 5 3 2 2 3 2 4 3 3" xfId="44541" xr:uid="{00000000-0005-0000-0000-00006FAA0000}"/>
    <cellStyle name="Normal 5 3 2 2 3 2 4 4" xfId="44542" xr:uid="{00000000-0005-0000-0000-000070AA0000}"/>
    <cellStyle name="Normal 5 3 2 2 3 2 5" xfId="44543" xr:uid="{00000000-0005-0000-0000-000071AA0000}"/>
    <cellStyle name="Normal 5 3 2 2 3 2 5 2" xfId="44544" xr:uid="{00000000-0005-0000-0000-000072AA0000}"/>
    <cellStyle name="Normal 5 3 2 2 3 2 5 2 2" xfId="44545" xr:uid="{00000000-0005-0000-0000-000073AA0000}"/>
    <cellStyle name="Normal 5 3 2 2 3 2 5 3" xfId="44546" xr:uid="{00000000-0005-0000-0000-000074AA0000}"/>
    <cellStyle name="Normal 5 3 2 2 3 2 5 3 2" xfId="44547" xr:uid="{00000000-0005-0000-0000-000075AA0000}"/>
    <cellStyle name="Normal 5 3 2 2 3 2 5 3 2 2" xfId="44548" xr:uid="{00000000-0005-0000-0000-000076AA0000}"/>
    <cellStyle name="Normal 5 3 2 2 3 2 5 3 3" xfId="44549" xr:uid="{00000000-0005-0000-0000-000077AA0000}"/>
    <cellStyle name="Normal 5 3 2 2 3 2 5 4" xfId="44550" xr:uid="{00000000-0005-0000-0000-000078AA0000}"/>
    <cellStyle name="Normal 5 3 2 2 3 2 6" xfId="44551" xr:uid="{00000000-0005-0000-0000-000079AA0000}"/>
    <cellStyle name="Normal 5 3 2 2 3 2 6 2" xfId="44552" xr:uid="{00000000-0005-0000-0000-00007AAA0000}"/>
    <cellStyle name="Normal 5 3 2 2 3 2 7" xfId="44553" xr:uid="{00000000-0005-0000-0000-00007BAA0000}"/>
    <cellStyle name="Normal 5 3 2 2 3 2 7 2" xfId="44554" xr:uid="{00000000-0005-0000-0000-00007CAA0000}"/>
    <cellStyle name="Normal 5 3 2 2 3 2 7 2 2" xfId="44555" xr:uid="{00000000-0005-0000-0000-00007DAA0000}"/>
    <cellStyle name="Normal 5 3 2 2 3 2 7 3" xfId="44556" xr:uid="{00000000-0005-0000-0000-00007EAA0000}"/>
    <cellStyle name="Normal 5 3 2 2 3 2 8" xfId="44557" xr:uid="{00000000-0005-0000-0000-00007FAA0000}"/>
    <cellStyle name="Normal 5 3 2 2 3 2 8 2" xfId="44558" xr:uid="{00000000-0005-0000-0000-000080AA0000}"/>
    <cellStyle name="Normal 5 3 2 2 3 2 9" xfId="44559" xr:uid="{00000000-0005-0000-0000-000081AA0000}"/>
    <cellStyle name="Normal 5 3 2 2 3 3" xfId="44560" xr:uid="{00000000-0005-0000-0000-000082AA0000}"/>
    <cellStyle name="Normal 5 3 2 2 3 3 2" xfId="44561" xr:uid="{00000000-0005-0000-0000-000083AA0000}"/>
    <cellStyle name="Normal 5 3 2 2 3 3 2 2" xfId="44562" xr:uid="{00000000-0005-0000-0000-000084AA0000}"/>
    <cellStyle name="Normal 5 3 2 2 3 3 2 2 2" xfId="44563" xr:uid="{00000000-0005-0000-0000-000085AA0000}"/>
    <cellStyle name="Normal 5 3 2 2 3 3 2 2 2 2" xfId="44564" xr:uid="{00000000-0005-0000-0000-000086AA0000}"/>
    <cellStyle name="Normal 5 3 2 2 3 3 2 2 3" xfId="44565" xr:uid="{00000000-0005-0000-0000-000087AA0000}"/>
    <cellStyle name="Normal 5 3 2 2 3 3 2 2 3 2" xfId="44566" xr:uid="{00000000-0005-0000-0000-000088AA0000}"/>
    <cellStyle name="Normal 5 3 2 2 3 3 2 2 3 2 2" xfId="44567" xr:uid="{00000000-0005-0000-0000-000089AA0000}"/>
    <cellStyle name="Normal 5 3 2 2 3 3 2 2 3 3" xfId="44568" xr:uid="{00000000-0005-0000-0000-00008AAA0000}"/>
    <cellStyle name="Normal 5 3 2 2 3 3 2 2 4" xfId="44569" xr:uid="{00000000-0005-0000-0000-00008BAA0000}"/>
    <cellStyle name="Normal 5 3 2 2 3 3 2 3" xfId="44570" xr:uid="{00000000-0005-0000-0000-00008CAA0000}"/>
    <cellStyle name="Normal 5 3 2 2 3 3 2 3 2" xfId="44571" xr:uid="{00000000-0005-0000-0000-00008DAA0000}"/>
    <cellStyle name="Normal 5 3 2 2 3 3 2 4" xfId="44572" xr:uid="{00000000-0005-0000-0000-00008EAA0000}"/>
    <cellStyle name="Normal 5 3 2 2 3 3 2 4 2" xfId="44573" xr:uid="{00000000-0005-0000-0000-00008FAA0000}"/>
    <cellStyle name="Normal 5 3 2 2 3 3 2 4 2 2" xfId="44574" xr:uid="{00000000-0005-0000-0000-000090AA0000}"/>
    <cellStyle name="Normal 5 3 2 2 3 3 2 4 3" xfId="44575" xr:uid="{00000000-0005-0000-0000-000091AA0000}"/>
    <cellStyle name="Normal 5 3 2 2 3 3 2 5" xfId="44576" xr:uid="{00000000-0005-0000-0000-000092AA0000}"/>
    <cellStyle name="Normal 5 3 2 2 3 3 3" xfId="44577" xr:uid="{00000000-0005-0000-0000-000093AA0000}"/>
    <cellStyle name="Normal 5 3 2 2 3 3 3 2" xfId="44578" xr:uid="{00000000-0005-0000-0000-000094AA0000}"/>
    <cellStyle name="Normal 5 3 2 2 3 3 3 2 2" xfId="44579" xr:uid="{00000000-0005-0000-0000-000095AA0000}"/>
    <cellStyle name="Normal 5 3 2 2 3 3 3 3" xfId="44580" xr:uid="{00000000-0005-0000-0000-000096AA0000}"/>
    <cellStyle name="Normal 5 3 2 2 3 3 3 3 2" xfId="44581" xr:uid="{00000000-0005-0000-0000-000097AA0000}"/>
    <cellStyle name="Normal 5 3 2 2 3 3 3 3 2 2" xfId="44582" xr:uid="{00000000-0005-0000-0000-000098AA0000}"/>
    <cellStyle name="Normal 5 3 2 2 3 3 3 3 3" xfId="44583" xr:uid="{00000000-0005-0000-0000-000099AA0000}"/>
    <cellStyle name="Normal 5 3 2 2 3 3 3 4" xfId="44584" xr:uid="{00000000-0005-0000-0000-00009AAA0000}"/>
    <cellStyle name="Normal 5 3 2 2 3 3 4" xfId="44585" xr:uid="{00000000-0005-0000-0000-00009BAA0000}"/>
    <cellStyle name="Normal 5 3 2 2 3 3 4 2" xfId="44586" xr:uid="{00000000-0005-0000-0000-00009CAA0000}"/>
    <cellStyle name="Normal 5 3 2 2 3 3 4 2 2" xfId="44587" xr:uid="{00000000-0005-0000-0000-00009DAA0000}"/>
    <cellStyle name="Normal 5 3 2 2 3 3 4 3" xfId="44588" xr:uid="{00000000-0005-0000-0000-00009EAA0000}"/>
    <cellStyle name="Normal 5 3 2 2 3 3 4 3 2" xfId="44589" xr:uid="{00000000-0005-0000-0000-00009FAA0000}"/>
    <cellStyle name="Normal 5 3 2 2 3 3 4 3 2 2" xfId="44590" xr:uid="{00000000-0005-0000-0000-0000A0AA0000}"/>
    <cellStyle name="Normal 5 3 2 2 3 3 4 3 3" xfId="44591" xr:uid="{00000000-0005-0000-0000-0000A1AA0000}"/>
    <cellStyle name="Normal 5 3 2 2 3 3 4 4" xfId="44592" xr:uid="{00000000-0005-0000-0000-0000A2AA0000}"/>
    <cellStyle name="Normal 5 3 2 2 3 3 5" xfId="44593" xr:uid="{00000000-0005-0000-0000-0000A3AA0000}"/>
    <cellStyle name="Normal 5 3 2 2 3 3 5 2" xfId="44594" xr:uid="{00000000-0005-0000-0000-0000A4AA0000}"/>
    <cellStyle name="Normal 5 3 2 2 3 3 6" xfId="44595" xr:uid="{00000000-0005-0000-0000-0000A5AA0000}"/>
    <cellStyle name="Normal 5 3 2 2 3 3 6 2" xfId="44596" xr:uid="{00000000-0005-0000-0000-0000A6AA0000}"/>
    <cellStyle name="Normal 5 3 2 2 3 3 6 2 2" xfId="44597" xr:uid="{00000000-0005-0000-0000-0000A7AA0000}"/>
    <cellStyle name="Normal 5 3 2 2 3 3 6 3" xfId="44598" xr:uid="{00000000-0005-0000-0000-0000A8AA0000}"/>
    <cellStyle name="Normal 5 3 2 2 3 3 7" xfId="44599" xr:uid="{00000000-0005-0000-0000-0000A9AA0000}"/>
    <cellStyle name="Normal 5 3 2 2 3 3 7 2" xfId="44600" xr:uid="{00000000-0005-0000-0000-0000AAAA0000}"/>
    <cellStyle name="Normal 5 3 2 2 3 3 8" xfId="44601" xr:uid="{00000000-0005-0000-0000-0000ABAA0000}"/>
    <cellStyle name="Normal 5 3 2 2 3 4" xfId="44602" xr:uid="{00000000-0005-0000-0000-0000ACAA0000}"/>
    <cellStyle name="Normal 5 3 2 2 3 4 2" xfId="44603" xr:uid="{00000000-0005-0000-0000-0000ADAA0000}"/>
    <cellStyle name="Normal 5 3 2 2 3 4 2 2" xfId="44604" xr:uid="{00000000-0005-0000-0000-0000AEAA0000}"/>
    <cellStyle name="Normal 5 3 2 2 3 4 2 2 2" xfId="44605" xr:uid="{00000000-0005-0000-0000-0000AFAA0000}"/>
    <cellStyle name="Normal 5 3 2 2 3 4 2 3" xfId="44606" xr:uid="{00000000-0005-0000-0000-0000B0AA0000}"/>
    <cellStyle name="Normal 5 3 2 2 3 4 2 3 2" xfId="44607" xr:uid="{00000000-0005-0000-0000-0000B1AA0000}"/>
    <cellStyle name="Normal 5 3 2 2 3 4 2 3 2 2" xfId="44608" xr:uid="{00000000-0005-0000-0000-0000B2AA0000}"/>
    <cellStyle name="Normal 5 3 2 2 3 4 2 3 3" xfId="44609" xr:uid="{00000000-0005-0000-0000-0000B3AA0000}"/>
    <cellStyle name="Normal 5 3 2 2 3 4 2 4" xfId="44610" xr:uid="{00000000-0005-0000-0000-0000B4AA0000}"/>
    <cellStyle name="Normal 5 3 2 2 3 4 3" xfId="44611" xr:uid="{00000000-0005-0000-0000-0000B5AA0000}"/>
    <cellStyle name="Normal 5 3 2 2 3 4 3 2" xfId="44612" xr:uid="{00000000-0005-0000-0000-0000B6AA0000}"/>
    <cellStyle name="Normal 5 3 2 2 3 4 4" xfId="44613" xr:uid="{00000000-0005-0000-0000-0000B7AA0000}"/>
    <cellStyle name="Normal 5 3 2 2 3 4 4 2" xfId="44614" xr:uid="{00000000-0005-0000-0000-0000B8AA0000}"/>
    <cellStyle name="Normal 5 3 2 2 3 4 4 2 2" xfId="44615" xr:uid="{00000000-0005-0000-0000-0000B9AA0000}"/>
    <cellStyle name="Normal 5 3 2 2 3 4 4 3" xfId="44616" xr:uid="{00000000-0005-0000-0000-0000BAAA0000}"/>
    <cellStyle name="Normal 5 3 2 2 3 4 5" xfId="44617" xr:uid="{00000000-0005-0000-0000-0000BBAA0000}"/>
    <cellStyle name="Normal 5 3 2 2 3 5" xfId="44618" xr:uid="{00000000-0005-0000-0000-0000BCAA0000}"/>
    <cellStyle name="Normal 5 3 2 2 3 5 2" xfId="44619" xr:uid="{00000000-0005-0000-0000-0000BDAA0000}"/>
    <cellStyle name="Normal 5 3 2 2 3 5 2 2" xfId="44620" xr:uid="{00000000-0005-0000-0000-0000BEAA0000}"/>
    <cellStyle name="Normal 5 3 2 2 3 5 3" xfId="44621" xr:uid="{00000000-0005-0000-0000-0000BFAA0000}"/>
    <cellStyle name="Normal 5 3 2 2 3 5 3 2" xfId="44622" xr:uid="{00000000-0005-0000-0000-0000C0AA0000}"/>
    <cellStyle name="Normal 5 3 2 2 3 5 3 2 2" xfId="44623" xr:uid="{00000000-0005-0000-0000-0000C1AA0000}"/>
    <cellStyle name="Normal 5 3 2 2 3 5 3 3" xfId="44624" xr:uid="{00000000-0005-0000-0000-0000C2AA0000}"/>
    <cellStyle name="Normal 5 3 2 2 3 5 4" xfId="44625" xr:uid="{00000000-0005-0000-0000-0000C3AA0000}"/>
    <cellStyle name="Normal 5 3 2 2 3 6" xfId="44626" xr:uid="{00000000-0005-0000-0000-0000C4AA0000}"/>
    <cellStyle name="Normal 5 3 2 2 3 6 2" xfId="44627" xr:uid="{00000000-0005-0000-0000-0000C5AA0000}"/>
    <cellStyle name="Normal 5 3 2 2 3 6 2 2" xfId="44628" xr:uid="{00000000-0005-0000-0000-0000C6AA0000}"/>
    <cellStyle name="Normal 5 3 2 2 3 6 3" xfId="44629" xr:uid="{00000000-0005-0000-0000-0000C7AA0000}"/>
    <cellStyle name="Normal 5 3 2 2 3 6 3 2" xfId="44630" xr:uid="{00000000-0005-0000-0000-0000C8AA0000}"/>
    <cellStyle name="Normal 5 3 2 2 3 6 3 2 2" xfId="44631" xr:uid="{00000000-0005-0000-0000-0000C9AA0000}"/>
    <cellStyle name="Normal 5 3 2 2 3 6 3 3" xfId="44632" xr:uid="{00000000-0005-0000-0000-0000CAAA0000}"/>
    <cellStyle name="Normal 5 3 2 2 3 6 4" xfId="44633" xr:uid="{00000000-0005-0000-0000-0000CBAA0000}"/>
    <cellStyle name="Normal 5 3 2 2 3 7" xfId="44634" xr:uid="{00000000-0005-0000-0000-0000CCAA0000}"/>
    <cellStyle name="Normal 5 3 2 2 3 7 2" xfId="44635" xr:uid="{00000000-0005-0000-0000-0000CDAA0000}"/>
    <cellStyle name="Normal 5 3 2 2 3 8" xfId="44636" xr:uid="{00000000-0005-0000-0000-0000CEAA0000}"/>
    <cellStyle name="Normal 5 3 2 2 3 8 2" xfId="44637" xr:uid="{00000000-0005-0000-0000-0000CFAA0000}"/>
    <cellStyle name="Normal 5 3 2 2 3 8 2 2" xfId="44638" xr:uid="{00000000-0005-0000-0000-0000D0AA0000}"/>
    <cellStyle name="Normal 5 3 2 2 3 8 3" xfId="44639" xr:uid="{00000000-0005-0000-0000-0000D1AA0000}"/>
    <cellStyle name="Normal 5 3 2 2 3 9" xfId="44640" xr:uid="{00000000-0005-0000-0000-0000D2AA0000}"/>
    <cellStyle name="Normal 5 3 2 2 3 9 2" xfId="44641" xr:uid="{00000000-0005-0000-0000-0000D3AA0000}"/>
    <cellStyle name="Normal 5 3 2 2 4" xfId="44642" xr:uid="{00000000-0005-0000-0000-0000D4AA0000}"/>
    <cellStyle name="Normal 5 3 2 2 4 10" xfId="44643" xr:uid="{00000000-0005-0000-0000-0000D5AA0000}"/>
    <cellStyle name="Normal 5 3 2 2 4 11" xfId="44644" xr:uid="{00000000-0005-0000-0000-0000D6AA0000}"/>
    <cellStyle name="Normal 5 3 2 2 4 2" xfId="44645" xr:uid="{00000000-0005-0000-0000-0000D7AA0000}"/>
    <cellStyle name="Normal 5 3 2 2 4 2 2" xfId="44646" xr:uid="{00000000-0005-0000-0000-0000D8AA0000}"/>
    <cellStyle name="Normal 5 3 2 2 4 2 2 2" xfId="44647" xr:uid="{00000000-0005-0000-0000-0000D9AA0000}"/>
    <cellStyle name="Normal 5 3 2 2 4 2 2 2 2" xfId="44648" xr:uid="{00000000-0005-0000-0000-0000DAAA0000}"/>
    <cellStyle name="Normal 5 3 2 2 4 2 2 2 2 2" xfId="44649" xr:uid="{00000000-0005-0000-0000-0000DBAA0000}"/>
    <cellStyle name="Normal 5 3 2 2 4 2 2 2 2 2 2" xfId="44650" xr:uid="{00000000-0005-0000-0000-0000DCAA0000}"/>
    <cellStyle name="Normal 5 3 2 2 4 2 2 2 2 3" xfId="44651" xr:uid="{00000000-0005-0000-0000-0000DDAA0000}"/>
    <cellStyle name="Normal 5 3 2 2 4 2 2 2 2 3 2" xfId="44652" xr:uid="{00000000-0005-0000-0000-0000DEAA0000}"/>
    <cellStyle name="Normal 5 3 2 2 4 2 2 2 2 3 2 2" xfId="44653" xr:uid="{00000000-0005-0000-0000-0000DFAA0000}"/>
    <cellStyle name="Normal 5 3 2 2 4 2 2 2 2 3 3" xfId="44654" xr:uid="{00000000-0005-0000-0000-0000E0AA0000}"/>
    <cellStyle name="Normal 5 3 2 2 4 2 2 2 2 4" xfId="44655" xr:uid="{00000000-0005-0000-0000-0000E1AA0000}"/>
    <cellStyle name="Normal 5 3 2 2 4 2 2 2 3" xfId="44656" xr:uid="{00000000-0005-0000-0000-0000E2AA0000}"/>
    <cellStyle name="Normal 5 3 2 2 4 2 2 2 3 2" xfId="44657" xr:uid="{00000000-0005-0000-0000-0000E3AA0000}"/>
    <cellStyle name="Normal 5 3 2 2 4 2 2 2 4" xfId="44658" xr:uid="{00000000-0005-0000-0000-0000E4AA0000}"/>
    <cellStyle name="Normal 5 3 2 2 4 2 2 2 4 2" xfId="44659" xr:uid="{00000000-0005-0000-0000-0000E5AA0000}"/>
    <cellStyle name="Normal 5 3 2 2 4 2 2 2 4 2 2" xfId="44660" xr:uid="{00000000-0005-0000-0000-0000E6AA0000}"/>
    <cellStyle name="Normal 5 3 2 2 4 2 2 2 4 3" xfId="44661" xr:uid="{00000000-0005-0000-0000-0000E7AA0000}"/>
    <cellStyle name="Normal 5 3 2 2 4 2 2 2 5" xfId="44662" xr:uid="{00000000-0005-0000-0000-0000E8AA0000}"/>
    <cellStyle name="Normal 5 3 2 2 4 2 2 3" xfId="44663" xr:uid="{00000000-0005-0000-0000-0000E9AA0000}"/>
    <cellStyle name="Normal 5 3 2 2 4 2 2 3 2" xfId="44664" xr:uid="{00000000-0005-0000-0000-0000EAAA0000}"/>
    <cellStyle name="Normal 5 3 2 2 4 2 2 3 2 2" xfId="44665" xr:uid="{00000000-0005-0000-0000-0000EBAA0000}"/>
    <cellStyle name="Normal 5 3 2 2 4 2 2 3 3" xfId="44666" xr:uid="{00000000-0005-0000-0000-0000ECAA0000}"/>
    <cellStyle name="Normal 5 3 2 2 4 2 2 3 3 2" xfId="44667" xr:uid="{00000000-0005-0000-0000-0000EDAA0000}"/>
    <cellStyle name="Normal 5 3 2 2 4 2 2 3 3 2 2" xfId="44668" xr:uid="{00000000-0005-0000-0000-0000EEAA0000}"/>
    <cellStyle name="Normal 5 3 2 2 4 2 2 3 3 3" xfId="44669" xr:uid="{00000000-0005-0000-0000-0000EFAA0000}"/>
    <cellStyle name="Normal 5 3 2 2 4 2 2 3 4" xfId="44670" xr:uid="{00000000-0005-0000-0000-0000F0AA0000}"/>
    <cellStyle name="Normal 5 3 2 2 4 2 2 4" xfId="44671" xr:uid="{00000000-0005-0000-0000-0000F1AA0000}"/>
    <cellStyle name="Normal 5 3 2 2 4 2 2 4 2" xfId="44672" xr:uid="{00000000-0005-0000-0000-0000F2AA0000}"/>
    <cellStyle name="Normal 5 3 2 2 4 2 2 4 2 2" xfId="44673" xr:uid="{00000000-0005-0000-0000-0000F3AA0000}"/>
    <cellStyle name="Normal 5 3 2 2 4 2 2 4 3" xfId="44674" xr:uid="{00000000-0005-0000-0000-0000F4AA0000}"/>
    <cellStyle name="Normal 5 3 2 2 4 2 2 4 3 2" xfId="44675" xr:uid="{00000000-0005-0000-0000-0000F5AA0000}"/>
    <cellStyle name="Normal 5 3 2 2 4 2 2 4 3 2 2" xfId="44676" xr:uid="{00000000-0005-0000-0000-0000F6AA0000}"/>
    <cellStyle name="Normal 5 3 2 2 4 2 2 4 3 3" xfId="44677" xr:uid="{00000000-0005-0000-0000-0000F7AA0000}"/>
    <cellStyle name="Normal 5 3 2 2 4 2 2 4 4" xfId="44678" xr:uid="{00000000-0005-0000-0000-0000F8AA0000}"/>
    <cellStyle name="Normal 5 3 2 2 4 2 2 5" xfId="44679" xr:uid="{00000000-0005-0000-0000-0000F9AA0000}"/>
    <cellStyle name="Normal 5 3 2 2 4 2 2 5 2" xfId="44680" xr:uid="{00000000-0005-0000-0000-0000FAAA0000}"/>
    <cellStyle name="Normal 5 3 2 2 4 2 2 6" xfId="44681" xr:uid="{00000000-0005-0000-0000-0000FBAA0000}"/>
    <cellStyle name="Normal 5 3 2 2 4 2 2 6 2" xfId="44682" xr:uid="{00000000-0005-0000-0000-0000FCAA0000}"/>
    <cellStyle name="Normal 5 3 2 2 4 2 2 6 2 2" xfId="44683" xr:uid="{00000000-0005-0000-0000-0000FDAA0000}"/>
    <cellStyle name="Normal 5 3 2 2 4 2 2 6 3" xfId="44684" xr:uid="{00000000-0005-0000-0000-0000FEAA0000}"/>
    <cellStyle name="Normal 5 3 2 2 4 2 2 7" xfId="44685" xr:uid="{00000000-0005-0000-0000-0000FFAA0000}"/>
    <cellStyle name="Normal 5 3 2 2 4 2 2 7 2" xfId="44686" xr:uid="{00000000-0005-0000-0000-000000AB0000}"/>
    <cellStyle name="Normal 5 3 2 2 4 2 2 8" xfId="44687" xr:uid="{00000000-0005-0000-0000-000001AB0000}"/>
    <cellStyle name="Normal 5 3 2 2 4 2 3" xfId="44688" xr:uid="{00000000-0005-0000-0000-000002AB0000}"/>
    <cellStyle name="Normal 5 3 2 2 4 2 3 2" xfId="44689" xr:uid="{00000000-0005-0000-0000-000003AB0000}"/>
    <cellStyle name="Normal 5 3 2 2 4 2 3 2 2" xfId="44690" xr:uid="{00000000-0005-0000-0000-000004AB0000}"/>
    <cellStyle name="Normal 5 3 2 2 4 2 3 2 2 2" xfId="44691" xr:uid="{00000000-0005-0000-0000-000005AB0000}"/>
    <cellStyle name="Normal 5 3 2 2 4 2 3 2 3" xfId="44692" xr:uid="{00000000-0005-0000-0000-000006AB0000}"/>
    <cellStyle name="Normal 5 3 2 2 4 2 3 2 3 2" xfId="44693" xr:uid="{00000000-0005-0000-0000-000007AB0000}"/>
    <cellStyle name="Normal 5 3 2 2 4 2 3 2 3 2 2" xfId="44694" xr:uid="{00000000-0005-0000-0000-000008AB0000}"/>
    <cellStyle name="Normal 5 3 2 2 4 2 3 2 3 3" xfId="44695" xr:uid="{00000000-0005-0000-0000-000009AB0000}"/>
    <cellStyle name="Normal 5 3 2 2 4 2 3 2 4" xfId="44696" xr:uid="{00000000-0005-0000-0000-00000AAB0000}"/>
    <cellStyle name="Normal 5 3 2 2 4 2 3 3" xfId="44697" xr:uid="{00000000-0005-0000-0000-00000BAB0000}"/>
    <cellStyle name="Normal 5 3 2 2 4 2 3 3 2" xfId="44698" xr:uid="{00000000-0005-0000-0000-00000CAB0000}"/>
    <cellStyle name="Normal 5 3 2 2 4 2 3 4" xfId="44699" xr:uid="{00000000-0005-0000-0000-00000DAB0000}"/>
    <cellStyle name="Normal 5 3 2 2 4 2 3 4 2" xfId="44700" xr:uid="{00000000-0005-0000-0000-00000EAB0000}"/>
    <cellStyle name="Normal 5 3 2 2 4 2 3 4 2 2" xfId="44701" xr:uid="{00000000-0005-0000-0000-00000FAB0000}"/>
    <cellStyle name="Normal 5 3 2 2 4 2 3 4 3" xfId="44702" xr:uid="{00000000-0005-0000-0000-000010AB0000}"/>
    <cellStyle name="Normal 5 3 2 2 4 2 3 5" xfId="44703" xr:uid="{00000000-0005-0000-0000-000011AB0000}"/>
    <cellStyle name="Normal 5 3 2 2 4 2 4" xfId="44704" xr:uid="{00000000-0005-0000-0000-000012AB0000}"/>
    <cellStyle name="Normal 5 3 2 2 4 2 4 2" xfId="44705" xr:uid="{00000000-0005-0000-0000-000013AB0000}"/>
    <cellStyle name="Normal 5 3 2 2 4 2 4 2 2" xfId="44706" xr:uid="{00000000-0005-0000-0000-000014AB0000}"/>
    <cellStyle name="Normal 5 3 2 2 4 2 4 3" xfId="44707" xr:uid="{00000000-0005-0000-0000-000015AB0000}"/>
    <cellStyle name="Normal 5 3 2 2 4 2 4 3 2" xfId="44708" xr:uid="{00000000-0005-0000-0000-000016AB0000}"/>
    <cellStyle name="Normal 5 3 2 2 4 2 4 3 2 2" xfId="44709" xr:uid="{00000000-0005-0000-0000-000017AB0000}"/>
    <cellStyle name="Normal 5 3 2 2 4 2 4 3 3" xfId="44710" xr:uid="{00000000-0005-0000-0000-000018AB0000}"/>
    <cellStyle name="Normal 5 3 2 2 4 2 4 4" xfId="44711" xr:uid="{00000000-0005-0000-0000-000019AB0000}"/>
    <cellStyle name="Normal 5 3 2 2 4 2 5" xfId="44712" xr:uid="{00000000-0005-0000-0000-00001AAB0000}"/>
    <cellStyle name="Normal 5 3 2 2 4 2 5 2" xfId="44713" xr:uid="{00000000-0005-0000-0000-00001BAB0000}"/>
    <cellStyle name="Normal 5 3 2 2 4 2 5 2 2" xfId="44714" xr:uid="{00000000-0005-0000-0000-00001CAB0000}"/>
    <cellStyle name="Normal 5 3 2 2 4 2 5 3" xfId="44715" xr:uid="{00000000-0005-0000-0000-00001DAB0000}"/>
    <cellStyle name="Normal 5 3 2 2 4 2 5 3 2" xfId="44716" xr:uid="{00000000-0005-0000-0000-00001EAB0000}"/>
    <cellStyle name="Normal 5 3 2 2 4 2 5 3 2 2" xfId="44717" xr:uid="{00000000-0005-0000-0000-00001FAB0000}"/>
    <cellStyle name="Normal 5 3 2 2 4 2 5 3 3" xfId="44718" xr:uid="{00000000-0005-0000-0000-000020AB0000}"/>
    <cellStyle name="Normal 5 3 2 2 4 2 5 4" xfId="44719" xr:uid="{00000000-0005-0000-0000-000021AB0000}"/>
    <cellStyle name="Normal 5 3 2 2 4 2 6" xfId="44720" xr:uid="{00000000-0005-0000-0000-000022AB0000}"/>
    <cellStyle name="Normal 5 3 2 2 4 2 6 2" xfId="44721" xr:uid="{00000000-0005-0000-0000-000023AB0000}"/>
    <cellStyle name="Normal 5 3 2 2 4 2 7" xfId="44722" xr:uid="{00000000-0005-0000-0000-000024AB0000}"/>
    <cellStyle name="Normal 5 3 2 2 4 2 7 2" xfId="44723" xr:uid="{00000000-0005-0000-0000-000025AB0000}"/>
    <cellStyle name="Normal 5 3 2 2 4 2 7 2 2" xfId="44724" xr:uid="{00000000-0005-0000-0000-000026AB0000}"/>
    <cellStyle name="Normal 5 3 2 2 4 2 7 3" xfId="44725" xr:uid="{00000000-0005-0000-0000-000027AB0000}"/>
    <cellStyle name="Normal 5 3 2 2 4 2 8" xfId="44726" xr:uid="{00000000-0005-0000-0000-000028AB0000}"/>
    <cellStyle name="Normal 5 3 2 2 4 2 8 2" xfId="44727" xr:uid="{00000000-0005-0000-0000-000029AB0000}"/>
    <cellStyle name="Normal 5 3 2 2 4 2 9" xfId="44728" xr:uid="{00000000-0005-0000-0000-00002AAB0000}"/>
    <cellStyle name="Normal 5 3 2 2 4 3" xfId="44729" xr:uid="{00000000-0005-0000-0000-00002BAB0000}"/>
    <cellStyle name="Normal 5 3 2 2 4 3 2" xfId="44730" xr:uid="{00000000-0005-0000-0000-00002CAB0000}"/>
    <cellStyle name="Normal 5 3 2 2 4 3 2 2" xfId="44731" xr:uid="{00000000-0005-0000-0000-00002DAB0000}"/>
    <cellStyle name="Normal 5 3 2 2 4 3 2 2 2" xfId="44732" xr:uid="{00000000-0005-0000-0000-00002EAB0000}"/>
    <cellStyle name="Normal 5 3 2 2 4 3 2 2 2 2" xfId="44733" xr:uid="{00000000-0005-0000-0000-00002FAB0000}"/>
    <cellStyle name="Normal 5 3 2 2 4 3 2 2 3" xfId="44734" xr:uid="{00000000-0005-0000-0000-000030AB0000}"/>
    <cellStyle name="Normal 5 3 2 2 4 3 2 2 3 2" xfId="44735" xr:uid="{00000000-0005-0000-0000-000031AB0000}"/>
    <cellStyle name="Normal 5 3 2 2 4 3 2 2 3 2 2" xfId="44736" xr:uid="{00000000-0005-0000-0000-000032AB0000}"/>
    <cellStyle name="Normal 5 3 2 2 4 3 2 2 3 3" xfId="44737" xr:uid="{00000000-0005-0000-0000-000033AB0000}"/>
    <cellStyle name="Normal 5 3 2 2 4 3 2 2 4" xfId="44738" xr:uid="{00000000-0005-0000-0000-000034AB0000}"/>
    <cellStyle name="Normal 5 3 2 2 4 3 2 3" xfId="44739" xr:uid="{00000000-0005-0000-0000-000035AB0000}"/>
    <cellStyle name="Normal 5 3 2 2 4 3 2 3 2" xfId="44740" xr:uid="{00000000-0005-0000-0000-000036AB0000}"/>
    <cellStyle name="Normal 5 3 2 2 4 3 2 4" xfId="44741" xr:uid="{00000000-0005-0000-0000-000037AB0000}"/>
    <cellStyle name="Normal 5 3 2 2 4 3 2 4 2" xfId="44742" xr:uid="{00000000-0005-0000-0000-000038AB0000}"/>
    <cellStyle name="Normal 5 3 2 2 4 3 2 4 2 2" xfId="44743" xr:uid="{00000000-0005-0000-0000-000039AB0000}"/>
    <cellStyle name="Normal 5 3 2 2 4 3 2 4 3" xfId="44744" xr:uid="{00000000-0005-0000-0000-00003AAB0000}"/>
    <cellStyle name="Normal 5 3 2 2 4 3 2 5" xfId="44745" xr:uid="{00000000-0005-0000-0000-00003BAB0000}"/>
    <cellStyle name="Normal 5 3 2 2 4 3 3" xfId="44746" xr:uid="{00000000-0005-0000-0000-00003CAB0000}"/>
    <cellStyle name="Normal 5 3 2 2 4 3 3 2" xfId="44747" xr:uid="{00000000-0005-0000-0000-00003DAB0000}"/>
    <cellStyle name="Normal 5 3 2 2 4 3 3 2 2" xfId="44748" xr:uid="{00000000-0005-0000-0000-00003EAB0000}"/>
    <cellStyle name="Normal 5 3 2 2 4 3 3 3" xfId="44749" xr:uid="{00000000-0005-0000-0000-00003FAB0000}"/>
    <cellStyle name="Normal 5 3 2 2 4 3 3 3 2" xfId="44750" xr:uid="{00000000-0005-0000-0000-000040AB0000}"/>
    <cellStyle name="Normal 5 3 2 2 4 3 3 3 2 2" xfId="44751" xr:uid="{00000000-0005-0000-0000-000041AB0000}"/>
    <cellStyle name="Normal 5 3 2 2 4 3 3 3 3" xfId="44752" xr:uid="{00000000-0005-0000-0000-000042AB0000}"/>
    <cellStyle name="Normal 5 3 2 2 4 3 3 4" xfId="44753" xr:uid="{00000000-0005-0000-0000-000043AB0000}"/>
    <cellStyle name="Normal 5 3 2 2 4 3 4" xfId="44754" xr:uid="{00000000-0005-0000-0000-000044AB0000}"/>
    <cellStyle name="Normal 5 3 2 2 4 3 4 2" xfId="44755" xr:uid="{00000000-0005-0000-0000-000045AB0000}"/>
    <cellStyle name="Normal 5 3 2 2 4 3 4 2 2" xfId="44756" xr:uid="{00000000-0005-0000-0000-000046AB0000}"/>
    <cellStyle name="Normal 5 3 2 2 4 3 4 3" xfId="44757" xr:uid="{00000000-0005-0000-0000-000047AB0000}"/>
    <cellStyle name="Normal 5 3 2 2 4 3 4 3 2" xfId="44758" xr:uid="{00000000-0005-0000-0000-000048AB0000}"/>
    <cellStyle name="Normal 5 3 2 2 4 3 4 3 2 2" xfId="44759" xr:uid="{00000000-0005-0000-0000-000049AB0000}"/>
    <cellStyle name="Normal 5 3 2 2 4 3 4 3 3" xfId="44760" xr:uid="{00000000-0005-0000-0000-00004AAB0000}"/>
    <cellStyle name="Normal 5 3 2 2 4 3 4 4" xfId="44761" xr:uid="{00000000-0005-0000-0000-00004BAB0000}"/>
    <cellStyle name="Normal 5 3 2 2 4 3 5" xfId="44762" xr:uid="{00000000-0005-0000-0000-00004CAB0000}"/>
    <cellStyle name="Normal 5 3 2 2 4 3 5 2" xfId="44763" xr:uid="{00000000-0005-0000-0000-00004DAB0000}"/>
    <cellStyle name="Normal 5 3 2 2 4 3 6" xfId="44764" xr:uid="{00000000-0005-0000-0000-00004EAB0000}"/>
    <cellStyle name="Normal 5 3 2 2 4 3 6 2" xfId="44765" xr:uid="{00000000-0005-0000-0000-00004FAB0000}"/>
    <cellStyle name="Normal 5 3 2 2 4 3 6 2 2" xfId="44766" xr:uid="{00000000-0005-0000-0000-000050AB0000}"/>
    <cellStyle name="Normal 5 3 2 2 4 3 6 3" xfId="44767" xr:uid="{00000000-0005-0000-0000-000051AB0000}"/>
    <cellStyle name="Normal 5 3 2 2 4 3 7" xfId="44768" xr:uid="{00000000-0005-0000-0000-000052AB0000}"/>
    <cellStyle name="Normal 5 3 2 2 4 3 7 2" xfId="44769" xr:uid="{00000000-0005-0000-0000-000053AB0000}"/>
    <cellStyle name="Normal 5 3 2 2 4 3 8" xfId="44770" xr:uid="{00000000-0005-0000-0000-000054AB0000}"/>
    <cellStyle name="Normal 5 3 2 2 4 4" xfId="44771" xr:uid="{00000000-0005-0000-0000-000055AB0000}"/>
    <cellStyle name="Normal 5 3 2 2 4 4 2" xfId="44772" xr:uid="{00000000-0005-0000-0000-000056AB0000}"/>
    <cellStyle name="Normal 5 3 2 2 4 4 2 2" xfId="44773" xr:uid="{00000000-0005-0000-0000-000057AB0000}"/>
    <cellStyle name="Normal 5 3 2 2 4 4 2 2 2" xfId="44774" xr:uid="{00000000-0005-0000-0000-000058AB0000}"/>
    <cellStyle name="Normal 5 3 2 2 4 4 2 3" xfId="44775" xr:uid="{00000000-0005-0000-0000-000059AB0000}"/>
    <cellStyle name="Normal 5 3 2 2 4 4 2 3 2" xfId="44776" xr:uid="{00000000-0005-0000-0000-00005AAB0000}"/>
    <cellStyle name="Normal 5 3 2 2 4 4 2 3 2 2" xfId="44777" xr:uid="{00000000-0005-0000-0000-00005BAB0000}"/>
    <cellStyle name="Normal 5 3 2 2 4 4 2 3 3" xfId="44778" xr:uid="{00000000-0005-0000-0000-00005CAB0000}"/>
    <cellStyle name="Normal 5 3 2 2 4 4 2 4" xfId="44779" xr:uid="{00000000-0005-0000-0000-00005DAB0000}"/>
    <cellStyle name="Normal 5 3 2 2 4 4 3" xfId="44780" xr:uid="{00000000-0005-0000-0000-00005EAB0000}"/>
    <cellStyle name="Normal 5 3 2 2 4 4 3 2" xfId="44781" xr:uid="{00000000-0005-0000-0000-00005FAB0000}"/>
    <cellStyle name="Normal 5 3 2 2 4 4 4" xfId="44782" xr:uid="{00000000-0005-0000-0000-000060AB0000}"/>
    <cellStyle name="Normal 5 3 2 2 4 4 4 2" xfId="44783" xr:uid="{00000000-0005-0000-0000-000061AB0000}"/>
    <cellStyle name="Normal 5 3 2 2 4 4 4 2 2" xfId="44784" xr:uid="{00000000-0005-0000-0000-000062AB0000}"/>
    <cellStyle name="Normal 5 3 2 2 4 4 4 3" xfId="44785" xr:uid="{00000000-0005-0000-0000-000063AB0000}"/>
    <cellStyle name="Normal 5 3 2 2 4 4 5" xfId="44786" xr:uid="{00000000-0005-0000-0000-000064AB0000}"/>
    <cellStyle name="Normal 5 3 2 2 4 5" xfId="44787" xr:uid="{00000000-0005-0000-0000-000065AB0000}"/>
    <cellStyle name="Normal 5 3 2 2 4 5 2" xfId="44788" xr:uid="{00000000-0005-0000-0000-000066AB0000}"/>
    <cellStyle name="Normal 5 3 2 2 4 5 2 2" xfId="44789" xr:uid="{00000000-0005-0000-0000-000067AB0000}"/>
    <cellStyle name="Normal 5 3 2 2 4 5 3" xfId="44790" xr:uid="{00000000-0005-0000-0000-000068AB0000}"/>
    <cellStyle name="Normal 5 3 2 2 4 5 3 2" xfId="44791" xr:uid="{00000000-0005-0000-0000-000069AB0000}"/>
    <cellStyle name="Normal 5 3 2 2 4 5 3 2 2" xfId="44792" xr:uid="{00000000-0005-0000-0000-00006AAB0000}"/>
    <cellStyle name="Normal 5 3 2 2 4 5 3 3" xfId="44793" xr:uid="{00000000-0005-0000-0000-00006BAB0000}"/>
    <cellStyle name="Normal 5 3 2 2 4 5 4" xfId="44794" xr:uid="{00000000-0005-0000-0000-00006CAB0000}"/>
    <cellStyle name="Normal 5 3 2 2 4 6" xfId="44795" xr:uid="{00000000-0005-0000-0000-00006DAB0000}"/>
    <cellStyle name="Normal 5 3 2 2 4 6 2" xfId="44796" xr:uid="{00000000-0005-0000-0000-00006EAB0000}"/>
    <cellStyle name="Normal 5 3 2 2 4 6 2 2" xfId="44797" xr:uid="{00000000-0005-0000-0000-00006FAB0000}"/>
    <cellStyle name="Normal 5 3 2 2 4 6 3" xfId="44798" xr:uid="{00000000-0005-0000-0000-000070AB0000}"/>
    <cellStyle name="Normal 5 3 2 2 4 6 3 2" xfId="44799" xr:uid="{00000000-0005-0000-0000-000071AB0000}"/>
    <cellStyle name="Normal 5 3 2 2 4 6 3 2 2" xfId="44800" xr:uid="{00000000-0005-0000-0000-000072AB0000}"/>
    <cellStyle name="Normal 5 3 2 2 4 6 3 3" xfId="44801" xr:uid="{00000000-0005-0000-0000-000073AB0000}"/>
    <cellStyle name="Normal 5 3 2 2 4 6 4" xfId="44802" xr:uid="{00000000-0005-0000-0000-000074AB0000}"/>
    <cellStyle name="Normal 5 3 2 2 4 7" xfId="44803" xr:uid="{00000000-0005-0000-0000-000075AB0000}"/>
    <cellStyle name="Normal 5 3 2 2 4 7 2" xfId="44804" xr:uid="{00000000-0005-0000-0000-000076AB0000}"/>
    <cellStyle name="Normal 5 3 2 2 4 8" xfId="44805" xr:uid="{00000000-0005-0000-0000-000077AB0000}"/>
    <cellStyle name="Normal 5 3 2 2 4 8 2" xfId="44806" xr:uid="{00000000-0005-0000-0000-000078AB0000}"/>
    <cellStyle name="Normal 5 3 2 2 4 8 2 2" xfId="44807" xr:uid="{00000000-0005-0000-0000-000079AB0000}"/>
    <cellStyle name="Normal 5 3 2 2 4 8 3" xfId="44808" xr:uid="{00000000-0005-0000-0000-00007AAB0000}"/>
    <cellStyle name="Normal 5 3 2 2 4 9" xfId="44809" xr:uid="{00000000-0005-0000-0000-00007BAB0000}"/>
    <cellStyle name="Normal 5 3 2 2 4 9 2" xfId="44810" xr:uid="{00000000-0005-0000-0000-00007CAB0000}"/>
    <cellStyle name="Normal 5 3 2 2 5" xfId="44811" xr:uid="{00000000-0005-0000-0000-00007DAB0000}"/>
    <cellStyle name="Normal 5 3 2 2 5 2" xfId="44812" xr:uid="{00000000-0005-0000-0000-00007EAB0000}"/>
    <cellStyle name="Normal 5 3 2 2 5 2 2" xfId="44813" xr:uid="{00000000-0005-0000-0000-00007FAB0000}"/>
    <cellStyle name="Normal 5 3 2 2 5 2 2 2" xfId="44814" xr:uid="{00000000-0005-0000-0000-000080AB0000}"/>
    <cellStyle name="Normal 5 3 2 2 5 2 2 2 2" xfId="44815" xr:uid="{00000000-0005-0000-0000-000081AB0000}"/>
    <cellStyle name="Normal 5 3 2 2 5 2 2 2 2 2" xfId="44816" xr:uid="{00000000-0005-0000-0000-000082AB0000}"/>
    <cellStyle name="Normal 5 3 2 2 5 2 2 2 3" xfId="44817" xr:uid="{00000000-0005-0000-0000-000083AB0000}"/>
    <cellStyle name="Normal 5 3 2 2 5 2 2 2 3 2" xfId="44818" xr:uid="{00000000-0005-0000-0000-000084AB0000}"/>
    <cellStyle name="Normal 5 3 2 2 5 2 2 2 3 2 2" xfId="44819" xr:uid="{00000000-0005-0000-0000-000085AB0000}"/>
    <cellStyle name="Normal 5 3 2 2 5 2 2 2 3 3" xfId="44820" xr:uid="{00000000-0005-0000-0000-000086AB0000}"/>
    <cellStyle name="Normal 5 3 2 2 5 2 2 2 4" xfId="44821" xr:uid="{00000000-0005-0000-0000-000087AB0000}"/>
    <cellStyle name="Normal 5 3 2 2 5 2 2 3" xfId="44822" xr:uid="{00000000-0005-0000-0000-000088AB0000}"/>
    <cellStyle name="Normal 5 3 2 2 5 2 2 3 2" xfId="44823" xr:uid="{00000000-0005-0000-0000-000089AB0000}"/>
    <cellStyle name="Normal 5 3 2 2 5 2 2 4" xfId="44824" xr:uid="{00000000-0005-0000-0000-00008AAB0000}"/>
    <cellStyle name="Normal 5 3 2 2 5 2 2 4 2" xfId="44825" xr:uid="{00000000-0005-0000-0000-00008BAB0000}"/>
    <cellStyle name="Normal 5 3 2 2 5 2 2 4 2 2" xfId="44826" xr:uid="{00000000-0005-0000-0000-00008CAB0000}"/>
    <cellStyle name="Normal 5 3 2 2 5 2 2 4 3" xfId="44827" xr:uid="{00000000-0005-0000-0000-00008DAB0000}"/>
    <cellStyle name="Normal 5 3 2 2 5 2 2 5" xfId="44828" xr:uid="{00000000-0005-0000-0000-00008EAB0000}"/>
    <cellStyle name="Normal 5 3 2 2 5 2 3" xfId="44829" xr:uid="{00000000-0005-0000-0000-00008FAB0000}"/>
    <cellStyle name="Normal 5 3 2 2 5 2 3 2" xfId="44830" xr:uid="{00000000-0005-0000-0000-000090AB0000}"/>
    <cellStyle name="Normal 5 3 2 2 5 2 3 2 2" xfId="44831" xr:uid="{00000000-0005-0000-0000-000091AB0000}"/>
    <cellStyle name="Normal 5 3 2 2 5 2 3 3" xfId="44832" xr:uid="{00000000-0005-0000-0000-000092AB0000}"/>
    <cellStyle name="Normal 5 3 2 2 5 2 3 3 2" xfId="44833" xr:uid="{00000000-0005-0000-0000-000093AB0000}"/>
    <cellStyle name="Normal 5 3 2 2 5 2 3 3 2 2" xfId="44834" xr:uid="{00000000-0005-0000-0000-000094AB0000}"/>
    <cellStyle name="Normal 5 3 2 2 5 2 3 3 3" xfId="44835" xr:uid="{00000000-0005-0000-0000-000095AB0000}"/>
    <cellStyle name="Normal 5 3 2 2 5 2 3 4" xfId="44836" xr:uid="{00000000-0005-0000-0000-000096AB0000}"/>
    <cellStyle name="Normal 5 3 2 2 5 2 4" xfId="44837" xr:uid="{00000000-0005-0000-0000-000097AB0000}"/>
    <cellStyle name="Normal 5 3 2 2 5 2 4 2" xfId="44838" xr:uid="{00000000-0005-0000-0000-000098AB0000}"/>
    <cellStyle name="Normal 5 3 2 2 5 2 4 2 2" xfId="44839" xr:uid="{00000000-0005-0000-0000-000099AB0000}"/>
    <cellStyle name="Normal 5 3 2 2 5 2 4 3" xfId="44840" xr:uid="{00000000-0005-0000-0000-00009AAB0000}"/>
    <cellStyle name="Normal 5 3 2 2 5 2 4 3 2" xfId="44841" xr:uid="{00000000-0005-0000-0000-00009BAB0000}"/>
    <cellStyle name="Normal 5 3 2 2 5 2 4 3 2 2" xfId="44842" xr:uid="{00000000-0005-0000-0000-00009CAB0000}"/>
    <cellStyle name="Normal 5 3 2 2 5 2 4 3 3" xfId="44843" xr:uid="{00000000-0005-0000-0000-00009DAB0000}"/>
    <cellStyle name="Normal 5 3 2 2 5 2 4 4" xfId="44844" xr:uid="{00000000-0005-0000-0000-00009EAB0000}"/>
    <cellStyle name="Normal 5 3 2 2 5 2 5" xfId="44845" xr:uid="{00000000-0005-0000-0000-00009FAB0000}"/>
    <cellStyle name="Normal 5 3 2 2 5 2 5 2" xfId="44846" xr:uid="{00000000-0005-0000-0000-0000A0AB0000}"/>
    <cellStyle name="Normal 5 3 2 2 5 2 6" xfId="44847" xr:uid="{00000000-0005-0000-0000-0000A1AB0000}"/>
    <cellStyle name="Normal 5 3 2 2 5 2 6 2" xfId="44848" xr:uid="{00000000-0005-0000-0000-0000A2AB0000}"/>
    <cellStyle name="Normal 5 3 2 2 5 2 6 2 2" xfId="44849" xr:uid="{00000000-0005-0000-0000-0000A3AB0000}"/>
    <cellStyle name="Normal 5 3 2 2 5 2 6 3" xfId="44850" xr:uid="{00000000-0005-0000-0000-0000A4AB0000}"/>
    <cellStyle name="Normal 5 3 2 2 5 2 7" xfId="44851" xr:uid="{00000000-0005-0000-0000-0000A5AB0000}"/>
    <cellStyle name="Normal 5 3 2 2 5 2 7 2" xfId="44852" xr:uid="{00000000-0005-0000-0000-0000A6AB0000}"/>
    <cellStyle name="Normal 5 3 2 2 5 2 8" xfId="44853" xr:uid="{00000000-0005-0000-0000-0000A7AB0000}"/>
    <cellStyle name="Normal 5 3 2 2 5 3" xfId="44854" xr:uid="{00000000-0005-0000-0000-0000A8AB0000}"/>
    <cellStyle name="Normal 5 3 2 2 5 3 2" xfId="44855" xr:uid="{00000000-0005-0000-0000-0000A9AB0000}"/>
    <cellStyle name="Normal 5 3 2 2 5 3 2 2" xfId="44856" xr:uid="{00000000-0005-0000-0000-0000AAAB0000}"/>
    <cellStyle name="Normal 5 3 2 2 5 3 2 2 2" xfId="44857" xr:uid="{00000000-0005-0000-0000-0000ABAB0000}"/>
    <cellStyle name="Normal 5 3 2 2 5 3 2 3" xfId="44858" xr:uid="{00000000-0005-0000-0000-0000ACAB0000}"/>
    <cellStyle name="Normal 5 3 2 2 5 3 2 3 2" xfId="44859" xr:uid="{00000000-0005-0000-0000-0000ADAB0000}"/>
    <cellStyle name="Normal 5 3 2 2 5 3 2 3 2 2" xfId="44860" xr:uid="{00000000-0005-0000-0000-0000AEAB0000}"/>
    <cellStyle name="Normal 5 3 2 2 5 3 2 3 3" xfId="44861" xr:uid="{00000000-0005-0000-0000-0000AFAB0000}"/>
    <cellStyle name="Normal 5 3 2 2 5 3 2 4" xfId="44862" xr:uid="{00000000-0005-0000-0000-0000B0AB0000}"/>
    <cellStyle name="Normal 5 3 2 2 5 3 3" xfId="44863" xr:uid="{00000000-0005-0000-0000-0000B1AB0000}"/>
    <cellStyle name="Normal 5 3 2 2 5 3 3 2" xfId="44864" xr:uid="{00000000-0005-0000-0000-0000B2AB0000}"/>
    <cellStyle name="Normal 5 3 2 2 5 3 4" xfId="44865" xr:uid="{00000000-0005-0000-0000-0000B3AB0000}"/>
    <cellStyle name="Normal 5 3 2 2 5 3 4 2" xfId="44866" xr:uid="{00000000-0005-0000-0000-0000B4AB0000}"/>
    <cellStyle name="Normal 5 3 2 2 5 3 4 2 2" xfId="44867" xr:uid="{00000000-0005-0000-0000-0000B5AB0000}"/>
    <cellStyle name="Normal 5 3 2 2 5 3 4 3" xfId="44868" xr:uid="{00000000-0005-0000-0000-0000B6AB0000}"/>
    <cellStyle name="Normal 5 3 2 2 5 3 5" xfId="44869" xr:uid="{00000000-0005-0000-0000-0000B7AB0000}"/>
    <cellStyle name="Normal 5 3 2 2 5 4" xfId="44870" xr:uid="{00000000-0005-0000-0000-0000B8AB0000}"/>
    <cellStyle name="Normal 5 3 2 2 5 4 2" xfId="44871" xr:uid="{00000000-0005-0000-0000-0000B9AB0000}"/>
    <cellStyle name="Normal 5 3 2 2 5 4 2 2" xfId="44872" xr:uid="{00000000-0005-0000-0000-0000BAAB0000}"/>
    <cellStyle name="Normal 5 3 2 2 5 4 3" xfId="44873" xr:uid="{00000000-0005-0000-0000-0000BBAB0000}"/>
    <cellStyle name="Normal 5 3 2 2 5 4 3 2" xfId="44874" xr:uid="{00000000-0005-0000-0000-0000BCAB0000}"/>
    <cellStyle name="Normal 5 3 2 2 5 4 3 2 2" xfId="44875" xr:uid="{00000000-0005-0000-0000-0000BDAB0000}"/>
    <cellStyle name="Normal 5 3 2 2 5 4 3 3" xfId="44876" xr:uid="{00000000-0005-0000-0000-0000BEAB0000}"/>
    <cellStyle name="Normal 5 3 2 2 5 4 4" xfId="44877" xr:uid="{00000000-0005-0000-0000-0000BFAB0000}"/>
    <cellStyle name="Normal 5 3 2 2 5 5" xfId="44878" xr:uid="{00000000-0005-0000-0000-0000C0AB0000}"/>
    <cellStyle name="Normal 5 3 2 2 5 5 2" xfId="44879" xr:uid="{00000000-0005-0000-0000-0000C1AB0000}"/>
    <cellStyle name="Normal 5 3 2 2 5 5 2 2" xfId="44880" xr:uid="{00000000-0005-0000-0000-0000C2AB0000}"/>
    <cellStyle name="Normal 5 3 2 2 5 5 3" xfId="44881" xr:uid="{00000000-0005-0000-0000-0000C3AB0000}"/>
    <cellStyle name="Normal 5 3 2 2 5 5 3 2" xfId="44882" xr:uid="{00000000-0005-0000-0000-0000C4AB0000}"/>
    <cellStyle name="Normal 5 3 2 2 5 5 3 2 2" xfId="44883" xr:uid="{00000000-0005-0000-0000-0000C5AB0000}"/>
    <cellStyle name="Normal 5 3 2 2 5 5 3 3" xfId="44884" xr:uid="{00000000-0005-0000-0000-0000C6AB0000}"/>
    <cellStyle name="Normal 5 3 2 2 5 5 4" xfId="44885" xr:uid="{00000000-0005-0000-0000-0000C7AB0000}"/>
    <cellStyle name="Normal 5 3 2 2 5 6" xfId="44886" xr:uid="{00000000-0005-0000-0000-0000C8AB0000}"/>
    <cellStyle name="Normal 5 3 2 2 5 6 2" xfId="44887" xr:uid="{00000000-0005-0000-0000-0000C9AB0000}"/>
    <cellStyle name="Normal 5 3 2 2 5 7" xfId="44888" xr:uid="{00000000-0005-0000-0000-0000CAAB0000}"/>
    <cellStyle name="Normal 5 3 2 2 5 7 2" xfId="44889" xr:uid="{00000000-0005-0000-0000-0000CBAB0000}"/>
    <cellStyle name="Normal 5 3 2 2 5 7 2 2" xfId="44890" xr:uid="{00000000-0005-0000-0000-0000CCAB0000}"/>
    <cellStyle name="Normal 5 3 2 2 5 7 3" xfId="44891" xr:uid="{00000000-0005-0000-0000-0000CDAB0000}"/>
    <cellStyle name="Normal 5 3 2 2 5 8" xfId="44892" xr:uid="{00000000-0005-0000-0000-0000CEAB0000}"/>
    <cellStyle name="Normal 5 3 2 2 5 8 2" xfId="44893" xr:uid="{00000000-0005-0000-0000-0000CFAB0000}"/>
    <cellStyle name="Normal 5 3 2 2 5 9" xfId="44894" xr:uid="{00000000-0005-0000-0000-0000D0AB0000}"/>
    <cellStyle name="Normal 5 3 2 2 6" xfId="44895" xr:uid="{00000000-0005-0000-0000-0000D1AB0000}"/>
    <cellStyle name="Normal 5 3 2 2 6 2" xfId="44896" xr:uid="{00000000-0005-0000-0000-0000D2AB0000}"/>
    <cellStyle name="Normal 5 3 2 2 6 2 2" xfId="44897" xr:uid="{00000000-0005-0000-0000-0000D3AB0000}"/>
    <cellStyle name="Normal 5 3 2 2 6 2 2 2" xfId="44898" xr:uid="{00000000-0005-0000-0000-0000D4AB0000}"/>
    <cellStyle name="Normal 5 3 2 2 6 2 2 2 2" xfId="44899" xr:uid="{00000000-0005-0000-0000-0000D5AB0000}"/>
    <cellStyle name="Normal 5 3 2 2 6 2 2 3" xfId="44900" xr:uid="{00000000-0005-0000-0000-0000D6AB0000}"/>
    <cellStyle name="Normal 5 3 2 2 6 2 2 3 2" xfId="44901" xr:uid="{00000000-0005-0000-0000-0000D7AB0000}"/>
    <cellStyle name="Normal 5 3 2 2 6 2 2 3 2 2" xfId="44902" xr:uid="{00000000-0005-0000-0000-0000D8AB0000}"/>
    <cellStyle name="Normal 5 3 2 2 6 2 2 3 3" xfId="44903" xr:uid="{00000000-0005-0000-0000-0000D9AB0000}"/>
    <cellStyle name="Normal 5 3 2 2 6 2 2 4" xfId="44904" xr:uid="{00000000-0005-0000-0000-0000DAAB0000}"/>
    <cellStyle name="Normal 5 3 2 2 6 2 3" xfId="44905" xr:uid="{00000000-0005-0000-0000-0000DBAB0000}"/>
    <cellStyle name="Normal 5 3 2 2 6 2 3 2" xfId="44906" xr:uid="{00000000-0005-0000-0000-0000DCAB0000}"/>
    <cellStyle name="Normal 5 3 2 2 6 2 4" xfId="44907" xr:uid="{00000000-0005-0000-0000-0000DDAB0000}"/>
    <cellStyle name="Normal 5 3 2 2 6 2 4 2" xfId="44908" xr:uid="{00000000-0005-0000-0000-0000DEAB0000}"/>
    <cellStyle name="Normal 5 3 2 2 6 2 4 2 2" xfId="44909" xr:uid="{00000000-0005-0000-0000-0000DFAB0000}"/>
    <cellStyle name="Normal 5 3 2 2 6 2 4 3" xfId="44910" xr:uid="{00000000-0005-0000-0000-0000E0AB0000}"/>
    <cellStyle name="Normal 5 3 2 2 6 2 5" xfId="44911" xr:uid="{00000000-0005-0000-0000-0000E1AB0000}"/>
    <cellStyle name="Normal 5 3 2 2 6 3" xfId="44912" xr:uid="{00000000-0005-0000-0000-0000E2AB0000}"/>
    <cellStyle name="Normal 5 3 2 2 6 3 2" xfId="44913" xr:uid="{00000000-0005-0000-0000-0000E3AB0000}"/>
    <cellStyle name="Normal 5 3 2 2 6 3 2 2" xfId="44914" xr:uid="{00000000-0005-0000-0000-0000E4AB0000}"/>
    <cellStyle name="Normal 5 3 2 2 6 3 3" xfId="44915" xr:uid="{00000000-0005-0000-0000-0000E5AB0000}"/>
    <cellStyle name="Normal 5 3 2 2 6 3 3 2" xfId="44916" xr:uid="{00000000-0005-0000-0000-0000E6AB0000}"/>
    <cellStyle name="Normal 5 3 2 2 6 3 3 2 2" xfId="44917" xr:uid="{00000000-0005-0000-0000-0000E7AB0000}"/>
    <cellStyle name="Normal 5 3 2 2 6 3 3 3" xfId="44918" xr:uid="{00000000-0005-0000-0000-0000E8AB0000}"/>
    <cellStyle name="Normal 5 3 2 2 6 3 4" xfId="44919" xr:uid="{00000000-0005-0000-0000-0000E9AB0000}"/>
    <cellStyle name="Normal 5 3 2 2 6 4" xfId="44920" xr:uid="{00000000-0005-0000-0000-0000EAAB0000}"/>
    <cellStyle name="Normal 5 3 2 2 6 4 2" xfId="44921" xr:uid="{00000000-0005-0000-0000-0000EBAB0000}"/>
    <cellStyle name="Normal 5 3 2 2 6 4 2 2" xfId="44922" xr:uid="{00000000-0005-0000-0000-0000ECAB0000}"/>
    <cellStyle name="Normal 5 3 2 2 6 4 3" xfId="44923" xr:uid="{00000000-0005-0000-0000-0000EDAB0000}"/>
    <cellStyle name="Normal 5 3 2 2 6 4 3 2" xfId="44924" xr:uid="{00000000-0005-0000-0000-0000EEAB0000}"/>
    <cellStyle name="Normal 5 3 2 2 6 4 3 2 2" xfId="44925" xr:uid="{00000000-0005-0000-0000-0000EFAB0000}"/>
    <cellStyle name="Normal 5 3 2 2 6 4 3 3" xfId="44926" xr:uid="{00000000-0005-0000-0000-0000F0AB0000}"/>
    <cellStyle name="Normal 5 3 2 2 6 4 4" xfId="44927" xr:uid="{00000000-0005-0000-0000-0000F1AB0000}"/>
    <cellStyle name="Normal 5 3 2 2 6 5" xfId="44928" xr:uid="{00000000-0005-0000-0000-0000F2AB0000}"/>
    <cellStyle name="Normal 5 3 2 2 6 5 2" xfId="44929" xr:uid="{00000000-0005-0000-0000-0000F3AB0000}"/>
    <cellStyle name="Normal 5 3 2 2 6 6" xfId="44930" xr:uid="{00000000-0005-0000-0000-0000F4AB0000}"/>
    <cellStyle name="Normal 5 3 2 2 6 6 2" xfId="44931" xr:uid="{00000000-0005-0000-0000-0000F5AB0000}"/>
    <cellStyle name="Normal 5 3 2 2 6 6 2 2" xfId="44932" xr:uid="{00000000-0005-0000-0000-0000F6AB0000}"/>
    <cellStyle name="Normal 5 3 2 2 6 6 3" xfId="44933" xr:uid="{00000000-0005-0000-0000-0000F7AB0000}"/>
    <cellStyle name="Normal 5 3 2 2 6 7" xfId="44934" xr:uid="{00000000-0005-0000-0000-0000F8AB0000}"/>
    <cellStyle name="Normal 5 3 2 2 6 7 2" xfId="44935" xr:uid="{00000000-0005-0000-0000-0000F9AB0000}"/>
    <cellStyle name="Normal 5 3 2 2 6 8" xfId="44936" xr:uid="{00000000-0005-0000-0000-0000FAAB0000}"/>
    <cellStyle name="Normal 5 3 2 2 7" xfId="44937" xr:uid="{00000000-0005-0000-0000-0000FBAB0000}"/>
    <cellStyle name="Normal 5 3 2 2 7 2" xfId="44938" xr:uid="{00000000-0005-0000-0000-0000FCAB0000}"/>
    <cellStyle name="Normal 5 3 2 2 7 2 2" xfId="44939" xr:uid="{00000000-0005-0000-0000-0000FDAB0000}"/>
    <cellStyle name="Normal 5 3 2 2 7 2 2 2" xfId="44940" xr:uid="{00000000-0005-0000-0000-0000FEAB0000}"/>
    <cellStyle name="Normal 5 3 2 2 7 2 2 2 2" xfId="44941" xr:uid="{00000000-0005-0000-0000-0000FFAB0000}"/>
    <cellStyle name="Normal 5 3 2 2 7 2 2 3" xfId="44942" xr:uid="{00000000-0005-0000-0000-000000AC0000}"/>
    <cellStyle name="Normal 5 3 2 2 7 2 2 3 2" xfId="44943" xr:uid="{00000000-0005-0000-0000-000001AC0000}"/>
    <cellStyle name="Normal 5 3 2 2 7 2 2 3 2 2" xfId="44944" xr:uid="{00000000-0005-0000-0000-000002AC0000}"/>
    <cellStyle name="Normal 5 3 2 2 7 2 2 3 3" xfId="44945" xr:uid="{00000000-0005-0000-0000-000003AC0000}"/>
    <cellStyle name="Normal 5 3 2 2 7 2 2 4" xfId="44946" xr:uid="{00000000-0005-0000-0000-000004AC0000}"/>
    <cellStyle name="Normal 5 3 2 2 7 2 3" xfId="44947" xr:uid="{00000000-0005-0000-0000-000005AC0000}"/>
    <cellStyle name="Normal 5 3 2 2 7 2 3 2" xfId="44948" xr:uid="{00000000-0005-0000-0000-000006AC0000}"/>
    <cellStyle name="Normal 5 3 2 2 7 2 4" xfId="44949" xr:uid="{00000000-0005-0000-0000-000007AC0000}"/>
    <cellStyle name="Normal 5 3 2 2 7 2 4 2" xfId="44950" xr:uid="{00000000-0005-0000-0000-000008AC0000}"/>
    <cellStyle name="Normal 5 3 2 2 7 2 4 2 2" xfId="44951" xr:uid="{00000000-0005-0000-0000-000009AC0000}"/>
    <cellStyle name="Normal 5 3 2 2 7 2 4 3" xfId="44952" xr:uid="{00000000-0005-0000-0000-00000AAC0000}"/>
    <cellStyle name="Normal 5 3 2 2 7 2 5" xfId="44953" xr:uid="{00000000-0005-0000-0000-00000BAC0000}"/>
    <cellStyle name="Normal 5 3 2 2 7 3" xfId="44954" xr:uid="{00000000-0005-0000-0000-00000CAC0000}"/>
    <cellStyle name="Normal 5 3 2 2 7 3 2" xfId="44955" xr:uid="{00000000-0005-0000-0000-00000DAC0000}"/>
    <cellStyle name="Normal 5 3 2 2 7 3 2 2" xfId="44956" xr:uid="{00000000-0005-0000-0000-00000EAC0000}"/>
    <cellStyle name="Normal 5 3 2 2 7 3 3" xfId="44957" xr:uid="{00000000-0005-0000-0000-00000FAC0000}"/>
    <cellStyle name="Normal 5 3 2 2 7 3 3 2" xfId="44958" xr:uid="{00000000-0005-0000-0000-000010AC0000}"/>
    <cellStyle name="Normal 5 3 2 2 7 3 3 2 2" xfId="44959" xr:uid="{00000000-0005-0000-0000-000011AC0000}"/>
    <cellStyle name="Normal 5 3 2 2 7 3 3 3" xfId="44960" xr:uid="{00000000-0005-0000-0000-000012AC0000}"/>
    <cellStyle name="Normal 5 3 2 2 7 3 4" xfId="44961" xr:uid="{00000000-0005-0000-0000-000013AC0000}"/>
    <cellStyle name="Normal 5 3 2 2 7 4" xfId="44962" xr:uid="{00000000-0005-0000-0000-000014AC0000}"/>
    <cellStyle name="Normal 5 3 2 2 7 4 2" xfId="44963" xr:uid="{00000000-0005-0000-0000-000015AC0000}"/>
    <cellStyle name="Normal 5 3 2 2 7 5" xfId="44964" xr:uid="{00000000-0005-0000-0000-000016AC0000}"/>
    <cellStyle name="Normal 5 3 2 2 7 5 2" xfId="44965" xr:uid="{00000000-0005-0000-0000-000017AC0000}"/>
    <cellStyle name="Normal 5 3 2 2 7 5 2 2" xfId="44966" xr:uid="{00000000-0005-0000-0000-000018AC0000}"/>
    <cellStyle name="Normal 5 3 2 2 7 5 3" xfId="44967" xr:uid="{00000000-0005-0000-0000-000019AC0000}"/>
    <cellStyle name="Normal 5 3 2 2 7 6" xfId="44968" xr:uid="{00000000-0005-0000-0000-00001AAC0000}"/>
    <cellStyle name="Normal 5 3 2 2 8" xfId="44969" xr:uid="{00000000-0005-0000-0000-00001BAC0000}"/>
    <cellStyle name="Normal 5 3 2 2 8 2" xfId="44970" xr:uid="{00000000-0005-0000-0000-00001CAC0000}"/>
    <cellStyle name="Normal 5 3 2 2 8 2 2" xfId="44971" xr:uid="{00000000-0005-0000-0000-00001DAC0000}"/>
    <cellStyle name="Normal 5 3 2 2 8 2 2 2" xfId="44972" xr:uid="{00000000-0005-0000-0000-00001EAC0000}"/>
    <cellStyle name="Normal 5 3 2 2 8 2 2 2 2" xfId="44973" xr:uid="{00000000-0005-0000-0000-00001FAC0000}"/>
    <cellStyle name="Normal 5 3 2 2 8 2 2 3" xfId="44974" xr:uid="{00000000-0005-0000-0000-000020AC0000}"/>
    <cellStyle name="Normal 5 3 2 2 8 2 2 3 2" xfId="44975" xr:uid="{00000000-0005-0000-0000-000021AC0000}"/>
    <cellStyle name="Normal 5 3 2 2 8 2 2 3 2 2" xfId="44976" xr:uid="{00000000-0005-0000-0000-000022AC0000}"/>
    <cellStyle name="Normal 5 3 2 2 8 2 2 3 3" xfId="44977" xr:uid="{00000000-0005-0000-0000-000023AC0000}"/>
    <cellStyle name="Normal 5 3 2 2 8 2 2 4" xfId="44978" xr:uid="{00000000-0005-0000-0000-000024AC0000}"/>
    <cellStyle name="Normal 5 3 2 2 8 2 3" xfId="44979" xr:uid="{00000000-0005-0000-0000-000025AC0000}"/>
    <cellStyle name="Normal 5 3 2 2 8 2 3 2" xfId="44980" xr:uid="{00000000-0005-0000-0000-000026AC0000}"/>
    <cellStyle name="Normal 5 3 2 2 8 2 4" xfId="44981" xr:uid="{00000000-0005-0000-0000-000027AC0000}"/>
    <cellStyle name="Normal 5 3 2 2 8 2 4 2" xfId="44982" xr:uid="{00000000-0005-0000-0000-000028AC0000}"/>
    <cellStyle name="Normal 5 3 2 2 8 2 4 2 2" xfId="44983" xr:uid="{00000000-0005-0000-0000-000029AC0000}"/>
    <cellStyle name="Normal 5 3 2 2 8 2 4 3" xfId="44984" xr:uid="{00000000-0005-0000-0000-00002AAC0000}"/>
    <cellStyle name="Normal 5 3 2 2 8 2 5" xfId="44985" xr:uid="{00000000-0005-0000-0000-00002BAC0000}"/>
    <cellStyle name="Normal 5 3 2 2 8 3" xfId="44986" xr:uid="{00000000-0005-0000-0000-00002CAC0000}"/>
    <cellStyle name="Normal 5 3 2 2 8 3 2" xfId="44987" xr:uid="{00000000-0005-0000-0000-00002DAC0000}"/>
    <cellStyle name="Normal 5 3 2 2 8 3 2 2" xfId="44988" xr:uid="{00000000-0005-0000-0000-00002EAC0000}"/>
    <cellStyle name="Normal 5 3 2 2 8 3 3" xfId="44989" xr:uid="{00000000-0005-0000-0000-00002FAC0000}"/>
    <cellStyle name="Normal 5 3 2 2 8 3 3 2" xfId="44990" xr:uid="{00000000-0005-0000-0000-000030AC0000}"/>
    <cellStyle name="Normal 5 3 2 2 8 3 3 2 2" xfId="44991" xr:uid="{00000000-0005-0000-0000-000031AC0000}"/>
    <cellStyle name="Normal 5 3 2 2 8 3 3 3" xfId="44992" xr:uid="{00000000-0005-0000-0000-000032AC0000}"/>
    <cellStyle name="Normal 5 3 2 2 8 3 4" xfId="44993" xr:uid="{00000000-0005-0000-0000-000033AC0000}"/>
    <cellStyle name="Normal 5 3 2 2 8 4" xfId="44994" xr:uid="{00000000-0005-0000-0000-000034AC0000}"/>
    <cellStyle name="Normal 5 3 2 2 8 4 2" xfId="44995" xr:uid="{00000000-0005-0000-0000-000035AC0000}"/>
    <cellStyle name="Normal 5 3 2 2 8 5" xfId="44996" xr:uid="{00000000-0005-0000-0000-000036AC0000}"/>
    <cellStyle name="Normal 5 3 2 2 8 5 2" xfId="44997" xr:uid="{00000000-0005-0000-0000-000037AC0000}"/>
    <cellStyle name="Normal 5 3 2 2 8 5 2 2" xfId="44998" xr:uid="{00000000-0005-0000-0000-000038AC0000}"/>
    <cellStyle name="Normal 5 3 2 2 8 5 3" xfId="44999" xr:uid="{00000000-0005-0000-0000-000039AC0000}"/>
    <cellStyle name="Normal 5 3 2 2 8 6" xfId="45000" xr:uid="{00000000-0005-0000-0000-00003AAC0000}"/>
    <cellStyle name="Normal 5 3 2 2 9" xfId="45001" xr:uid="{00000000-0005-0000-0000-00003BAC0000}"/>
    <cellStyle name="Normal 5 3 2 2 9 2" xfId="45002" xr:uid="{00000000-0005-0000-0000-00003CAC0000}"/>
    <cellStyle name="Normal 5 3 2 2 9 2 2" xfId="45003" xr:uid="{00000000-0005-0000-0000-00003DAC0000}"/>
    <cellStyle name="Normal 5 3 2 2 9 2 2 2" xfId="45004" xr:uid="{00000000-0005-0000-0000-00003EAC0000}"/>
    <cellStyle name="Normal 5 3 2 2 9 2 3" xfId="45005" xr:uid="{00000000-0005-0000-0000-00003FAC0000}"/>
    <cellStyle name="Normal 5 3 2 2 9 2 3 2" xfId="45006" xr:uid="{00000000-0005-0000-0000-000040AC0000}"/>
    <cellStyle name="Normal 5 3 2 2 9 2 3 2 2" xfId="45007" xr:uid="{00000000-0005-0000-0000-000041AC0000}"/>
    <cellStyle name="Normal 5 3 2 2 9 2 3 3" xfId="45008" xr:uid="{00000000-0005-0000-0000-000042AC0000}"/>
    <cellStyle name="Normal 5 3 2 2 9 2 4" xfId="45009" xr:uid="{00000000-0005-0000-0000-000043AC0000}"/>
    <cellStyle name="Normal 5 3 2 2 9 3" xfId="45010" xr:uid="{00000000-0005-0000-0000-000044AC0000}"/>
    <cellStyle name="Normal 5 3 2 2 9 3 2" xfId="45011" xr:uid="{00000000-0005-0000-0000-000045AC0000}"/>
    <cellStyle name="Normal 5 3 2 2 9 4" xfId="45012" xr:uid="{00000000-0005-0000-0000-000046AC0000}"/>
    <cellStyle name="Normal 5 3 2 2 9 4 2" xfId="45013" xr:uid="{00000000-0005-0000-0000-000047AC0000}"/>
    <cellStyle name="Normal 5 3 2 2 9 4 2 2" xfId="45014" xr:uid="{00000000-0005-0000-0000-000048AC0000}"/>
    <cellStyle name="Normal 5 3 2 2 9 4 3" xfId="45015" xr:uid="{00000000-0005-0000-0000-000049AC0000}"/>
    <cellStyle name="Normal 5 3 2 2 9 5" xfId="45016" xr:uid="{00000000-0005-0000-0000-00004AAC0000}"/>
    <cellStyle name="Normal 5 3 2 2_T-straight with PEDs adjustor" xfId="45017" xr:uid="{00000000-0005-0000-0000-00004BAC0000}"/>
    <cellStyle name="Normal 5 3 2 3" xfId="1366" xr:uid="{00000000-0005-0000-0000-00004CAC0000}"/>
    <cellStyle name="Normal 5 3 2 3 10" xfId="45018" xr:uid="{00000000-0005-0000-0000-00004DAC0000}"/>
    <cellStyle name="Normal 5 3 2 3 11" xfId="45019" xr:uid="{00000000-0005-0000-0000-00004EAC0000}"/>
    <cellStyle name="Normal 5 3 2 3 2" xfId="45020" xr:uid="{00000000-0005-0000-0000-00004FAC0000}"/>
    <cellStyle name="Normal 5 3 2 3 2 10" xfId="45021" xr:uid="{00000000-0005-0000-0000-000050AC0000}"/>
    <cellStyle name="Normal 5 3 2 3 2 2" xfId="45022" xr:uid="{00000000-0005-0000-0000-000051AC0000}"/>
    <cellStyle name="Normal 5 3 2 3 2 2 2" xfId="45023" xr:uid="{00000000-0005-0000-0000-000052AC0000}"/>
    <cellStyle name="Normal 5 3 2 3 2 2 2 2" xfId="45024" xr:uid="{00000000-0005-0000-0000-000053AC0000}"/>
    <cellStyle name="Normal 5 3 2 3 2 2 2 2 2" xfId="45025" xr:uid="{00000000-0005-0000-0000-000054AC0000}"/>
    <cellStyle name="Normal 5 3 2 3 2 2 2 2 2 2" xfId="45026" xr:uid="{00000000-0005-0000-0000-000055AC0000}"/>
    <cellStyle name="Normal 5 3 2 3 2 2 2 2 3" xfId="45027" xr:uid="{00000000-0005-0000-0000-000056AC0000}"/>
    <cellStyle name="Normal 5 3 2 3 2 2 2 2 3 2" xfId="45028" xr:uid="{00000000-0005-0000-0000-000057AC0000}"/>
    <cellStyle name="Normal 5 3 2 3 2 2 2 2 3 2 2" xfId="45029" xr:uid="{00000000-0005-0000-0000-000058AC0000}"/>
    <cellStyle name="Normal 5 3 2 3 2 2 2 2 3 3" xfId="45030" xr:uid="{00000000-0005-0000-0000-000059AC0000}"/>
    <cellStyle name="Normal 5 3 2 3 2 2 2 2 4" xfId="45031" xr:uid="{00000000-0005-0000-0000-00005AAC0000}"/>
    <cellStyle name="Normal 5 3 2 3 2 2 2 3" xfId="45032" xr:uid="{00000000-0005-0000-0000-00005BAC0000}"/>
    <cellStyle name="Normal 5 3 2 3 2 2 2 3 2" xfId="45033" xr:uid="{00000000-0005-0000-0000-00005CAC0000}"/>
    <cellStyle name="Normal 5 3 2 3 2 2 2 4" xfId="45034" xr:uid="{00000000-0005-0000-0000-00005DAC0000}"/>
    <cellStyle name="Normal 5 3 2 3 2 2 2 4 2" xfId="45035" xr:uid="{00000000-0005-0000-0000-00005EAC0000}"/>
    <cellStyle name="Normal 5 3 2 3 2 2 2 4 2 2" xfId="45036" xr:uid="{00000000-0005-0000-0000-00005FAC0000}"/>
    <cellStyle name="Normal 5 3 2 3 2 2 2 4 3" xfId="45037" xr:uid="{00000000-0005-0000-0000-000060AC0000}"/>
    <cellStyle name="Normal 5 3 2 3 2 2 2 5" xfId="45038" xr:uid="{00000000-0005-0000-0000-000061AC0000}"/>
    <cellStyle name="Normal 5 3 2 3 2 2 3" xfId="45039" xr:uid="{00000000-0005-0000-0000-000062AC0000}"/>
    <cellStyle name="Normal 5 3 2 3 2 2 3 2" xfId="45040" xr:uid="{00000000-0005-0000-0000-000063AC0000}"/>
    <cellStyle name="Normal 5 3 2 3 2 2 3 2 2" xfId="45041" xr:uid="{00000000-0005-0000-0000-000064AC0000}"/>
    <cellStyle name="Normal 5 3 2 3 2 2 3 3" xfId="45042" xr:uid="{00000000-0005-0000-0000-000065AC0000}"/>
    <cellStyle name="Normal 5 3 2 3 2 2 3 3 2" xfId="45043" xr:uid="{00000000-0005-0000-0000-000066AC0000}"/>
    <cellStyle name="Normal 5 3 2 3 2 2 3 3 2 2" xfId="45044" xr:uid="{00000000-0005-0000-0000-000067AC0000}"/>
    <cellStyle name="Normal 5 3 2 3 2 2 3 3 3" xfId="45045" xr:uid="{00000000-0005-0000-0000-000068AC0000}"/>
    <cellStyle name="Normal 5 3 2 3 2 2 3 4" xfId="45046" xr:uid="{00000000-0005-0000-0000-000069AC0000}"/>
    <cellStyle name="Normal 5 3 2 3 2 2 4" xfId="45047" xr:uid="{00000000-0005-0000-0000-00006AAC0000}"/>
    <cellStyle name="Normal 5 3 2 3 2 2 4 2" xfId="45048" xr:uid="{00000000-0005-0000-0000-00006BAC0000}"/>
    <cellStyle name="Normal 5 3 2 3 2 2 4 2 2" xfId="45049" xr:uid="{00000000-0005-0000-0000-00006CAC0000}"/>
    <cellStyle name="Normal 5 3 2 3 2 2 4 3" xfId="45050" xr:uid="{00000000-0005-0000-0000-00006DAC0000}"/>
    <cellStyle name="Normal 5 3 2 3 2 2 4 3 2" xfId="45051" xr:uid="{00000000-0005-0000-0000-00006EAC0000}"/>
    <cellStyle name="Normal 5 3 2 3 2 2 4 3 2 2" xfId="45052" xr:uid="{00000000-0005-0000-0000-00006FAC0000}"/>
    <cellStyle name="Normal 5 3 2 3 2 2 4 3 3" xfId="45053" xr:uid="{00000000-0005-0000-0000-000070AC0000}"/>
    <cellStyle name="Normal 5 3 2 3 2 2 4 4" xfId="45054" xr:uid="{00000000-0005-0000-0000-000071AC0000}"/>
    <cellStyle name="Normal 5 3 2 3 2 2 5" xfId="45055" xr:uid="{00000000-0005-0000-0000-000072AC0000}"/>
    <cellStyle name="Normal 5 3 2 3 2 2 5 2" xfId="45056" xr:uid="{00000000-0005-0000-0000-000073AC0000}"/>
    <cellStyle name="Normal 5 3 2 3 2 2 6" xfId="45057" xr:uid="{00000000-0005-0000-0000-000074AC0000}"/>
    <cellStyle name="Normal 5 3 2 3 2 2 6 2" xfId="45058" xr:uid="{00000000-0005-0000-0000-000075AC0000}"/>
    <cellStyle name="Normal 5 3 2 3 2 2 6 2 2" xfId="45059" xr:uid="{00000000-0005-0000-0000-000076AC0000}"/>
    <cellStyle name="Normal 5 3 2 3 2 2 6 3" xfId="45060" xr:uid="{00000000-0005-0000-0000-000077AC0000}"/>
    <cellStyle name="Normal 5 3 2 3 2 2 7" xfId="45061" xr:uid="{00000000-0005-0000-0000-000078AC0000}"/>
    <cellStyle name="Normal 5 3 2 3 2 2 7 2" xfId="45062" xr:uid="{00000000-0005-0000-0000-000079AC0000}"/>
    <cellStyle name="Normal 5 3 2 3 2 2 8" xfId="45063" xr:uid="{00000000-0005-0000-0000-00007AAC0000}"/>
    <cellStyle name="Normal 5 3 2 3 2 3" xfId="45064" xr:uid="{00000000-0005-0000-0000-00007BAC0000}"/>
    <cellStyle name="Normal 5 3 2 3 2 3 2" xfId="45065" xr:uid="{00000000-0005-0000-0000-00007CAC0000}"/>
    <cellStyle name="Normal 5 3 2 3 2 3 2 2" xfId="45066" xr:uid="{00000000-0005-0000-0000-00007DAC0000}"/>
    <cellStyle name="Normal 5 3 2 3 2 3 2 2 2" xfId="45067" xr:uid="{00000000-0005-0000-0000-00007EAC0000}"/>
    <cellStyle name="Normal 5 3 2 3 2 3 2 3" xfId="45068" xr:uid="{00000000-0005-0000-0000-00007FAC0000}"/>
    <cellStyle name="Normal 5 3 2 3 2 3 2 3 2" xfId="45069" xr:uid="{00000000-0005-0000-0000-000080AC0000}"/>
    <cellStyle name="Normal 5 3 2 3 2 3 2 3 2 2" xfId="45070" xr:uid="{00000000-0005-0000-0000-000081AC0000}"/>
    <cellStyle name="Normal 5 3 2 3 2 3 2 3 3" xfId="45071" xr:uid="{00000000-0005-0000-0000-000082AC0000}"/>
    <cellStyle name="Normal 5 3 2 3 2 3 2 4" xfId="45072" xr:uid="{00000000-0005-0000-0000-000083AC0000}"/>
    <cellStyle name="Normal 5 3 2 3 2 3 3" xfId="45073" xr:uid="{00000000-0005-0000-0000-000084AC0000}"/>
    <cellStyle name="Normal 5 3 2 3 2 3 3 2" xfId="45074" xr:uid="{00000000-0005-0000-0000-000085AC0000}"/>
    <cellStyle name="Normal 5 3 2 3 2 3 4" xfId="45075" xr:uid="{00000000-0005-0000-0000-000086AC0000}"/>
    <cellStyle name="Normal 5 3 2 3 2 3 4 2" xfId="45076" xr:uid="{00000000-0005-0000-0000-000087AC0000}"/>
    <cellStyle name="Normal 5 3 2 3 2 3 4 2 2" xfId="45077" xr:uid="{00000000-0005-0000-0000-000088AC0000}"/>
    <cellStyle name="Normal 5 3 2 3 2 3 4 3" xfId="45078" xr:uid="{00000000-0005-0000-0000-000089AC0000}"/>
    <cellStyle name="Normal 5 3 2 3 2 3 5" xfId="45079" xr:uid="{00000000-0005-0000-0000-00008AAC0000}"/>
    <cellStyle name="Normal 5 3 2 3 2 4" xfId="45080" xr:uid="{00000000-0005-0000-0000-00008BAC0000}"/>
    <cellStyle name="Normal 5 3 2 3 2 4 2" xfId="45081" xr:uid="{00000000-0005-0000-0000-00008CAC0000}"/>
    <cellStyle name="Normal 5 3 2 3 2 4 2 2" xfId="45082" xr:uid="{00000000-0005-0000-0000-00008DAC0000}"/>
    <cellStyle name="Normal 5 3 2 3 2 4 3" xfId="45083" xr:uid="{00000000-0005-0000-0000-00008EAC0000}"/>
    <cellStyle name="Normal 5 3 2 3 2 4 3 2" xfId="45084" xr:uid="{00000000-0005-0000-0000-00008FAC0000}"/>
    <cellStyle name="Normal 5 3 2 3 2 4 3 2 2" xfId="45085" xr:uid="{00000000-0005-0000-0000-000090AC0000}"/>
    <cellStyle name="Normal 5 3 2 3 2 4 3 3" xfId="45086" xr:uid="{00000000-0005-0000-0000-000091AC0000}"/>
    <cellStyle name="Normal 5 3 2 3 2 4 4" xfId="45087" xr:uid="{00000000-0005-0000-0000-000092AC0000}"/>
    <cellStyle name="Normal 5 3 2 3 2 5" xfId="45088" xr:uid="{00000000-0005-0000-0000-000093AC0000}"/>
    <cellStyle name="Normal 5 3 2 3 2 5 2" xfId="45089" xr:uid="{00000000-0005-0000-0000-000094AC0000}"/>
    <cellStyle name="Normal 5 3 2 3 2 5 2 2" xfId="45090" xr:uid="{00000000-0005-0000-0000-000095AC0000}"/>
    <cellStyle name="Normal 5 3 2 3 2 5 3" xfId="45091" xr:uid="{00000000-0005-0000-0000-000096AC0000}"/>
    <cellStyle name="Normal 5 3 2 3 2 5 3 2" xfId="45092" xr:uid="{00000000-0005-0000-0000-000097AC0000}"/>
    <cellStyle name="Normal 5 3 2 3 2 5 3 2 2" xfId="45093" xr:uid="{00000000-0005-0000-0000-000098AC0000}"/>
    <cellStyle name="Normal 5 3 2 3 2 5 3 3" xfId="45094" xr:uid="{00000000-0005-0000-0000-000099AC0000}"/>
    <cellStyle name="Normal 5 3 2 3 2 5 4" xfId="45095" xr:uid="{00000000-0005-0000-0000-00009AAC0000}"/>
    <cellStyle name="Normal 5 3 2 3 2 6" xfId="45096" xr:uid="{00000000-0005-0000-0000-00009BAC0000}"/>
    <cellStyle name="Normal 5 3 2 3 2 6 2" xfId="45097" xr:uid="{00000000-0005-0000-0000-00009CAC0000}"/>
    <cellStyle name="Normal 5 3 2 3 2 7" xfId="45098" xr:uid="{00000000-0005-0000-0000-00009DAC0000}"/>
    <cellStyle name="Normal 5 3 2 3 2 7 2" xfId="45099" xr:uid="{00000000-0005-0000-0000-00009EAC0000}"/>
    <cellStyle name="Normal 5 3 2 3 2 7 2 2" xfId="45100" xr:uid="{00000000-0005-0000-0000-00009FAC0000}"/>
    <cellStyle name="Normal 5 3 2 3 2 7 3" xfId="45101" xr:uid="{00000000-0005-0000-0000-0000A0AC0000}"/>
    <cellStyle name="Normal 5 3 2 3 2 8" xfId="45102" xr:uid="{00000000-0005-0000-0000-0000A1AC0000}"/>
    <cellStyle name="Normal 5 3 2 3 2 8 2" xfId="45103" xr:uid="{00000000-0005-0000-0000-0000A2AC0000}"/>
    <cellStyle name="Normal 5 3 2 3 2 9" xfId="45104" xr:uid="{00000000-0005-0000-0000-0000A3AC0000}"/>
    <cellStyle name="Normal 5 3 2 3 3" xfId="45105" xr:uid="{00000000-0005-0000-0000-0000A4AC0000}"/>
    <cellStyle name="Normal 5 3 2 3 3 2" xfId="45106" xr:uid="{00000000-0005-0000-0000-0000A5AC0000}"/>
    <cellStyle name="Normal 5 3 2 3 3 2 2" xfId="45107" xr:uid="{00000000-0005-0000-0000-0000A6AC0000}"/>
    <cellStyle name="Normal 5 3 2 3 3 2 2 2" xfId="45108" xr:uid="{00000000-0005-0000-0000-0000A7AC0000}"/>
    <cellStyle name="Normal 5 3 2 3 3 2 2 2 2" xfId="45109" xr:uid="{00000000-0005-0000-0000-0000A8AC0000}"/>
    <cellStyle name="Normal 5 3 2 3 3 2 2 3" xfId="45110" xr:uid="{00000000-0005-0000-0000-0000A9AC0000}"/>
    <cellStyle name="Normal 5 3 2 3 3 2 2 3 2" xfId="45111" xr:uid="{00000000-0005-0000-0000-0000AAAC0000}"/>
    <cellStyle name="Normal 5 3 2 3 3 2 2 3 2 2" xfId="45112" xr:uid="{00000000-0005-0000-0000-0000ABAC0000}"/>
    <cellStyle name="Normal 5 3 2 3 3 2 2 3 3" xfId="45113" xr:uid="{00000000-0005-0000-0000-0000ACAC0000}"/>
    <cellStyle name="Normal 5 3 2 3 3 2 2 4" xfId="45114" xr:uid="{00000000-0005-0000-0000-0000ADAC0000}"/>
    <cellStyle name="Normal 5 3 2 3 3 2 3" xfId="45115" xr:uid="{00000000-0005-0000-0000-0000AEAC0000}"/>
    <cellStyle name="Normal 5 3 2 3 3 2 3 2" xfId="45116" xr:uid="{00000000-0005-0000-0000-0000AFAC0000}"/>
    <cellStyle name="Normal 5 3 2 3 3 2 4" xfId="45117" xr:uid="{00000000-0005-0000-0000-0000B0AC0000}"/>
    <cellStyle name="Normal 5 3 2 3 3 2 4 2" xfId="45118" xr:uid="{00000000-0005-0000-0000-0000B1AC0000}"/>
    <cellStyle name="Normal 5 3 2 3 3 2 4 2 2" xfId="45119" xr:uid="{00000000-0005-0000-0000-0000B2AC0000}"/>
    <cellStyle name="Normal 5 3 2 3 3 2 4 3" xfId="45120" xr:uid="{00000000-0005-0000-0000-0000B3AC0000}"/>
    <cellStyle name="Normal 5 3 2 3 3 2 5" xfId="45121" xr:uid="{00000000-0005-0000-0000-0000B4AC0000}"/>
    <cellStyle name="Normal 5 3 2 3 3 3" xfId="45122" xr:uid="{00000000-0005-0000-0000-0000B5AC0000}"/>
    <cellStyle name="Normal 5 3 2 3 3 3 2" xfId="45123" xr:uid="{00000000-0005-0000-0000-0000B6AC0000}"/>
    <cellStyle name="Normal 5 3 2 3 3 3 2 2" xfId="45124" xr:uid="{00000000-0005-0000-0000-0000B7AC0000}"/>
    <cellStyle name="Normal 5 3 2 3 3 3 3" xfId="45125" xr:uid="{00000000-0005-0000-0000-0000B8AC0000}"/>
    <cellStyle name="Normal 5 3 2 3 3 3 3 2" xfId="45126" xr:uid="{00000000-0005-0000-0000-0000B9AC0000}"/>
    <cellStyle name="Normal 5 3 2 3 3 3 3 2 2" xfId="45127" xr:uid="{00000000-0005-0000-0000-0000BAAC0000}"/>
    <cellStyle name="Normal 5 3 2 3 3 3 3 3" xfId="45128" xr:uid="{00000000-0005-0000-0000-0000BBAC0000}"/>
    <cellStyle name="Normal 5 3 2 3 3 3 4" xfId="45129" xr:uid="{00000000-0005-0000-0000-0000BCAC0000}"/>
    <cellStyle name="Normal 5 3 2 3 3 4" xfId="45130" xr:uid="{00000000-0005-0000-0000-0000BDAC0000}"/>
    <cellStyle name="Normal 5 3 2 3 3 4 2" xfId="45131" xr:uid="{00000000-0005-0000-0000-0000BEAC0000}"/>
    <cellStyle name="Normal 5 3 2 3 3 4 2 2" xfId="45132" xr:uid="{00000000-0005-0000-0000-0000BFAC0000}"/>
    <cellStyle name="Normal 5 3 2 3 3 4 3" xfId="45133" xr:uid="{00000000-0005-0000-0000-0000C0AC0000}"/>
    <cellStyle name="Normal 5 3 2 3 3 4 3 2" xfId="45134" xr:uid="{00000000-0005-0000-0000-0000C1AC0000}"/>
    <cellStyle name="Normal 5 3 2 3 3 4 3 2 2" xfId="45135" xr:uid="{00000000-0005-0000-0000-0000C2AC0000}"/>
    <cellStyle name="Normal 5 3 2 3 3 4 3 3" xfId="45136" xr:uid="{00000000-0005-0000-0000-0000C3AC0000}"/>
    <cellStyle name="Normal 5 3 2 3 3 4 4" xfId="45137" xr:uid="{00000000-0005-0000-0000-0000C4AC0000}"/>
    <cellStyle name="Normal 5 3 2 3 3 5" xfId="45138" xr:uid="{00000000-0005-0000-0000-0000C5AC0000}"/>
    <cellStyle name="Normal 5 3 2 3 3 5 2" xfId="45139" xr:uid="{00000000-0005-0000-0000-0000C6AC0000}"/>
    <cellStyle name="Normal 5 3 2 3 3 6" xfId="45140" xr:uid="{00000000-0005-0000-0000-0000C7AC0000}"/>
    <cellStyle name="Normal 5 3 2 3 3 6 2" xfId="45141" xr:uid="{00000000-0005-0000-0000-0000C8AC0000}"/>
    <cellStyle name="Normal 5 3 2 3 3 6 2 2" xfId="45142" xr:uid="{00000000-0005-0000-0000-0000C9AC0000}"/>
    <cellStyle name="Normal 5 3 2 3 3 6 3" xfId="45143" xr:uid="{00000000-0005-0000-0000-0000CAAC0000}"/>
    <cellStyle name="Normal 5 3 2 3 3 7" xfId="45144" xr:uid="{00000000-0005-0000-0000-0000CBAC0000}"/>
    <cellStyle name="Normal 5 3 2 3 3 7 2" xfId="45145" xr:uid="{00000000-0005-0000-0000-0000CCAC0000}"/>
    <cellStyle name="Normal 5 3 2 3 3 8" xfId="45146" xr:uid="{00000000-0005-0000-0000-0000CDAC0000}"/>
    <cellStyle name="Normal 5 3 2 3 4" xfId="45147" xr:uid="{00000000-0005-0000-0000-0000CEAC0000}"/>
    <cellStyle name="Normal 5 3 2 3 4 2" xfId="45148" xr:uid="{00000000-0005-0000-0000-0000CFAC0000}"/>
    <cellStyle name="Normal 5 3 2 3 4 2 2" xfId="45149" xr:uid="{00000000-0005-0000-0000-0000D0AC0000}"/>
    <cellStyle name="Normal 5 3 2 3 4 2 2 2" xfId="45150" xr:uid="{00000000-0005-0000-0000-0000D1AC0000}"/>
    <cellStyle name="Normal 5 3 2 3 4 2 3" xfId="45151" xr:uid="{00000000-0005-0000-0000-0000D2AC0000}"/>
    <cellStyle name="Normal 5 3 2 3 4 2 3 2" xfId="45152" xr:uid="{00000000-0005-0000-0000-0000D3AC0000}"/>
    <cellStyle name="Normal 5 3 2 3 4 2 3 2 2" xfId="45153" xr:uid="{00000000-0005-0000-0000-0000D4AC0000}"/>
    <cellStyle name="Normal 5 3 2 3 4 2 3 3" xfId="45154" xr:uid="{00000000-0005-0000-0000-0000D5AC0000}"/>
    <cellStyle name="Normal 5 3 2 3 4 2 4" xfId="45155" xr:uid="{00000000-0005-0000-0000-0000D6AC0000}"/>
    <cellStyle name="Normal 5 3 2 3 4 3" xfId="45156" xr:uid="{00000000-0005-0000-0000-0000D7AC0000}"/>
    <cellStyle name="Normal 5 3 2 3 4 3 2" xfId="45157" xr:uid="{00000000-0005-0000-0000-0000D8AC0000}"/>
    <cellStyle name="Normal 5 3 2 3 4 4" xfId="45158" xr:uid="{00000000-0005-0000-0000-0000D9AC0000}"/>
    <cellStyle name="Normal 5 3 2 3 4 4 2" xfId="45159" xr:uid="{00000000-0005-0000-0000-0000DAAC0000}"/>
    <cellStyle name="Normal 5 3 2 3 4 4 2 2" xfId="45160" xr:uid="{00000000-0005-0000-0000-0000DBAC0000}"/>
    <cellStyle name="Normal 5 3 2 3 4 4 3" xfId="45161" xr:uid="{00000000-0005-0000-0000-0000DCAC0000}"/>
    <cellStyle name="Normal 5 3 2 3 4 5" xfId="45162" xr:uid="{00000000-0005-0000-0000-0000DDAC0000}"/>
    <cellStyle name="Normal 5 3 2 3 5" xfId="45163" xr:uid="{00000000-0005-0000-0000-0000DEAC0000}"/>
    <cellStyle name="Normal 5 3 2 3 5 2" xfId="45164" xr:uid="{00000000-0005-0000-0000-0000DFAC0000}"/>
    <cellStyle name="Normal 5 3 2 3 5 2 2" xfId="45165" xr:uid="{00000000-0005-0000-0000-0000E0AC0000}"/>
    <cellStyle name="Normal 5 3 2 3 5 3" xfId="45166" xr:uid="{00000000-0005-0000-0000-0000E1AC0000}"/>
    <cellStyle name="Normal 5 3 2 3 5 3 2" xfId="45167" xr:uid="{00000000-0005-0000-0000-0000E2AC0000}"/>
    <cellStyle name="Normal 5 3 2 3 5 3 2 2" xfId="45168" xr:uid="{00000000-0005-0000-0000-0000E3AC0000}"/>
    <cellStyle name="Normal 5 3 2 3 5 3 3" xfId="45169" xr:uid="{00000000-0005-0000-0000-0000E4AC0000}"/>
    <cellStyle name="Normal 5 3 2 3 5 4" xfId="45170" xr:uid="{00000000-0005-0000-0000-0000E5AC0000}"/>
    <cellStyle name="Normal 5 3 2 3 6" xfId="45171" xr:uid="{00000000-0005-0000-0000-0000E6AC0000}"/>
    <cellStyle name="Normal 5 3 2 3 6 2" xfId="45172" xr:uid="{00000000-0005-0000-0000-0000E7AC0000}"/>
    <cellStyle name="Normal 5 3 2 3 6 2 2" xfId="45173" xr:uid="{00000000-0005-0000-0000-0000E8AC0000}"/>
    <cellStyle name="Normal 5 3 2 3 6 3" xfId="45174" xr:uid="{00000000-0005-0000-0000-0000E9AC0000}"/>
    <cellStyle name="Normal 5 3 2 3 6 3 2" xfId="45175" xr:uid="{00000000-0005-0000-0000-0000EAAC0000}"/>
    <cellStyle name="Normal 5 3 2 3 6 3 2 2" xfId="45176" xr:uid="{00000000-0005-0000-0000-0000EBAC0000}"/>
    <cellStyle name="Normal 5 3 2 3 6 3 3" xfId="45177" xr:uid="{00000000-0005-0000-0000-0000ECAC0000}"/>
    <cellStyle name="Normal 5 3 2 3 6 4" xfId="45178" xr:uid="{00000000-0005-0000-0000-0000EDAC0000}"/>
    <cellStyle name="Normal 5 3 2 3 7" xfId="45179" xr:uid="{00000000-0005-0000-0000-0000EEAC0000}"/>
    <cellStyle name="Normal 5 3 2 3 7 2" xfId="45180" xr:uid="{00000000-0005-0000-0000-0000EFAC0000}"/>
    <cellStyle name="Normal 5 3 2 3 8" xfId="45181" xr:uid="{00000000-0005-0000-0000-0000F0AC0000}"/>
    <cellStyle name="Normal 5 3 2 3 8 2" xfId="45182" xr:uid="{00000000-0005-0000-0000-0000F1AC0000}"/>
    <cellStyle name="Normal 5 3 2 3 8 2 2" xfId="45183" xr:uid="{00000000-0005-0000-0000-0000F2AC0000}"/>
    <cellStyle name="Normal 5 3 2 3 8 3" xfId="45184" xr:uid="{00000000-0005-0000-0000-0000F3AC0000}"/>
    <cellStyle name="Normal 5 3 2 3 9" xfId="45185" xr:uid="{00000000-0005-0000-0000-0000F4AC0000}"/>
    <cellStyle name="Normal 5 3 2 3 9 2" xfId="45186" xr:uid="{00000000-0005-0000-0000-0000F5AC0000}"/>
    <cellStyle name="Normal 5 3 2 4" xfId="45187" xr:uid="{00000000-0005-0000-0000-0000F6AC0000}"/>
    <cellStyle name="Normal 5 3 2 4 10" xfId="45188" xr:uid="{00000000-0005-0000-0000-0000F7AC0000}"/>
    <cellStyle name="Normal 5 3 2 4 11" xfId="45189" xr:uid="{00000000-0005-0000-0000-0000F8AC0000}"/>
    <cellStyle name="Normal 5 3 2 4 2" xfId="45190" xr:uid="{00000000-0005-0000-0000-0000F9AC0000}"/>
    <cellStyle name="Normal 5 3 2 4 2 10" xfId="45191" xr:uid="{00000000-0005-0000-0000-0000FAAC0000}"/>
    <cellStyle name="Normal 5 3 2 4 2 2" xfId="45192" xr:uid="{00000000-0005-0000-0000-0000FBAC0000}"/>
    <cellStyle name="Normal 5 3 2 4 2 2 2" xfId="45193" xr:uid="{00000000-0005-0000-0000-0000FCAC0000}"/>
    <cellStyle name="Normal 5 3 2 4 2 2 2 2" xfId="45194" xr:uid="{00000000-0005-0000-0000-0000FDAC0000}"/>
    <cellStyle name="Normal 5 3 2 4 2 2 2 2 2" xfId="45195" xr:uid="{00000000-0005-0000-0000-0000FEAC0000}"/>
    <cellStyle name="Normal 5 3 2 4 2 2 2 2 2 2" xfId="45196" xr:uid="{00000000-0005-0000-0000-0000FFAC0000}"/>
    <cellStyle name="Normal 5 3 2 4 2 2 2 2 3" xfId="45197" xr:uid="{00000000-0005-0000-0000-000000AD0000}"/>
    <cellStyle name="Normal 5 3 2 4 2 2 2 2 3 2" xfId="45198" xr:uid="{00000000-0005-0000-0000-000001AD0000}"/>
    <cellStyle name="Normal 5 3 2 4 2 2 2 2 3 2 2" xfId="45199" xr:uid="{00000000-0005-0000-0000-000002AD0000}"/>
    <cellStyle name="Normal 5 3 2 4 2 2 2 2 3 3" xfId="45200" xr:uid="{00000000-0005-0000-0000-000003AD0000}"/>
    <cellStyle name="Normal 5 3 2 4 2 2 2 2 4" xfId="45201" xr:uid="{00000000-0005-0000-0000-000004AD0000}"/>
    <cellStyle name="Normal 5 3 2 4 2 2 2 3" xfId="45202" xr:uid="{00000000-0005-0000-0000-000005AD0000}"/>
    <cellStyle name="Normal 5 3 2 4 2 2 2 3 2" xfId="45203" xr:uid="{00000000-0005-0000-0000-000006AD0000}"/>
    <cellStyle name="Normal 5 3 2 4 2 2 2 4" xfId="45204" xr:uid="{00000000-0005-0000-0000-000007AD0000}"/>
    <cellStyle name="Normal 5 3 2 4 2 2 2 4 2" xfId="45205" xr:uid="{00000000-0005-0000-0000-000008AD0000}"/>
    <cellStyle name="Normal 5 3 2 4 2 2 2 4 2 2" xfId="45206" xr:uid="{00000000-0005-0000-0000-000009AD0000}"/>
    <cellStyle name="Normal 5 3 2 4 2 2 2 4 3" xfId="45207" xr:uid="{00000000-0005-0000-0000-00000AAD0000}"/>
    <cellStyle name="Normal 5 3 2 4 2 2 2 5" xfId="45208" xr:uid="{00000000-0005-0000-0000-00000BAD0000}"/>
    <cellStyle name="Normal 5 3 2 4 2 2 3" xfId="45209" xr:uid="{00000000-0005-0000-0000-00000CAD0000}"/>
    <cellStyle name="Normal 5 3 2 4 2 2 3 2" xfId="45210" xr:uid="{00000000-0005-0000-0000-00000DAD0000}"/>
    <cellStyle name="Normal 5 3 2 4 2 2 3 2 2" xfId="45211" xr:uid="{00000000-0005-0000-0000-00000EAD0000}"/>
    <cellStyle name="Normal 5 3 2 4 2 2 3 3" xfId="45212" xr:uid="{00000000-0005-0000-0000-00000FAD0000}"/>
    <cellStyle name="Normal 5 3 2 4 2 2 3 3 2" xfId="45213" xr:uid="{00000000-0005-0000-0000-000010AD0000}"/>
    <cellStyle name="Normal 5 3 2 4 2 2 3 3 2 2" xfId="45214" xr:uid="{00000000-0005-0000-0000-000011AD0000}"/>
    <cellStyle name="Normal 5 3 2 4 2 2 3 3 3" xfId="45215" xr:uid="{00000000-0005-0000-0000-000012AD0000}"/>
    <cellStyle name="Normal 5 3 2 4 2 2 3 4" xfId="45216" xr:uid="{00000000-0005-0000-0000-000013AD0000}"/>
    <cellStyle name="Normal 5 3 2 4 2 2 4" xfId="45217" xr:uid="{00000000-0005-0000-0000-000014AD0000}"/>
    <cellStyle name="Normal 5 3 2 4 2 2 4 2" xfId="45218" xr:uid="{00000000-0005-0000-0000-000015AD0000}"/>
    <cellStyle name="Normal 5 3 2 4 2 2 4 2 2" xfId="45219" xr:uid="{00000000-0005-0000-0000-000016AD0000}"/>
    <cellStyle name="Normal 5 3 2 4 2 2 4 3" xfId="45220" xr:uid="{00000000-0005-0000-0000-000017AD0000}"/>
    <cellStyle name="Normal 5 3 2 4 2 2 4 3 2" xfId="45221" xr:uid="{00000000-0005-0000-0000-000018AD0000}"/>
    <cellStyle name="Normal 5 3 2 4 2 2 4 3 2 2" xfId="45222" xr:uid="{00000000-0005-0000-0000-000019AD0000}"/>
    <cellStyle name="Normal 5 3 2 4 2 2 4 3 3" xfId="45223" xr:uid="{00000000-0005-0000-0000-00001AAD0000}"/>
    <cellStyle name="Normal 5 3 2 4 2 2 4 4" xfId="45224" xr:uid="{00000000-0005-0000-0000-00001BAD0000}"/>
    <cellStyle name="Normal 5 3 2 4 2 2 5" xfId="45225" xr:uid="{00000000-0005-0000-0000-00001CAD0000}"/>
    <cellStyle name="Normal 5 3 2 4 2 2 5 2" xfId="45226" xr:uid="{00000000-0005-0000-0000-00001DAD0000}"/>
    <cellStyle name="Normal 5 3 2 4 2 2 6" xfId="45227" xr:uid="{00000000-0005-0000-0000-00001EAD0000}"/>
    <cellStyle name="Normal 5 3 2 4 2 2 6 2" xfId="45228" xr:uid="{00000000-0005-0000-0000-00001FAD0000}"/>
    <cellStyle name="Normal 5 3 2 4 2 2 6 2 2" xfId="45229" xr:uid="{00000000-0005-0000-0000-000020AD0000}"/>
    <cellStyle name="Normal 5 3 2 4 2 2 6 3" xfId="45230" xr:uid="{00000000-0005-0000-0000-000021AD0000}"/>
    <cellStyle name="Normal 5 3 2 4 2 2 7" xfId="45231" xr:uid="{00000000-0005-0000-0000-000022AD0000}"/>
    <cellStyle name="Normal 5 3 2 4 2 2 7 2" xfId="45232" xr:uid="{00000000-0005-0000-0000-000023AD0000}"/>
    <cellStyle name="Normal 5 3 2 4 2 2 8" xfId="45233" xr:uid="{00000000-0005-0000-0000-000024AD0000}"/>
    <cellStyle name="Normal 5 3 2 4 2 3" xfId="45234" xr:uid="{00000000-0005-0000-0000-000025AD0000}"/>
    <cellStyle name="Normal 5 3 2 4 2 3 2" xfId="45235" xr:uid="{00000000-0005-0000-0000-000026AD0000}"/>
    <cellStyle name="Normal 5 3 2 4 2 3 2 2" xfId="45236" xr:uid="{00000000-0005-0000-0000-000027AD0000}"/>
    <cellStyle name="Normal 5 3 2 4 2 3 2 2 2" xfId="45237" xr:uid="{00000000-0005-0000-0000-000028AD0000}"/>
    <cellStyle name="Normal 5 3 2 4 2 3 2 3" xfId="45238" xr:uid="{00000000-0005-0000-0000-000029AD0000}"/>
    <cellStyle name="Normal 5 3 2 4 2 3 2 3 2" xfId="45239" xr:uid="{00000000-0005-0000-0000-00002AAD0000}"/>
    <cellStyle name="Normal 5 3 2 4 2 3 2 3 2 2" xfId="45240" xr:uid="{00000000-0005-0000-0000-00002BAD0000}"/>
    <cellStyle name="Normal 5 3 2 4 2 3 2 3 3" xfId="45241" xr:uid="{00000000-0005-0000-0000-00002CAD0000}"/>
    <cellStyle name="Normal 5 3 2 4 2 3 2 4" xfId="45242" xr:uid="{00000000-0005-0000-0000-00002DAD0000}"/>
    <cellStyle name="Normal 5 3 2 4 2 3 3" xfId="45243" xr:uid="{00000000-0005-0000-0000-00002EAD0000}"/>
    <cellStyle name="Normal 5 3 2 4 2 3 3 2" xfId="45244" xr:uid="{00000000-0005-0000-0000-00002FAD0000}"/>
    <cellStyle name="Normal 5 3 2 4 2 3 4" xfId="45245" xr:uid="{00000000-0005-0000-0000-000030AD0000}"/>
    <cellStyle name="Normal 5 3 2 4 2 3 4 2" xfId="45246" xr:uid="{00000000-0005-0000-0000-000031AD0000}"/>
    <cellStyle name="Normal 5 3 2 4 2 3 4 2 2" xfId="45247" xr:uid="{00000000-0005-0000-0000-000032AD0000}"/>
    <cellStyle name="Normal 5 3 2 4 2 3 4 3" xfId="45248" xr:uid="{00000000-0005-0000-0000-000033AD0000}"/>
    <cellStyle name="Normal 5 3 2 4 2 3 5" xfId="45249" xr:uid="{00000000-0005-0000-0000-000034AD0000}"/>
    <cellStyle name="Normal 5 3 2 4 2 4" xfId="45250" xr:uid="{00000000-0005-0000-0000-000035AD0000}"/>
    <cellStyle name="Normal 5 3 2 4 2 4 2" xfId="45251" xr:uid="{00000000-0005-0000-0000-000036AD0000}"/>
    <cellStyle name="Normal 5 3 2 4 2 4 2 2" xfId="45252" xr:uid="{00000000-0005-0000-0000-000037AD0000}"/>
    <cellStyle name="Normal 5 3 2 4 2 4 3" xfId="45253" xr:uid="{00000000-0005-0000-0000-000038AD0000}"/>
    <cellStyle name="Normal 5 3 2 4 2 4 3 2" xfId="45254" xr:uid="{00000000-0005-0000-0000-000039AD0000}"/>
    <cellStyle name="Normal 5 3 2 4 2 4 3 2 2" xfId="45255" xr:uid="{00000000-0005-0000-0000-00003AAD0000}"/>
    <cellStyle name="Normal 5 3 2 4 2 4 3 3" xfId="45256" xr:uid="{00000000-0005-0000-0000-00003BAD0000}"/>
    <cellStyle name="Normal 5 3 2 4 2 4 4" xfId="45257" xr:uid="{00000000-0005-0000-0000-00003CAD0000}"/>
    <cellStyle name="Normal 5 3 2 4 2 5" xfId="45258" xr:uid="{00000000-0005-0000-0000-00003DAD0000}"/>
    <cellStyle name="Normal 5 3 2 4 2 5 2" xfId="45259" xr:uid="{00000000-0005-0000-0000-00003EAD0000}"/>
    <cellStyle name="Normal 5 3 2 4 2 5 2 2" xfId="45260" xr:uid="{00000000-0005-0000-0000-00003FAD0000}"/>
    <cellStyle name="Normal 5 3 2 4 2 5 3" xfId="45261" xr:uid="{00000000-0005-0000-0000-000040AD0000}"/>
    <cellStyle name="Normal 5 3 2 4 2 5 3 2" xfId="45262" xr:uid="{00000000-0005-0000-0000-000041AD0000}"/>
    <cellStyle name="Normal 5 3 2 4 2 5 3 2 2" xfId="45263" xr:uid="{00000000-0005-0000-0000-000042AD0000}"/>
    <cellStyle name="Normal 5 3 2 4 2 5 3 3" xfId="45264" xr:uid="{00000000-0005-0000-0000-000043AD0000}"/>
    <cellStyle name="Normal 5 3 2 4 2 5 4" xfId="45265" xr:uid="{00000000-0005-0000-0000-000044AD0000}"/>
    <cellStyle name="Normal 5 3 2 4 2 6" xfId="45266" xr:uid="{00000000-0005-0000-0000-000045AD0000}"/>
    <cellStyle name="Normal 5 3 2 4 2 6 2" xfId="45267" xr:uid="{00000000-0005-0000-0000-000046AD0000}"/>
    <cellStyle name="Normal 5 3 2 4 2 7" xfId="45268" xr:uid="{00000000-0005-0000-0000-000047AD0000}"/>
    <cellStyle name="Normal 5 3 2 4 2 7 2" xfId="45269" xr:uid="{00000000-0005-0000-0000-000048AD0000}"/>
    <cellStyle name="Normal 5 3 2 4 2 7 2 2" xfId="45270" xr:uid="{00000000-0005-0000-0000-000049AD0000}"/>
    <cellStyle name="Normal 5 3 2 4 2 7 3" xfId="45271" xr:uid="{00000000-0005-0000-0000-00004AAD0000}"/>
    <cellStyle name="Normal 5 3 2 4 2 8" xfId="45272" xr:uid="{00000000-0005-0000-0000-00004BAD0000}"/>
    <cellStyle name="Normal 5 3 2 4 2 8 2" xfId="45273" xr:uid="{00000000-0005-0000-0000-00004CAD0000}"/>
    <cellStyle name="Normal 5 3 2 4 2 9" xfId="45274" xr:uid="{00000000-0005-0000-0000-00004DAD0000}"/>
    <cellStyle name="Normal 5 3 2 4 3" xfId="45275" xr:uid="{00000000-0005-0000-0000-00004EAD0000}"/>
    <cellStyle name="Normal 5 3 2 4 3 2" xfId="45276" xr:uid="{00000000-0005-0000-0000-00004FAD0000}"/>
    <cellStyle name="Normal 5 3 2 4 3 2 2" xfId="45277" xr:uid="{00000000-0005-0000-0000-000050AD0000}"/>
    <cellStyle name="Normal 5 3 2 4 3 2 2 2" xfId="45278" xr:uid="{00000000-0005-0000-0000-000051AD0000}"/>
    <cellStyle name="Normal 5 3 2 4 3 2 2 2 2" xfId="45279" xr:uid="{00000000-0005-0000-0000-000052AD0000}"/>
    <cellStyle name="Normal 5 3 2 4 3 2 2 3" xfId="45280" xr:uid="{00000000-0005-0000-0000-000053AD0000}"/>
    <cellStyle name="Normal 5 3 2 4 3 2 2 3 2" xfId="45281" xr:uid="{00000000-0005-0000-0000-000054AD0000}"/>
    <cellStyle name="Normal 5 3 2 4 3 2 2 3 2 2" xfId="45282" xr:uid="{00000000-0005-0000-0000-000055AD0000}"/>
    <cellStyle name="Normal 5 3 2 4 3 2 2 3 3" xfId="45283" xr:uid="{00000000-0005-0000-0000-000056AD0000}"/>
    <cellStyle name="Normal 5 3 2 4 3 2 2 4" xfId="45284" xr:uid="{00000000-0005-0000-0000-000057AD0000}"/>
    <cellStyle name="Normal 5 3 2 4 3 2 3" xfId="45285" xr:uid="{00000000-0005-0000-0000-000058AD0000}"/>
    <cellStyle name="Normal 5 3 2 4 3 2 3 2" xfId="45286" xr:uid="{00000000-0005-0000-0000-000059AD0000}"/>
    <cellStyle name="Normal 5 3 2 4 3 2 4" xfId="45287" xr:uid="{00000000-0005-0000-0000-00005AAD0000}"/>
    <cellStyle name="Normal 5 3 2 4 3 2 4 2" xfId="45288" xr:uid="{00000000-0005-0000-0000-00005BAD0000}"/>
    <cellStyle name="Normal 5 3 2 4 3 2 4 2 2" xfId="45289" xr:uid="{00000000-0005-0000-0000-00005CAD0000}"/>
    <cellStyle name="Normal 5 3 2 4 3 2 4 3" xfId="45290" xr:uid="{00000000-0005-0000-0000-00005DAD0000}"/>
    <cellStyle name="Normal 5 3 2 4 3 2 5" xfId="45291" xr:uid="{00000000-0005-0000-0000-00005EAD0000}"/>
    <cellStyle name="Normal 5 3 2 4 3 3" xfId="45292" xr:uid="{00000000-0005-0000-0000-00005FAD0000}"/>
    <cellStyle name="Normal 5 3 2 4 3 3 2" xfId="45293" xr:uid="{00000000-0005-0000-0000-000060AD0000}"/>
    <cellStyle name="Normal 5 3 2 4 3 3 2 2" xfId="45294" xr:uid="{00000000-0005-0000-0000-000061AD0000}"/>
    <cellStyle name="Normal 5 3 2 4 3 3 3" xfId="45295" xr:uid="{00000000-0005-0000-0000-000062AD0000}"/>
    <cellStyle name="Normal 5 3 2 4 3 3 3 2" xfId="45296" xr:uid="{00000000-0005-0000-0000-000063AD0000}"/>
    <cellStyle name="Normal 5 3 2 4 3 3 3 2 2" xfId="45297" xr:uid="{00000000-0005-0000-0000-000064AD0000}"/>
    <cellStyle name="Normal 5 3 2 4 3 3 3 3" xfId="45298" xr:uid="{00000000-0005-0000-0000-000065AD0000}"/>
    <cellStyle name="Normal 5 3 2 4 3 3 4" xfId="45299" xr:uid="{00000000-0005-0000-0000-000066AD0000}"/>
    <cellStyle name="Normal 5 3 2 4 3 4" xfId="45300" xr:uid="{00000000-0005-0000-0000-000067AD0000}"/>
    <cellStyle name="Normal 5 3 2 4 3 4 2" xfId="45301" xr:uid="{00000000-0005-0000-0000-000068AD0000}"/>
    <cellStyle name="Normal 5 3 2 4 3 4 2 2" xfId="45302" xr:uid="{00000000-0005-0000-0000-000069AD0000}"/>
    <cellStyle name="Normal 5 3 2 4 3 4 3" xfId="45303" xr:uid="{00000000-0005-0000-0000-00006AAD0000}"/>
    <cellStyle name="Normal 5 3 2 4 3 4 3 2" xfId="45304" xr:uid="{00000000-0005-0000-0000-00006BAD0000}"/>
    <cellStyle name="Normal 5 3 2 4 3 4 3 2 2" xfId="45305" xr:uid="{00000000-0005-0000-0000-00006CAD0000}"/>
    <cellStyle name="Normal 5 3 2 4 3 4 3 3" xfId="45306" xr:uid="{00000000-0005-0000-0000-00006DAD0000}"/>
    <cellStyle name="Normal 5 3 2 4 3 4 4" xfId="45307" xr:uid="{00000000-0005-0000-0000-00006EAD0000}"/>
    <cellStyle name="Normal 5 3 2 4 3 5" xfId="45308" xr:uid="{00000000-0005-0000-0000-00006FAD0000}"/>
    <cellStyle name="Normal 5 3 2 4 3 5 2" xfId="45309" xr:uid="{00000000-0005-0000-0000-000070AD0000}"/>
    <cellStyle name="Normal 5 3 2 4 3 6" xfId="45310" xr:uid="{00000000-0005-0000-0000-000071AD0000}"/>
    <cellStyle name="Normal 5 3 2 4 3 6 2" xfId="45311" xr:uid="{00000000-0005-0000-0000-000072AD0000}"/>
    <cellStyle name="Normal 5 3 2 4 3 6 2 2" xfId="45312" xr:uid="{00000000-0005-0000-0000-000073AD0000}"/>
    <cellStyle name="Normal 5 3 2 4 3 6 3" xfId="45313" xr:uid="{00000000-0005-0000-0000-000074AD0000}"/>
    <cellStyle name="Normal 5 3 2 4 3 7" xfId="45314" xr:uid="{00000000-0005-0000-0000-000075AD0000}"/>
    <cellStyle name="Normal 5 3 2 4 3 7 2" xfId="45315" xr:uid="{00000000-0005-0000-0000-000076AD0000}"/>
    <cellStyle name="Normal 5 3 2 4 3 8" xfId="45316" xr:uid="{00000000-0005-0000-0000-000077AD0000}"/>
    <cellStyle name="Normal 5 3 2 4 4" xfId="45317" xr:uid="{00000000-0005-0000-0000-000078AD0000}"/>
    <cellStyle name="Normal 5 3 2 4 4 2" xfId="45318" xr:uid="{00000000-0005-0000-0000-000079AD0000}"/>
    <cellStyle name="Normal 5 3 2 4 4 2 2" xfId="45319" xr:uid="{00000000-0005-0000-0000-00007AAD0000}"/>
    <cellStyle name="Normal 5 3 2 4 4 2 2 2" xfId="45320" xr:uid="{00000000-0005-0000-0000-00007BAD0000}"/>
    <cellStyle name="Normal 5 3 2 4 4 2 3" xfId="45321" xr:uid="{00000000-0005-0000-0000-00007CAD0000}"/>
    <cellStyle name="Normal 5 3 2 4 4 2 3 2" xfId="45322" xr:uid="{00000000-0005-0000-0000-00007DAD0000}"/>
    <cellStyle name="Normal 5 3 2 4 4 2 3 2 2" xfId="45323" xr:uid="{00000000-0005-0000-0000-00007EAD0000}"/>
    <cellStyle name="Normal 5 3 2 4 4 2 3 3" xfId="45324" xr:uid="{00000000-0005-0000-0000-00007FAD0000}"/>
    <cellStyle name="Normal 5 3 2 4 4 2 4" xfId="45325" xr:uid="{00000000-0005-0000-0000-000080AD0000}"/>
    <cellStyle name="Normal 5 3 2 4 4 3" xfId="45326" xr:uid="{00000000-0005-0000-0000-000081AD0000}"/>
    <cellStyle name="Normal 5 3 2 4 4 3 2" xfId="45327" xr:uid="{00000000-0005-0000-0000-000082AD0000}"/>
    <cellStyle name="Normal 5 3 2 4 4 4" xfId="45328" xr:uid="{00000000-0005-0000-0000-000083AD0000}"/>
    <cellStyle name="Normal 5 3 2 4 4 4 2" xfId="45329" xr:uid="{00000000-0005-0000-0000-000084AD0000}"/>
    <cellStyle name="Normal 5 3 2 4 4 4 2 2" xfId="45330" xr:uid="{00000000-0005-0000-0000-000085AD0000}"/>
    <cellStyle name="Normal 5 3 2 4 4 4 3" xfId="45331" xr:uid="{00000000-0005-0000-0000-000086AD0000}"/>
    <cellStyle name="Normal 5 3 2 4 4 5" xfId="45332" xr:uid="{00000000-0005-0000-0000-000087AD0000}"/>
    <cellStyle name="Normal 5 3 2 4 5" xfId="45333" xr:uid="{00000000-0005-0000-0000-000088AD0000}"/>
    <cellStyle name="Normal 5 3 2 4 5 2" xfId="45334" xr:uid="{00000000-0005-0000-0000-000089AD0000}"/>
    <cellStyle name="Normal 5 3 2 4 5 2 2" xfId="45335" xr:uid="{00000000-0005-0000-0000-00008AAD0000}"/>
    <cellStyle name="Normal 5 3 2 4 5 3" xfId="45336" xr:uid="{00000000-0005-0000-0000-00008BAD0000}"/>
    <cellStyle name="Normal 5 3 2 4 5 3 2" xfId="45337" xr:uid="{00000000-0005-0000-0000-00008CAD0000}"/>
    <cellStyle name="Normal 5 3 2 4 5 3 2 2" xfId="45338" xr:uid="{00000000-0005-0000-0000-00008DAD0000}"/>
    <cellStyle name="Normal 5 3 2 4 5 3 3" xfId="45339" xr:uid="{00000000-0005-0000-0000-00008EAD0000}"/>
    <cellStyle name="Normal 5 3 2 4 5 4" xfId="45340" xr:uid="{00000000-0005-0000-0000-00008FAD0000}"/>
    <cellStyle name="Normal 5 3 2 4 6" xfId="45341" xr:uid="{00000000-0005-0000-0000-000090AD0000}"/>
    <cellStyle name="Normal 5 3 2 4 6 2" xfId="45342" xr:uid="{00000000-0005-0000-0000-000091AD0000}"/>
    <cellStyle name="Normal 5 3 2 4 6 2 2" xfId="45343" xr:uid="{00000000-0005-0000-0000-000092AD0000}"/>
    <cellStyle name="Normal 5 3 2 4 6 3" xfId="45344" xr:uid="{00000000-0005-0000-0000-000093AD0000}"/>
    <cellStyle name="Normal 5 3 2 4 6 3 2" xfId="45345" xr:uid="{00000000-0005-0000-0000-000094AD0000}"/>
    <cellStyle name="Normal 5 3 2 4 6 3 2 2" xfId="45346" xr:uid="{00000000-0005-0000-0000-000095AD0000}"/>
    <cellStyle name="Normal 5 3 2 4 6 3 3" xfId="45347" xr:uid="{00000000-0005-0000-0000-000096AD0000}"/>
    <cellStyle name="Normal 5 3 2 4 6 4" xfId="45348" xr:uid="{00000000-0005-0000-0000-000097AD0000}"/>
    <cellStyle name="Normal 5 3 2 4 7" xfId="45349" xr:uid="{00000000-0005-0000-0000-000098AD0000}"/>
    <cellStyle name="Normal 5 3 2 4 7 2" xfId="45350" xr:uid="{00000000-0005-0000-0000-000099AD0000}"/>
    <cellStyle name="Normal 5 3 2 4 8" xfId="45351" xr:uid="{00000000-0005-0000-0000-00009AAD0000}"/>
    <cellStyle name="Normal 5 3 2 4 8 2" xfId="45352" xr:uid="{00000000-0005-0000-0000-00009BAD0000}"/>
    <cellStyle name="Normal 5 3 2 4 8 2 2" xfId="45353" xr:uid="{00000000-0005-0000-0000-00009CAD0000}"/>
    <cellStyle name="Normal 5 3 2 4 8 3" xfId="45354" xr:uid="{00000000-0005-0000-0000-00009DAD0000}"/>
    <cellStyle name="Normal 5 3 2 4 9" xfId="45355" xr:uid="{00000000-0005-0000-0000-00009EAD0000}"/>
    <cellStyle name="Normal 5 3 2 4 9 2" xfId="45356" xr:uid="{00000000-0005-0000-0000-00009FAD0000}"/>
    <cellStyle name="Normal 5 3 2 5" xfId="45357" xr:uid="{00000000-0005-0000-0000-0000A0AD0000}"/>
    <cellStyle name="Normal 5 3 2 5 10" xfId="45358" xr:uid="{00000000-0005-0000-0000-0000A1AD0000}"/>
    <cellStyle name="Normal 5 3 2 5 11" xfId="45359" xr:uid="{00000000-0005-0000-0000-0000A2AD0000}"/>
    <cellStyle name="Normal 5 3 2 5 2" xfId="45360" xr:uid="{00000000-0005-0000-0000-0000A3AD0000}"/>
    <cellStyle name="Normal 5 3 2 5 2 2" xfId="45361" xr:uid="{00000000-0005-0000-0000-0000A4AD0000}"/>
    <cellStyle name="Normal 5 3 2 5 2 2 2" xfId="45362" xr:uid="{00000000-0005-0000-0000-0000A5AD0000}"/>
    <cellStyle name="Normal 5 3 2 5 2 2 2 2" xfId="45363" xr:uid="{00000000-0005-0000-0000-0000A6AD0000}"/>
    <cellStyle name="Normal 5 3 2 5 2 2 2 2 2" xfId="45364" xr:uid="{00000000-0005-0000-0000-0000A7AD0000}"/>
    <cellStyle name="Normal 5 3 2 5 2 2 2 2 2 2" xfId="45365" xr:uid="{00000000-0005-0000-0000-0000A8AD0000}"/>
    <cellStyle name="Normal 5 3 2 5 2 2 2 2 3" xfId="45366" xr:uid="{00000000-0005-0000-0000-0000A9AD0000}"/>
    <cellStyle name="Normal 5 3 2 5 2 2 2 2 3 2" xfId="45367" xr:uid="{00000000-0005-0000-0000-0000AAAD0000}"/>
    <cellStyle name="Normal 5 3 2 5 2 2 2 2 3 2 2" xfId="45368" xr:uid="{00000000-0005-0000-0000-0000ABAD0000}"/>
    <cellStyle name="Normal 5 3 2 5 2 2 2 2 3 3" xfId="45369" xr:uid="{00000000-0005-0000-0000-0000ACAD0000}"/>
    <cellStyle name="Normal 5 3 2 5 2 2 2 2 4" xfId="45370" xr:uid="{00000000-0005-0000-0000-0000ADAD0000}"/>
    <cellStyle name="Normal 5 3 2 5 2 2 2 3" xfId="45371" xr:uid="{00000000-0005-0000-0000-0000AEAD0000}"/>
    <cellStyle name="Normal 5 3 2 5 2 2 2 3 2" xfId="45372" xr:uid="{00000000-0005-0000-0000-0000AFAD0000}"/>
    <cellStyle name="Normal 5 3 2 5 2 2 2 4" xfId="45373" xr:uid="{00000000-0005-0000-0000-0000B0AD0000}"/>
    <cellStyle name="Normal 5 3 2 5 2 2 2 4 2" xfId="45374" xr:uid="{00000000-0005-0000-0000-0000B1AD0000}"/>
    <cellStyle name="Normal 5 3 2 5 2 2 2 4 2 2" xfId="45375" xr:uid="{00000000-0005-0000-0000-0000B2AD0000}"/>
    <cellStyle name="Normal 5 3 2 5 2 2 2 4 3" xfId="45376" xr:uid="{00000000-0005-0000-0000-0000B3AD0000}"/>
    <cellStyle name="Normal 5 3 2 5 2 2 2 5" xfId="45377" xr:uid="{00000000-0005-0000-0000-0000B4AD0000}"/>
    <cellStyle name="Normal 5 3 2 5 2 2 3" xfId="45378" xr:uid="{00000000-0005-0000-0000-0000B5AD0000}"/>
    <cellStyle name="Normal 5 3 2 5 2 2 3 2" xfId="45379" xr:uid="{00000000-0005-0000-0000-0000B6AD0000}"/>
    <cellStyle name="Normal 5 3 2 5 2 2 3 2 2" xfId="45380" xr:uid="{00000000-0005-0000-0000-0000B7AD0000}"/>
    <cellStyle name="Normal 5 3 2 5 2 2 3 3" xfId="45381" xr:uid="{00000000-0005-0000-0000-0000B8AD0000}"/>
    <cellStyle name="Normal 5 3 2 5 2 2 3 3 2" xfId="45382" xr:uid="{00000000-0005-0000-0000-0000B9AD0000}"/>
    <cellStyle name="Normal 5 3 2 5 2 2 3 3 2 2" xfId="45383" xr:uid="{00000000-0005-0000-0000-0000BAAD0000}"/>
    <cellStyle name="Normal 5 3 2 5 2 2 3 3 3" xfId="45384" xr:uid="{00000000-0005-0000-0000-0000BBAD0000}"/>
    <cellStyle name="Normal 5 3 2 5 2 2 3 4" xfId="45385" xr:uid="{00000000-0005-0000-0000-0000BCAD0000}"/>
    <cellStyle name="Normal 5 3 2 5 2 2 4" xfId="45386" xr:uid="{00000000-0005-0000-0000-0000BDAD0000}"/>
    <cellStyle name="Normal 5 3 2 5 2 2 4 2" xfId="45387" xr:uid="{00000000-0005-0000-0000-0000BEAD0000}"/>
    <cellStyle name="Normal 5 3 2 5 2 2 4 2 2" xfId="45388" xr:uid="{00000000-0005-0000-0000-0000BFAD0000}"/>
    <cellStyle name="Normal 5 3 2 5 2 2 4 3" xfId="45389" xr:uid="{00000000-0005-0000-0000-0000C0AD0000}"/>
    <cellStyle name="Normal 5 3 2 5 2 2 4 3 2" xfId="45390" xr:uid="{00000000-0005-0000-0000-0000C1AD0000}"/>
    <cellStyle name="Normal 5 3 2 5 2 2 4 3 2 2" xfId="45391" xr:uid="{00000000-0005-0000-0000-0000C2AD0000}"/>
    <cellStyle name="Normal 5 3 2 5 2 2 4 3 3" xfId="45392" xr:uid="{00000000-0005-0000-0000-0000C3AD0000}"/>
    <cellStyle name="Normal 5 3 2 5 2 2 4 4" xfId="45393" xr:uid="{00000000-0005-0000-0000-0000C4AD0000}"/>
    <cellStyle name="Normal 5 3 2 5 2 2 5" xfId="45394" xr:uid="{00000000-0005-0000-0000-0000C5AD0000}"/>
    <cellStyle name="Normal 5 3 2 5 2 2 5 2" xfId="45395" xr:uid="{00000000-0005-0000-0000-0000C6AD0000}"/>
    <cellStyle name="Normal 5 3 2 5 2 2 6" xfId="45396" xr:uid="{00000000-0005-0000-0000-0000C7AD0000}"/>
    <cellStyle name="Normal 5 3 2 5 2 2 6 2" xfId="45397" xr:uid="{00000000-0005-0000-0000-0000C8AD0000}"/>
    <cellStyle name="Normal 5 3 2 5 2 2 6 2 2" xfId="45398" xr:uid="{00000000-0005-0000-0000-0000C9AD0000}"/>
    <cellStyle name="Normal 5 3 2 5 2 2 6 3" xfId="45399" xr:uid="{00000000-0005-0000-0000-0000CAAD0000}"/>
    <cellStyle name="Normal 5 3 2 5 2 2 7" xfId="45400" xr:uid="{00000000-0005-0000-0000-0000CBAD0000}"/>
    <cellStyle name="Normal 5 3 2 5 2 2 7 2" xfId="45401" xr:uid="{00000000-0005-0000-0000-0000CCAD0000}"/>
    <cellStyle name="Normal 5 3 2 5 2 2 8" xfId="45402" xr:uid="{00000000-0005-0000-0000-0000CDAD0000}"/>
    <cellStyle name="Normal 5 3 2 5 2 3" xfId="45403" xr:uid="{00000000-0005-0000-0000-0000CEAD0000}"/>
    <cellStyle name="Normal 5 3 2 5 2 3 2" xfId="45404" xr:uid="{00000000-0005-0000-0000-0000CFAD0000}"/>
    <cellStyle name="Normal 5 3 2 5 2 3 2 2" xfId="45405" xr:uid="{00000000-0005-0000-0000-0000D0AD0000}"/>
    <cellStyle name="Normal 5 3 2 5 2 3 2 2 2" xfId="45406" xr:uid="{00000000-0005-0000-0000-0000D1AD0000}"/>
    <cellStyle name="Normal 5 3 2 5 2 3 2 3" xfId="45407" xr:uid="{00000000-0005-0000-0000-0000D2AD0000}"/>
    <cellStyle name="Normal 5 3 2 5 2 3 2 3 2" xfId="45408" xr:uid="{00000000-0005-0000-0000-0000D3AD0000}"/>
    <cellStyle name="Normal 5 3 2 5 2 3 2 3 2 2" xfId="45409" xr:uid="{00000000-0005-0000-0000-0000D4AD0000}"/>
    <cellStyle name="Normal 5 3 2 5 2 3 2 3 3" xfId="45410" xr:uid="{00000000-0005-0000-0000-0000D5AD0000}"/>
    <cellStyle name="Normal 5 3 2 5 2 3 2 4" xfId="45411" xr:uid="{00000000-0005-0000-0000-0000D6AD0000}"/>
    <cellStyle name="Normal 5 3 2 5 2 3 3" xfId="45412" xr:uid="{00000000-0005-0000-0000-0000D7AD0000}"/>
    <cellStyle name="Normal 5 3 2 5 2 3 3 2" xfId="45413" xr:uid="{00000000-0005-0000-0000-0000D8AD0000}"/>
    <cellStyle name="Normal 5 3 2 5 2 3 4" xfId="45414" xr:uid="{00000000-0005-0000-0000-0000D9AD0000}"/>
    <cellStyle name="Normal 5 3 2 5 2 3 4 2" xfId="45415" xr:uid="{00000000-0005-0000-0000-0000DAAD0000}"/>
    <cellStyle name="Normal 5 3 2 5 2 3 4 2 2" xfId="45416" xr:uid="{00000000-0005-0000-0000-0000DBAD0000}"/>
    <cellStyle name="Normal 5 3 2 5 2 3 4 3" xfId="45417" xr:uid="{00000000-0005-0000-0000-0000DCAD0000}"/>
    <cellStyle name="Normal 5 3 2 5 2 3 5" xfId="45418" xr:uid="{00000000-0005-0000-0000-0000DDAD0000}"/>
    <cellStyle name="Normal 5 3 2 5 2 4" xfId="45419" xr:uid="{00000000-0005-0000-0000-0000DEAD0000}"/>
    <cellStyle name="Normal 5 3 2 5 2 4 2" xfId="45420" xr:uid="{00000000-0005-0000-0000-0000DFAD0000}"/>
    <cellStyle name="Normal 5 3 2 5 2 4 2 2" xfId="45421" xr:uid="{00000000-0005-0000-0000-0000E0AD0000}"/>
    <cellStyle name="Normal 5 3 2 5 2 4 3" xfId="45422" xr:uid="{00000000-0005-0000-0000-0000E1AD0000}"/>
    <cellStyle name="Normal 5 3 2 5 2 4 3 2" xfId="45423" xr:uid="{00000000-0005-0000-0000-0000E2AD0000}"/>
    <cellStyle name="Normal 5 3 2 5 2 4 3 2 2" xfId="45424" xr:uid="{00000000-0005-0000-0000-0000E3AD0000}"/>
    <cellStyle name="Normal 5 3 2 5 2 4 3 3" xfId="45425" xr:uid="{00000000-0005-0000-0000-0000E4AD0000}"/>
    <cellStyle name="Normal 5 3 2 5 2 4 4" xfId="45426" xr:uid="{00000000-0005-0000-0000-0000E5AD0000}"/>
    <cellStyle name="Normal 5 3 2 5 2 5" xfId="45427" xr:uid="{00000000-0005-0000-0000-0000E6AD0000}"/>
    <cellStyle name="Normal 5 3 2 5 2 5 2" xfId="45428" xr:uid="{00000000-0005-0000-0000-0000E7AD0000}"/>
    <cellStyle name="Normal 5 3 2 5 2 5 2 2" xfId="45429" xr:uid="{00000000-0005-0000-0000-0000E8AD0000}"/>
    <cellStyle name="Normal 5 3 2 5 2 5 3" xfId="45430" xr:uid="{00000000-0005-0000-0000-0000E9AD0000}"/>
    <cellStyle name="Normal 5 3 2 5 2 5 3 2" xfId="45431" xr:uid="{00000000-0005-0000-0000-0000EAAD0000}"/>
    <cellStyle name="Normal 5 3 2 5 2 5 3 2 2" xfId="45432" xr:uid="{00000000-0005-0000-0000-0000EBAD0000}"/>
    <cellStyle name="Normal 5 3 2 5 2 5 3 3" xfId="45433" xr:uid="{00000000-0005-0000-0000-0000ECAD0000}"/>
    <cellStyle name="Normal 5 3 2 5 2 5 4" xfId="45434" xr:uid="{00000000-0005-0000-0000-0000EDAD0000}"/>
    <cellStyle name="Normal 5 3 2 5 2 6" xfId="45435" xr:uid="{00000000-0005-0000-0000-0000EEAD0000}"/>
    <cellStyle name="Normal 5 3 2 5 2 6 2" xfId="45436" xr:uid="{00000000-0005-0000-0000-0000EFAD0000}"/>
    <cellStyle name="Normal 5 3 2 5 2 7" xfId="45437" xr:uid="{00000000-0005-0000-0000-0000F0AD0000}"/>
    <cellStyle name="Normal 5 3 2 5 2 7 2" xfId="45438" xr:uid="{00000000-0005-0000-0000-0000F1AD0000}"/>
    <cellStyle name="Normal 5 3 2 5 2 7 2 2" xfId="45439" xr:uid="{00000000-0005-0000-0000-0000F2AD0000}"/>
    <cellStyle name="Normal 5 3 2 5 2 7 3" xfId="45440" xr:uid="{00000000-0005-0000-0000-0000F3AD0000}"/>
    <cellStyle name="Normal 5 3 2 5 2 8" xfId="45441" xr:uid="{00000000-0005-0000-0000-0000F4AD0000}"/>
    <cellStyle name="Normal 5 3 2 5 2 8 2" xfId="45442" xr:uid="{00000000-0005-0000-0000-0000F5AD0000}"/>
    <cellStyle name="Normal 5 3 2 5 2 9" xfId="45443" xr:uid="{00000000-0005-0000-0000-0000F6AD0000}"/>
    <cellStyle name="Normal 5 3 2 5 3" xfId="45444" xr:uid="{00000000-0005-0000-0000-0000F7AD0000}"/>
    <cellStyle name="Normal 5 3 2 5 3 2" xfId="45445" xr:uid="{00000000-0005-0000-0000-0000F8AD0000}"/>
    <cellStyle name="Normal 5 3 2 5 3 2 2" xfId="45446" xr:uid="{00000000-0005-0000-0000-0000F9AD0000}"/>
    <cellStyle name="Normal 5 3 2 5 3 2 2 2" xfId="45447" xr:uid="{00000000-0005-0000-0000-0000FAAD0000}"/>
    <cellStyle name="Normal 5 3 2 5 3 2 2 2 2" xfId="45448" xr:uid="{00000000-0005-0000-0000-0000FBAD0000}"/>
    <cellStyle name="Normal 5 3 2 5 3 2 2 3" xfId="45449" xr:uid="{00000000-0005-0000-0000-0000FCAD0000}"/>
    <cellStyle name="Normal 5 3 2 5 3 2 2 3 2" xfId="45450" xr:uid="{00000000-0005-0000-0000-0000FDAD0000}"/>
    <cellStyle name="Normal 5 3 2 5 3 2 2 3 2 2" xfId="45451" xr:uid="{00000000-0005-0000-0000-0000FEAD0000}"/>
    <cellStyle name="Normal 5 3 2 5 3 2 2 3 3" xfId="45452" xr:uid="{00000000-0005-0000-0000-0000FFAD0000}"/>
    <cellStyle name="Normal 5 3 2 5 3 2 2 4" xfId="45453" xr:uid="{00000000-0005-0000-0000-000000AE0000}"/>
    <cellStyle name="Normal 5 3 2 5 3 2 3" xfId="45454" xr:uid="{00000000-0005-0000-0000-000001AE0000}"/>
    <cellStyle name="Normal 5 3 2 5 3 2 3 2" xfId="45455" xr:uid="{00000000-0005-0000-0000-000002AE0000}"/>
    <cellStyle name="Normal 5 3 2 5 3 2 4" xfId="45456" xr:uid="{00000000-0005-0000-0000-000003AE0000}"/>
    <cellStyle name="Normal 5 3 2 5 3 2 4 2" xfId="45457" xr:uid="{00000000-0005-0000-0000-000004AE0000}"/>
    <cellStyle name="Normal 5 3 2 5 3 2 4 2 2" xfId="45458" xr:uid="{00000000-0005-0000-0000-000005AE0000}"/>
    <cellStyle name="Normal 5 3 2 5 3 2 4 3" xfId="45459" xr:uid="{00000000-0005-0000-0000-000006AE0000}"/>
    <cellStyle name="Normal 5 3 2 5 3 2 5" xfId="45460" xr:uid="{00000000-0005-0000-0000-000007AE0000}"/>
    <cellStyle name="Normal 5 3 2 5 3 3" xfId="45461" xr:uid="{00000000-0005-0000-0000-000008AE0000}"/>
    <cellStyle name="Normal 5 3 2 5 3 3 2" xfId="45462" xr:uid="{00000000-0005-0000-0000-000009AE0000}"/>
    <cellStyle name="Normal 5 3 2 5 3 3 2 2" xfId="45463" xr:uid="{00000000-0005-0000-0000-00000AAE0000}"/>
    <cellStyle name="Normal 5 3 2 5 3 3 3" xfId="45464" xr:uid="{00000000-0005-0000-0000-00000BAE0000}"/>
    <cellStyle name="Normal 5 3 2 5 3 3 3 2" xfId="45465" xr:uid="{00000000-0005-0000-0000-00000CAE0000}"/>
    <cellStyle name="Normal 5 3 2 5 3 3 3 2 2" xfId="45466" xr:uid="{00000000-0005-0000-0000-00000DAE0000}"/>
    <cellStyle name="Normal 5 3 2 5 3 3 3 3" xfId="45467" xr:uid="{00000000-0005-0000-0000-00000EAE0000}"/>
    <cellStyle name="Normal 5 3 2 5 3 3 4" xfId="45468" xr:uid="{00000000-0005-0000-0000-00000FAE0000}"/>
    <cellStyle name="Normal 5 3 2 5 3 4" xfId="45469" xr:uid="{00000000-0005-0000-0000-000010AE0000}"/>
    <cellStyle name="Normal 5 3 2 5 3 4 2" xfId="45470" xr:uid="{00000000-0005-0000-0000-000011AE0000}"/>
    <cellStyle name="Normal 5 3 2 5 3 4 2 2" xfId="45471" xr:uid="{00000000-0005-0000-0000-000012AE0000}"/>
    <cellStyle name="Normal 5 3 2 5 3 4 3" xfId="45472" xr:uid="{00000000-0005-0000-0000-000013AE0000}"/>
    <cellStyle name="Normal 5 3 2 5 3 4 3 2" xfId="45473" xr:uid="{00000000-0005-0000-0000-000014AE0000}"/>
    <cellStyle name="Normal 5 3 2 5 3 4 3 2 2" xfId="45474" xr:uid="{00000000-0005-0000-0000-000015AE0000}"/>
    <cellStyle name="Normal 5 3 2 5 3 4 3 3" xfId="45475" xr:uid="{00000000-0005-0000-0000-000016AE0000}"/>
    <cellStyle name="Normal 5 3 2 5 3 4 4" xfId="45476" xr:uid="{00000000-0005-0000-0000-000017AE0000}"/>
    <cellStyle name="Normal 5 3 2 5 3 5" xfId="45477" xr:uid="{00000000-0005-0000-0000-000018AE0000}"/>
    <cellStyle name="Normal 5 3 2 5 3 5 2" xfId="45478" xr:uid="{00000000-0005-0000-0000-000019AE0000}"/>
    <cellStyle name="Normal 5 3 2 5 3 6" xfId="45479" xr:uid="{00000000-0005-0000-0000-00001AAE0000}"/>
    <cellStyle name="Normal 5 3 2 5 3 6 2" xfId="45480" xr:uid="{00000000-0005-0000-0000-00001BAE0000}"/>
    <cellStyle name="Normal 5 3 2 5 3 6 2 2" xfId="45481" xr:uid="{00000000-0005-0000-0000-00001CAE0000}"/>
    <cellStyle name="Normal 5 3 2 5 3 6 3" xfId="45482" xr:uid="{00000000-0005-0000-0000-00001DAE0000}"/>
    <cellStyle name="Normal 5 3 2 5 3 7" xfId="45483" xr:uid="{00000000-0005-0000-0000-00001EAE0000}"/>
    <cellStyle name="Normal 5 3 2 5 3 7 2" xfId="45484" xr:uid="{00000000-0005-0000-0000-00001FAE0000}"/>
    <cellStyle name="Normal 5 3 2 5 3 8" xfId="45485" xr:uid="{00000000-0005-0000-0000-000020AE0000}"/>
    <cellStyle name="Normal 5 3 2 5 4" xfId="45486" xr:uid="{00000000-0005-0000-0000-000021AE0000}"/>
    <cellStyle name="Normal 5 3 2 5 4 2" xfId="45487" xr:uid="{00000000-0005-0000-0000-000022AE0000}"/>
    <cellStyle name="Normal 5 3 2 5 4 2 2" xfId="45488" xr:uid="{00000000-0005-0000-0000-000023AE0000}"/>
    <cellStyle name="Normal 5 3 2 5 4 2 2 2" xfId="45489" xr:uid="{00000000-0005-0000-0000-000024AE0000}"/>
    <cellStyle name="Normal 5 3 2 5 4 2 3" xfId="45490" xr:uid="{00000000-0005-0000-0000-000025AE0000}"/>
    <cellStyle name="Normal 5 3 2 5 4 2 3 2" xfId="45491" xr:uid="{00000000-0005-0000-0000-000026AE0000}"/>
    <cellStyle name="Normal 5 3 2 5 4 2 3 2 2" xfId="45492" xr:uid="{00000000-0005-0000-0000-000027AE0000}"/>
    <cellStyle name="Normal 5 3 2 5 4 2 3 3" xfId="45493" xr:uid="{00000000-0005-0000-0000-000028AE0000}"/>
    <cellStyle name="Normal 5 3 2 5 4 2 4" xfId="45494" xr:uid="{00000000-0005-0000-0000-000029AE0000}"/>
    <cellStyle name="Normal 5 3 2 5 4 3" xfId="45495" xr:uid="{00000000-0005-0000-0000-00002AAE0000}"/>
    <cellStyle name="Normal 5 3 2 5 4 3 2" xfId="45496" xr:uid="{00000000-0005-0000-0000-00002BAE0000}"/>
    <cellStyle name="Normal 5 3 2 5 4 4" xfId="45497" xr:uid="{00000000-0005-0000-0000-00002CAE0000}"/>
    <cellStyle name="Normal 5 3 2 5 4 4 2" xfId="45498" xr:uid="{00000000-0005-0000-0000-00002DAE0000}"/>
    <cellStyle name="Normal 5 3 2 5 4 4 2 2" xfId="45499" xr:uid="{00000000-0005-0000-0000-00002EAE0000}"/>
    <cellStyle name="Normal 5 3 2 5 4 4 3" xfId="45500" xr:uid="{00000000-0005-0000-0000-00002FAE0000}"/>
    <cellStyle name="Normal 5 3 2 5 4 5" xfId="45501" xr:uid="{00000000-0005-0000-0000-000030AE0000}"/>
    <cellStyle name="Normal 5 3 2 5 5" xfId="45502" xr:uid="{00000000-0005-0000-0000-000031AE0000}"/>
    <cellStyle name="Normal 5 3 2 5 5 2" xfId="45503" xr:uid="{00000000-0005-0000-0000-000032AE0000}"/>
    <cellStyle name="Normal 5 3 2 5 5 2 2" xfId="45504" xr:uid="{00000000-0005-0000-0000-000033AE0000}"/>
    <cellStyle name="Normal 5 3 2 5 5 3" xfId="45505" xr:uid="{00000000-0005-0000-0000-000034AE0000}"/>
    <cellStyle name="Normal 5 3 2 5 5 3 2" xfId="45506" xr:uid="{00000000-0005-0000-0000-000035AE0000}"/>
    <cellStyle name="Normal 5 3 2 5 5 3 2 2" xfId="45507" xr:uid="{00000000-0005-0000-0000-000036AE0000}"/>
    <cellStyle name="Normal 5 3 2 5 5 3 3" xfId="45508" xr:uid="{00000000-0005-0000-0000-000037AE0000}"/>
    <cellStyle name="Normal 5 3 2 5 5 4" xfId="45509" xr:uid="{00000000-0005-0000-0000-000038AE0000}"/>
    <cellStyle name="Normal 5 3 2 5 6" xfId="45510" xr:uid="{00000000-0005-0000-0000-000039AE0000}"/>
    <cellStyle name="Normal 5 3 2 5 6 2" xfId="45511" xr:uid="{00000000-0005-0000-0000-00003AAE0000}"/>
    <cellStyle name="Normal 5 3 2 5 6 2 2" xfId="45512" xr:uid="{00000000-0005-0000-0000-00003BAE0000}"/>
    <cellStyle name="Normal 5 3 2 5 6 3" xfId="45513" xr:uid="{00000000-0005-0000-0000-00003CAE0000}"/>
    <cellStyle name="Normal 5 3 2 5 6 3 2" xfId="45514" xr:uid="{00000000-0005-0000-0000-00003DAE0000}"/>
    <cellStyle name="Normal 5 3 2 5 6 3 2 2" xfId="45515" xr:uid="{00000000-0005-0000-0000-00003EAE0000}"/>
    <cellStyle name="Normal 5 3 2 5 6 3 3" xfId="45516" xr:uid="{00000000-0005-0000-0000-00003FAE0000}"/>
    <cellStyle name="Normal 5 3 2 5 6 4" xfId="45517" xr:uid="{00000000-0005-0000-0000-000040AE0000}"/>
    <cellStyle name="Normal 5 3 2 5 7" xfId="45518" xr:uid="{00000000-0005-0000-0000-000041AE0000}"/>
    <cellStyle name="Normal 5 3 2 5 7 2" xfId="45519" xr:uid="{00000000-0005-0000-0000-000042AE0000}"/>
    <cellStyle name="Normal 5 3 2 5 8" xfId="45520" xr:uid="{00000000-0005-0000-0000-000043AE0000}"/>
    <cellStyle name="Normal 5 3 2 5 8 2" xfId="45521" xr:uid="{00000000-0005-0000-0000-000044AE0000}"/>
    <cellStyle name="Normal 5 3 2 5 8 2 2" xfId="45522" xr:uid="{00000000-0005-0000-0000-000045AE0000}"/>
    <cellStyle name="Normal 5 3 2 5 8 3" xfId="45523" xr:uid="{00000000-0005-0000-0000-000046AE0000}"/>
    <cellStyle name="Normal 5 3 2 5 9" xfId="45524" xr:uid="{00000000-0005-0000-0000-000047AE0000}"/>
    <cellStyle name="Normal 5 3 2 5 9 2" xfId="45525" xr:uid="{00000000-0005-0000-0000-000048AE0000}"/>
    <cellStyle name="Normal 5 3 2 6" xfId="45526" xr:uid="{00000000-0005-0000-0000-000049AE0000}"/>
    <cellStyle name="Normal 5 3 2 6 2" xfId="45527" xr:uid="{00000000-0005-0000-0000-00004AAE0000}"/>
    <cellStyle name="Normal 5 3 2 6 2 2" xfId="45528" xr:uid="{00000000-0005-0000-0000-00004BAE0000}"/>
    <cellStyle name="Normal 5 3 2 6 2 2 2" xfId="45529" xr:uid="{00000000-0005-0000-0000-00004CAE0000}"/>
    <cellStyle name="Normal 5 3 2 6 2 2 2 2" xfId="45530" xr:uid="{00000000-0005-0000-0000-00004DAE0000}"/>
    <cellStyle name="Normal 5 3 2 6 2 2 2 2 2" xfId="45531" xr:uid="{00000000-0005-0000-0000-00004EAE0000}"/>
    <cellStyle name="Normal 5 3 2 6 2 2 2 3" xfId="45532" xr:uid="{00000000-0005-0000-0000-00004FAE0000}"/>
    <cellStyle name="Normal 5 3 2 6 2 2 2 3 2" xfId="45533" xr:uid="{00000000-0005-0000-0000-000050AE0000}"/>
    <cellStyle name="Normal 5 3 2 6 2 2 2 3 2 2" xfId="45534" xr:uid="{00000000-0005-0000-0000-000051AE0000}"/>
    <cellStyle name="Normal 5 3 2 6 2 2 2 3 3" xfId="45535" xr:uid="{00000000-0005-0000-0000-000052AE0000}"/>
    <cellStyle name="Normal 5 3 2 6 2 2 2 4" xfId="45536" xr:uid="{00000000-0005-0000-0000-000053AE0000}"/>
    <cellStyle name="Normal 5 3 2 6 2 2 3" xfId="45537" xr:uid="{00000000-0005-0000-0000-000054AE0000}"/>
    <cellStyle name="Normal 5 3 2 6 2 2 3 2" xfId="45538" xr:uid="{00000000-0005-0000-0000-000055AE0000}"/>
    <cellStyle name="Normal 5 3 2 6 2 2 4" xfId="45539" xr:uid="{00000000-0005-0000-0000-000056AE0000}"/>
    <cellStyle name="Normal 5 3 2 6 2 2 4 2" xfId="45540" xr:uid="{00000000-0005-0000-0000-000057AE0000}"/>
    <cellStyle name="Normal 5 3 2 6 2 2 4 2 2" xfId="45541" xr:uid="{00000000-0005-0000-0000-000058AE0000}"/>
    <cellStyle name="Normal 5 3 2 6 2 2 4 3" xfId="45542" xr:uid="{00000000-0005-0000-0000-000059AE0000}"/>
    <cellStyle name="Normal 5 3 2 6 2 2 5" xfId="45543" xr:uid="{00000000-0005-0000-0000-00005AAE0000}"/>
    <cellStyle name="Normal 5 3 2 6 2 3" xfId="45544" xr:uid="{00000000-0005-0000-0000-00005BAE0000}"/>
    <cellStyle name="Normal 5 3 2 6 2 3 2" xfId="45545" xr:uid="{00000000-0005-0000-0000-00005CAE0000}"/>
    <cellStyle name="Normal 5 3 2 6 2 3 2 2" xfId="45546" xr:uid="{00000000-0005-0000-0000-00005DAE0000}"/>
    <cellStyle name="Normal 5 3 2 6 2 3 3" xfId="45547" xr:uid="{00000000-0005-0000-0000-00005EAE0000}"/>
    <cellStyle name="Normal 5 3 2 6 2 3 3 2" xfId="45548" xr:uid="{00000000-0005-0000-0000-00005FAE0000}"/>
    <cellStyle name="Normal 5 3 2 6 2 3 3 2 2" xfId="45549" xr:uid="{00000000-0005-0000-0000-000060AE0000}"/>
    <cellStyle name="Normal 5 3 2 6 2 3 3 3" xfId="45550" xr:uid="{00000000-0005-0000-0000-000061AE0000}"/>
    <cellStyle name="Normal 5 3 2 6 2 3 4" xfId="45551" xr:uid="{00000000-0005-0000-0000-000062AE0000}"/>
    <cellStyle name="Normal 5 3 2 6 2 4" xfId="45552" xr:uid="{00000000-0005-0000-0000-000063AE0000}"/>
    <cellStyle name="Normal 5 3 2 6 2 4 2" xfId="45553" xr:uid="{00000000-0005-0000-0000-000064AE0000}"/>
    <cellStyle name="Normal 5 3 2 6 2 4 2 2" xfId="45554" xr:uid="{00000000-0005-0000-0000-000065AE0000}"/>
    <cellStyle name="Normal 5 3 2 6 2 4 3" xfId="45555" xr:uid="{00000000-0005-0000-0000-000066AE0000}"/>
    <cellStyle name="Normal 5 3 2 6 2 4 3 2" xfId="45556" xr:uid="{00000000-0005-0000-0000-000067AE0000}"/>
    <cellStyle name="Normal 5 3 2 6 2 4 3 2 2" xfId="45557" xr:uid="{00000000-0005-0000-0000-000068AE0000}"/>
    <cellStyle name="Normal 5 3 2 6 2 4 3 3" xfId="45558" xr:uid="{00000000-0005-0000-0000-000069AE0000}"/>
    <cellStyle name="Normal 5 3 2 6 2 4 4" xfId="45559" xr:uid="{00000000-0005-0000-0000-00006AAE0000}"/>
    <cellStyle name="Normal 5 3 2 6 2 5" xfId="45560" xr:uid="{00000000-0005-0000-0000-00006BAE0000}"/>
    <cellStyle name="Normal 5 3 2 6 2 5 2" xfId="45561" xr:uid="{00000000-0005-0000-0000-00006CAE0000}"/>
    <cellStyle name="Normal 5 3 2 6 2 6" xfId="45562" xr:uid="{00000000-0005-0000-0000-00006DAE0000}"/>
    <cellStyle name="Normal 5 3 2 6 2 6 2" xfId="45563" xr:uid="{00000000-0005-0000-0000-00006EAE0000}"/>
    <cellStyle name="Normal 5 3 2 6 2 6 2 2" xfId="45564" xr:uid="{00000000-0005-0000-0000-00006FAE0000}"/>
    <cellStyle name="Normal 5 3 2 6 2 6 3" xfId="45565" xr:uid="{00000000-0005-0000-0000-000070AE0000}"/>
    <cellStyle name="Normal 5 3 2 6 2 7" xfId="45566" xr:uid="{00000000-0005-0000-0000-000071AE0000}"/>
    <cellStyle name="Normal 5 3 2 6 2 7 2" xfId="45567" xr:uid="{00000000-0005-0000-0000-000072AE0000}"/>
    <cellStyle name="Normal 5 3 2 6 2 8" xfId="45568" xr:uid="{00000000-0005-0000-0000-000073AE0000}"/>
    <cellStyle name="Normal 5 3 2 6 3" xfId="45569" xr:uid="{00000000-0005-0000-0000-000074AE0000}"/>
    <cellStyle name="Normal 5 3 2 6 3 2" xfId="45570" xr:uid="{00000000-0005-0000-0000-000075AE0000}"/>
    <cellStyle name="Normal 5 3 2 6 3 2 2" xfId="45571" xr:uid="{00000000-0005-0000-0000-000076AE0000}"/>
    <cellStyle name="Normal 5 3 2 6 3 2 2 2" xfId="45572" xr:uid="{00000000-0005-0000-0000-000077AE0000}"/>
    <cellStyle name="Normal 5 3 2 6 3 2 3" xfId="45573" xr:uid="{00000000-0005-0000-0000-000078AE0000}"/>
    <cellStyle name="Normal 5 3 2 6 3 2 3 2" xfId="45574" xr:uid="{00000000-0005-0000-0000-000079AE0000}"/>
    <cellStyle name="Normal 5 3 2 6 3 2 3 2 2" xfId="45575" xr:uid="{00000000-0005-0000-0000-00007AAE0000}"/>
    <cellStyle name="Normal 5 3 2 6 3 2 3 3" xfId="45576" xr:uid="{00000000-0005-0000-0000-00007BAE0000}"/>
    <cellStyle name="Normal 5 3 2 6 3 2 4" xfId="45577" xr:uid="{00000000-0005-0000-0000-00007CAE0000}"/>
    <cellStyle name="Normal 5 3 2 6 3 3" xfId="45578" xr:uid="{00000000-0005-0000-0000-00007DAE0000}"/>
    <cellStyle name="Normal 5 3 2 6 3 3 2" xfId="45579" xr:uid="{00000000-0005-0000-0000-00007EAE0000}"/>
    <cellStyle name="Normal 5 3 2 6 3 4" xfId="45580" xr:uid="{00000000-0005-0000-0000-00007FAE0000}"/>
    <cellStyle name="Normal 5 3 2 6 3 4 2" xfId="45581" xr:uid="{00000000-0005-0000-0000-000080AE0000}"/>
    <cellStyle name="Normal 5 3 2 6 3 4 2 2" xfId="45582" xr:uid="{00000000-0005-0000-0000-000081AE0000}"/>
    <cellStyle name="Normal 5 3 2 6 3 4 3" xfId="45583" xr:uid="{00000000-0005-0000-0000-000082AE0000}"/>
    <cellStyle name="Normal 5 3 2 6 3 5" xfId="45584" xr:uid="{00000000-0005-0000-0000-000083AE0000}"/>
    <cellStyle name="Normal 5 3 2 6 4" xfId="45585" xr:uid="{00000000-0005-0000-0000-000084AE0000}"/>
    <cellStyle name="Normal 5 3 2 6 4 2" xfId="45586" xr:uid="{00000000-0005-0000-0000-000085AE0000}"/>
    <cellStyle name="Normal 5 3 2 6 4 2 2" xfId="45587" xr:uid="{00000000-0005-0000-0000-000086AE0000}"/>
    <cellStyle name="Normal 5 3 2 6 4 3" xfId="45588" xr:uid="{00000000-0005-0000-0000-000087AE0000}"/>
    <cellStyle name="Normal 5 3 2 6 4 3 2" xfId="45589" xr:uid="{00000000-0005-0000-0000-000088AE0000}"/>
    <cellStyle name="Normal 5 3 2 6 4 3 2 2" xfId="45590" xr:uid="{00000000-0005-0000-0000-000089AE0000}"/>
    <cellStyle name="Normal 5 3 2 6 4 3 3" xfId="45591" xr:uid="{00000000-0005-0000-0000-00008AAE0000}"/>
    <cellStyle name="Normal 5 3 2 6 4 4" xfId="45592" xr:uid="{00000000-0005-0000-0000-00008BAE0000}"/>
    <cellStyle name="Normal 5 3 2 6 5" xfId="45593" xr:uid="{00000000-0005-0000-0000-00008CAE0000}"/>
    <cellStyle name="Normal 5 3 2 6 5 2" xfId="45594" xr:uid="{00000000-0005-0000-0000-00008DAE0000}"/>
    <cellStyle name="Normal 5 3 2 6 5 2 2" xfId="45595" xr:uid="{00000000-0005-0000-0000-00008EAE0000}"/>
    <cellStyle name="Normal 5 3 2 6 5 3" xfId="45596" xr:uid="{00000000-0005-0000-0000-00008FAE0000}"/>
    <cellStyle name="Normal 5 3 2 6 5 3 2" xfId="45597" xr:uid="{00000000-0005-0000-0000-000090AE0000}"/>
    <cellStyle name="Normal 5 3 2 6 5 3 2 2" xfId="45598" xr:uid="{00000000-0005-0000-0000-000091AE0000}"/>
    <cellStyle name="Normal 5 3 2 6 5 3 3" xfId="45599" xr:uid="{00000000-0005-0000-0000-000092AE0000}"/>
    <cellStyle name="Normal 5 3 2 6 5 4" xfId="45600" xr:uid="{00000000-0005-0000-0000-000093AE0000}"/>
    <cellStyle name="Normal 5 3 2 6 6" xfId="45601" xr:uid="{00000000-0005-0000-0000-000094AE0000}"/>
    <cellStyle name="Normal 5 3 2 6 6 2" xfId="45602" xr:uid="{00000000-0005-0000-0000-000095AE0000}"/>
    <cellStyle name="Normal 5 3 2 6 7" xfId="45603" xr:uid="{00000000-0005-0000-0000-000096AE0000}"/>
    <cellStyle name="Normal 5 3 2 6 7 2" xfId="45604" xr:uid="{00000000-0005-0000-0000-000097AE0000}"/>
    <cellStyle name="Normal 5 3 2 6 7 2 2" xfId="45605" xr:uid="{00000000-0005-0000-0000-000098AE0000}"/>
    <cellStyle name="Normal 5 3 2 6 7 3" xfId="45606" xr:uid="{00000000-0005-0000-0000-000099AE0000}"/>
    <cellStyle name="Normal 5 3 2 6 8" xfId="45607" xr:uid="{00000000-0005-0000-0000-00009AAE0000}"/>
    <cellStyle name="Normal 5 3 2 6 8 2" xfId="45608" xr:uid="{00000000-0005-0000-0000-00009BAE0000}"/>
    <cellStyle name="Normal 5 3 2 6 9" xfId="45609" xr:uid="{00000000-0005-0000-0000-00009CAE0000}"/>
    <cellStyle name="Normal 5 3 2 7" xfId="45610" xr:uid="{00000000-0005-0000-0000-00009DAE0000}"/>
    <cellStyle name="Normal 5 3 2 7 2" xfId="45611" xr:uid="{00000000-0005-0000-0000-00009EAE0000}"/>
    <cellStyle name="Normal 5 3 2 7 2 2" xfId="45612" xr:uid="{00000000-0005-0000-0000-00009FAE0000}"/>
    <cellStyle name="Normal 5 3 2 7 2 2 2" xfId="45613" xr:uid="{00000000-0005-0000-0000-0000A0AE0000}"/>
    <cellStyle name="Normal 5 3 2 7 2 2 2 2" xfId="45614" xr:uid="{00000000-0005-0000-0000-0000A1AE0000}"/>
    <cellStyle name="Normal 5 3 2 7 2 2 3" xfId="45615" xr:uid="{00000000-0005-0000-0000-0000A2AE0000}"/>
    <cellStyle name="Normal 5 3 2 7 2 2 3 2" xfId="45616" xr:uid="{00000000-0005-0000-0000-0000A3AE0000}"/>
    <cellStyle name="Normal 5 3 2 7 2 2 3 2 2" xfId="45617" xr:uid="{00000000-0005-0000-0000-0000A4AE0000}"/>
    <cellStyle name="Normal 5 3 2 7 2 2 3 3" xfId="45618" xr:uid="{00000000-0005-0000-0000-0000A5AE0000}"/>
    <cellStyle name="Normal 5 3 2 7 2 2 4" xfId="45619" xr:uid="{00000000-0005-0000-0000-0000A6AE0000}"/>
    <cellStyle name="Normal 5 3 2 7 2 3" xfId="45620" xr:uid="{00000000-0005-0000-0000-0000A7AE0000}"/>
    <cellStyle name="Normal 5 3 2 7 2 3 2" xfId="45621" xr:uid="{00000000-0005-0000-0000-0000A8AE0000}"/>
    <cellStyle name="Normal 5 3 2 7 2 4" xfId="45622" xr:uid="{00000000-0005-0000-0000-0000A9AE0000}"/>
    <cellStyle name="Normal 5 3 2 7 2 4 2" xfId="45623" xr:uid="{00000000-0005-0000-0000-0000AAAE0000}"/>
    <cellStyle name="Normal 5 3 2 7 2 4 2 2" xfId="45624" xr:uid="{00000000-0005-0000-0000-0000ABAE0000}"/>
    <cellStyle name="Normal 5 3 2 7 2 4 3" xfId="45625" xr:uid="{00000000-0005-0000-0000-0000ACAE0000}"/>
    <cellStyle name="Normal 5 3 2 7 2 5" xfId="45626" xr:uid="{00000000-0005-0000-0000-0000ADAE0000}"/>
    <cellStyle name="Normal 5 3 2 7 3" xfId="45627" xr:uid="{00000000-0005-0000-0000-0000AEAE0000}"/>
    <cellStyle name="Normal 5 3 2 7 3 2" xfId="45628" xr:uid="{00000000-0005-0000-0000-0000AFAE0000}"/>
    <cellStyle name="Normal 5 3 2 7 3 2 2" xfId="45629" xr:uid="{00000000-0005-0000-0000-0000B0AE0000}"/>
    <cellStyle name="Normal 5 3 2 7 3 3" xfId="45630" xr:uid="{00000000-0005-0000-0000-0000B1AE0000}"/>
    <cellStyle name="Normal 5 3 2 7 3 3 2" xfId="45631" xr:uid="{00000000-0005-0000-0000-0000B2AE0000}"/>
    <cellStyle name="Normal 5 3 2 7 3 3 2 2" xfId="45632" xr:uid="{00000000-0005-0000-0000-0000B3AE0000}"/>
    <cellStyle name="Normal 5 3 2 7 3 3 3" xfId="45633" xr:uid="{00000000-0005-0000-0000-0000B4AE0000}"/>
    <cellStyle name="Normal 5 3 2 7 3 4" xfId="45634" xr:uid="{00000000-0005-0000-0000-0000B5AE0000}"/>
    <cellStyle name="Normal 5 3 2 7 4" xfId="45635" xr:uid="{00000000-0005-0000-0000-0000B6AE0000}"/>
    <cellStyle name="Normal 5 3 2 7 4 2" xfId="45636" xr:uid="{00000000-0005-0000-0000-0000B7AE0000}"/>
    <cellStyle name="Normal 5 3 2 7 4 2 2" xfId="45637" xr:uid="{00000000-0005-0000-0000-0000B8AE0000}"/>
    <cellStyle name="Normal 5 3 2 7 4 3" xfId="45638" xr:uid="{00000000-0005-0000-0000-0000B9AE0000}"/>
    <cellStyle name="Normal 5 3 2 7 4 3 2" xfId="45639" xr:uid="{00000000-0005-0000-0000-0000BAAE0000}"/>
    <cellStyle name="Normal 5 3 2 7 4 3 2 2" xfId="45640" xr:uid="{00000000-0005-0000-0000-0000BBAE0000}"/>
    <cellStyle name="Normal 5 3 2 7 4 3 3" xfId="45641" xr:uid="{00000000-0005-0000-0000-0000BCAE0000}"/>
    <cellStyle name="Normal 5 3 2 7 4 4" xfId="45642" xr:uid="{00000000-0005-0000-0000-0000BDAE0000}"/>
    <cellStyle name="Normal 5 3 2 7 5" xfId="45643" xr:uid="{00000000-0005-0000-0000-0000BEAE0000}"/>
    <cellStyle name="Normal 5 3 2 7 5 2" xfId="45644" xr:uid="{00000000-0005-0000-0000-0000BFAE0000}"/>
    <cellStyle name="Normal 5 3 2 7 6" xfId="45645" xr:uid="{00000000-0005-0000-0000-0000C0AE0000}"/>
    <cellStyle name="Normal 5 3 2 7 6 2" xfId="45646" xr:uid="{00000000-0005-0000-0000-0000C1AE0000}"/>
    <cellStyle name="Normal 5 3 2 7 6 2 2" xfId="45647" xr:uid="{00000000-0005-0000-0000-0000C2AE0000}"/>
    <cellStyle name="Normal 5 3 2 7 6 3" xfId="45648" xr:uid="{00000000-0005-0000-0000-0000C3AE0000}"/>
    <cellStyle name="Normal 5 3 2 7 7" xfId="45649" xr:uid="{00000000-0005-0000-0000-0000C4AE0000}"/>
    <cellStyle name="Normal 5 3 2 7 7 2" xfId="45650" xr:uid="{00000000-0005-0000-0000-0000C5AE0000}"/>
    <cellStyle name="Normal 5 3 2 7 8" xfId="45651" xr:uid="{00000000-0005-0000-0000-0000C6AE0000}"/>
    <cellStyle name="Normal 5 3 2 8" xfId="45652" xr:uid="{00000000-0005-0000-0000-0000C7AE0000}"/>
    <cellStyle name="Normal 5 3 2 8 2" xfId="45653" xr:uid="{00000000-0005-0000-0000-0000C8AE0000}"/>
    <cellStyle name="Normal 5 3 2 8 2 2" xfId="45654" xr:uid="{00000000-0005-0000-0000-0000C9AE0000}"/>
    <cellStyle name="Normal 5 3 2 8 2 2 2" xfId="45655" xr:uid="{00000000-0005-0000-0000-0000CAAE0000}"/>
    <cellStyle name="Normal 5 3 2 8 2 2 2 2" xfId="45656" xr:uid="{00000000-0005-0000-0000-0000CBAE0000}"/>
    <cellStyle name="Normal 5 3 2 8 2 2 3" xfId="45657" xr:uid="{00000000-0005-0000-0000-0000CCAE0000}"/>
    <cellStyle name="Normal 5 3 2 8 2 2 3 2" xfId="45658" xr:uid="{00000000-0005-0000-0000-0000CDAE0000}"/>
    <cellStyle name="Normal 5 3 2 8 2 2 3 2 2" xfId="45659" xr:uid="{00000000-0005-0000-0000-0000CEAE0000}"/>
    <cellStyle name="Normal 5 3 2 8 2 2 3 3" xfId="45660" xr:uid="{00000000-0005-0000-0000-0000CFAE0000}"/>
    <cellStyle name="Normal 5 3 2 8 2 2 4" xfId="45661" xr:uid="{00000000-0005-0000-0000-0000D0AE0000}"/>
    <cellStyle name="Normal 5 3 2 8 2 3" xfId="45662" xr:uid="{00000000-0005-0000-0000-0000D1AE0000}"/>
    <cellStyle name="Normal 5 3 2 8 2 3 2" xfId="45663" xr:uid="{00000000-0005-0000-0000-0000D2AE0000}"/>
    <cellStyle name="Normal 5 3 2 8 2 4" xfId="45664" xr:uid="{00000000-0005-0000-0000-0000D3AE0000}"/>
    <cellStyle name="Normal 5 3 2 8 2 4 2" xfId="45665" xr:uid="{00000000-0005-0000-0000-0000D4AE0000}"/>
    <cellStyle name="Normal 5 3 2 8 2 4 2 2" xfId="45666" xr:uid="{00000000-0005-0000-0000-0000D5AE0000}"/>
    <cellStyle name="Normal 5 3 2 8 2 4 3" xfId="45667" xr:uid="{00000000-0005-0000-0000-0000D6AE0000}"/>
    <cellStyle name="Normal 5 3 2 8 2 5" xfId="45668" xr:uid="{00000000-0005-0000-0000-0000D7AE0000}"/>
    <cellStyle name="Normal 5 3 2 8 3" xfId="45669" xr:uid="{00000000-0005-0000-0000-0000D8AE0000}"/>
    <cellStyle name="Normal 5 3 2 8 3 2" xfId="45670" xr:uid="{00000000-0005-0000-0000-0000D9AE0000}"/>
    <cellStyle name="Normal 5 3 2 8 3 2 2" xfId="45671" xr:uid="{00000000-0005-0000-0000-0000DAAE0000}"/>
    <cellStyle name="Normal 5 3 2 8 3 3" xfId="45672" xr:uid="{00000000-0005-0000-0000-0000DBAE0000}"/>
    <cellStyle name="Normal 5 3 2 8 3 3 2" xfId="45673" xr:uid="{00000000-0005-0000-0000-0000DCAE0000}"/>
    <cellStyle name="Normal 5 3 2 8 3 3 2 2" xfId="45674" xr:uid="{00000000-0005-0000-0000-0000DDAE0000}"/>
    <cellStyle name="Normal 5 3 2 8 3 3 3" xfId="45675" xr:uid="{00000000-0005-0000-0000-0000DEAE0000}"/>
    <cellStyle name="Normal 5 3 2 8 3 4" xfId="45676" xr:uid="{00000000-0005-0000-0000-0000DFAE0000}"/>
    <cellStyle name="Normal 5 3 2 8 4" xfId="45677" xr:uid="{00000000-0005-0000-0000-0000E0AE0000}"/>
    <cellStyle name="Normal 5 3 2 8 4 2" xfId="45678" xr:uid="{00000000-0005-0000-0000-0000E1AE0000}"/>
    <cellStyle name="Normal 5 3 2 8 4 2 2" xfId="45679" xr:uid="{00000000-0005-0000-0000-0000E2AE0000}"/>
    <cellStyle name="Normal 5 3 2 8 4 3" xfId="45680" xr:uid="{00000000-0005-0000-0000-0000E3AE0000}"/>
    <cellStyle name="Normal 5 3 2 8 4 3 2" xfId="45681" xr:uid="{00000000-0005-0000-0000-0000E4AE0000}"/>
    <cellStyle name="Normal 5 3 2 8 4 3 2 2" xfId="45682" xr:uid="{00000000-0005-0000-0000-0000E5AE0000}"/>
    <cellStyle name="Normal 5 3 2 8 4 3 3" xfId="45683" xr:uid="{00000000-0005-0000-0000-0000E6AE0000}"/>
    <cellStyle name="Normal 5 3 2 8 4 4" xfId="45684" xr:uid="{00000000-0005-0000-0000-0000E7AE0000}"/>
    <cellStyle name="Normal 5 3 2 8 5" xfId="45685" xr:uid="{00000000-0005-0000-0000-0000E8AE0000}"/>
    <cellStyle name="Normal 5 3 2 8 5 2" xfId="45686" xr:uid="{00000000-0005-0000-0000-0000E9AE0000}"/>
    <cellStyle name="Normal 5 3 2 8 6" xfId="45687" xr:uid="{00000000-0005-0000-0000-0000EAAE0000}"/>
    <cellStyle name="Normal 5 3 2 8 6 2" xfId="45688" xr:uid="{00000000-0005-0000-0000-0000EBAE0000}"/>
    <cellStyle name="Normal 5 3 2 8 6 2 2" xfId="45689" xr:uid="{00000000-0005-0000-0000-0000ECAE0000}"/>
    <cellStyle name="Normal 5 3 2 8 6 3" xfId="45690" xr:uid="{00000000-0005-0000-0000-0000EDAE0000}"/>
    <cellStyle name="Normal 5 3 2 8 7" xfId="45691" xr:uid="{00000000-0005-0000-0000-0000EEAE0000}"/>
    <cellStyle name="Normal 5 3 2 8 7 2" xfId="45692" xr:uid="{00000000-0005-0000-0000-0000EFAE0000}"/>
    <cellStyle name="Normal 5 3 2 8 8" xfId="45693" xr:uid="{00000000-0005-0000-0000-0000F0AE0000}"/>
    <cellStyle name="Normal 5 3 2 9" xfId="45694" xr:uid="{00000000-0005-0000-0000-0000F1AE0000}"/>
    <cellStyle name="Normal 5 3 2 9 2" xfId="45695" xr:uid="{00000000-0005-0000-0000-0000F2AE0000}"/>
    <cellStyle name="Normal 5 3 2 9 2 2" xfId="45696" xr:uid="{00000000-0005-0000-0000-0000F3AE0000}"/>
    <cellStyle name="Normal 5 3 2 9 2 2 2" xfId="45697" xr:uid="{00000000-0005-0000-0000-0000F4AE0000}"/>
    <cellStyle name="Normal 5 3 2 9 2 2 2 2" xfId="45698" xr:uid="{00000000-0005-0000-0000-0000F5AE0000}"/>
    <cellStyle name="Normal 5 3 2 9 2 2 3" xfId="45699" xr:uid="{00000000-0005-0000-0000-0000F6AE0000}"/>
    <cellStyle name="Normal 5 3 2 9 2 2 3 2" xfId="45700" xr:uid="{00000000-0005-0000-0000-0000F7AE0000}"/>
    <cellStyle name="Normal 5 3 2 9 2 2 3 2 2" xfId="45701" xr:uid="{00000000-0005-0000-0000-0000F8AE0000}"/>
    <cellStyle name="Normal 5 3 2 9 2 2 3 3" xfId="45702" xr:uid="{00000000-0005-0000-0000-0000F9AE0000}"/>
    <cellStyle name="Normal 5 3 2 9 2 2 4" xfId="45703" xr:uid="{00000000-0005-0000-0000-0000FAAE0000}"/>
    <cellStyle name="Normal 5 3 2 9 2 3" xfId="45704" xr:uid="{00000000-0005-0000-0000-0000FBAE0000}"/>
    <cellStyle name="Normal 5 3 2 9 2 3 2" xfId="45705" xr:uid="{00000000-0005-0000-0000-0000FCAE0000}"/>
    <cellStyle name="Normal 5 3 2 9 2 4" xfId="45706" xr:uid="{00000000-0005-0000-0000-0000FDAE0000}"/>
    <cellStyle name="Normal 5 3 2 9 2 4 2" xfId="45707" xr:uid="{00000000-0005-0000-0000-0000FEAE0000}"/>
    <cellStyle name="Normal 5 3 2 9 2 4 2 2" xfId="45708" xr:uid="{00000000-0005-0000-0000-0000FFAE0000}"/>
    <cellStyle name="Normal 5 3 2 9 2 4 3" xfId="45709" xr:uid="{00000000-0005-0000-0000-000000AF0000}"/>
    <cellStyle name="Normal 5 3 2 9 2 5" xfId="45710" xr:uid="{00000000-0005-0000-0000-000001AF0000}"/>
    <cellStyle name="Normal 5 3 2 9 3" xfId="45711" xr:uid="{00000000-0005-0000-0000-000002AF0000}"/>
    <cellStyle name="Normal 5 3 2 9 3 2" xfId="45712" xr:uid="{00000000-0005-0000-0000-000003AF0000}"/>
    <cellStyle name="Normal 5 3 2 9 3 2 2" xfId="45713" xr:uid="{00000000-0005-0000-0000-000004AF0000}"/>
    <cellStyle name="Normal 5 3 2 9 3 3" xfId="45714" xr:uid="{00000000-0005-0000-0000-000005AF0000}"/>
    <cellStyle name="Normal 5 3 2 9 3 3 2" xfId="45715" xr:uid="{00000000-0005-0000-0000-000006AF0000}"/>
    <cellStyle name="Normal 5 3 2 9 3 3 2 2" xfId="45716" xr:uid="{00000000-0005-0000-0000-000007AF0000}"/>
    <cellStyle name="Normal 5 3 2 9 3 3 3" xfId="45717" xr:uid="{00000000-0005-0000-0000-000008AF0000}"/>
    <cellStyle name="Normal 5 3 2 9 3 4" xfId="45718" xr:uid="{00000000-0005-0000-0000-000009AF0000}"/>
    <cellStyle name="Normal 5 3 2 9 4" xfId="45719" xr:uid="{00000000-0005-0000-0000-00000AAF0000}"/>
    <cellStyle name="Normal 5 3 2 9 4 2" xfId="45720" xr:uid="{00000000-0005-0000-0000-00000BAF0000}"/>
    <cellStyle name="Normal 5 3 2 9 5" xfId="45721" xr:uid="{00000000-0005-0000-0000-00000CAF0000}"/>
    <cellStyle name="Normal 5 3 2 9 5 2" xfId="45722" xr:uid="{00000000-0005-0000-0000-00000DAF0000}"/>
    <cellStyle name="Normal 5 3 2 9 5 2 2" xfId="45723" xr:uid="{00000000-0005-0000-0000-00000EAF0000}"/>
    <cellStyle name="Normal 5 3 2 9 5 3" xfId="45724" xr:uid="{00000000-0005-0000-0000-00000FAF0000}"/>
    <cellStyle name="Normal 5 3 2 9 6" xfId="45725" xr:uid="{00000000-0005-0000-0000-000010AF0000}"/>
    <cellStyle name="Normal 5 3 2_T-straight with PEDs adjustor" xfId="45726" xr:uid="{00000000-0005-0000-0000-000011AF0000}"/>
    <cellStyle name="Normal 5 3 20" xfId="45727" xr:uid="{00000000-0005-0000-0000-000012AF0000}"/>
    <cellStyle name="Normal 5 3 3" xfId="1367" xr:uid="{00000000-0005-0000-0000-000013AF0000}"/>
    <cellStyle name="Normal 5 3 3 10" xfId="45728" xr:uid="{00000000-0005-0000-0000-000014AF0000}"/>
    <cellStyle name="Normal 5 3 3 10 2" xfId="45729" xr:uid="{00000000-0005-0000-0000-000015AF0000}"/>
    <cellStyle name="Normal 5 3 3 10 2 2" xfId="45730" xr:uid="{00000000-0005-0000-0000-000016AF0000}"/>
    <cellStyle name="Normal 5 3 3 10 3" xfId="45731" xr:uid="{00000000-0005-0000-0000-000017AF0000}"/>
    <cellStyle name="Normal 5 3 3 10 3 2" xfId="45732" xr:uid="{00000000-0005-0000-0000-000018AF0000}"/>
    <cellStyle name="Normal 5 3 3 10 3 2 2" xfId="45733" xr:uid="{00000000-0005-0000-0000-000019AF0000}"/>
    <cellStyle name="Normal 5 3 3 10 3 3" xfId="45734" xr:uid="{00000000-0005-0000-0000-00001AAF0000}"/>
    <cellStyle name="Normal 5 3 3 10 4" xfId="45735" xr:uid="{00000000-0005-0000-0000-00001BAF0000}"/>
    <cellStyle name="Normal 5 3 3 11" xfId="45736" xr:uid="{00000000-0005-0000-0000-00001CAF0000}"/>
    <cellStyle name="Normal 5 3 3 11 2" xfId="45737" xr:uid="{00000000-0005-0000-0000-00001DAF0000}"/>
    <cellStyle name="Normal 5 3 3 11 2 2" xfId="45738" xr:uid="{00000000-0005-0000-0000-00001EAF0000}"/>
    <cellStyle name="Normal 5 3 3 11 3" xfId="45739" xr:uid="{00000000-0005-0000-0000-00001FAF0000}"/>
    <cellStyle name="Normal 5 3 3 11 3 2" xfId="45740" xr:uid="{00000000-0005-0000-0000-000020AF0000}"/>
    <cellStyle name="Normal 5 3 3 11 3 2 2" xfId="45741" xr:uid="{00000000-0005-0000-0000-000021AF0000}"/>
    <cellStyle name="Normal 5 3 3 11 3 3" xfId="45742" xr:uid="{00000000-0005-0000-0000-000022AF0000}"/>
    <cellStyle name="Normal 5 3 3 11 4" xfId="45743" xr:uid="{00000000-0005-0000-0000-000023AF0000}"/>
    <cellStyle name="Normal 5 3 3 12" xfId="45744" xr:uid="{00000000-0005-0000-0000-000024AF0000}"/>
    <cellStyle name="Normal 5 3 3 12 2" xfId="45745" xr:uid="{00000000-0005-0000-0000-000025AF0000}"/>
    <cellStyle name="Normal 5 3 3 12 2 2" xfId="45746" xr:uid="{00000000-0005-0000-0000-000026AF0000}"/>
    <cellStyle name="Normal 5 3 3 12 3" xfId="45747" xr:uid="{00000000-0005-0000-0000-000027AF0000}"/>
    <cellStyle name="Normal 5 3 3 12 3 2" xfId="45748" xr:uid="{00000000-0005-0000-0000-000028AF0000}"/>
    <cellStyle name="Normal 5 3 3 12 3 2 2" xfId="45749" xr:uid="{00000000-0005-0000-0000-000029AF0000}"/>
    <cellStyle name="Normal 5 3 3 12 3 3" xfId="45750" xr:uid="{00000000-0005-0000-0000-00002AAF0000}"/>
    <cellStyle name="Normal 5 3 3 12 4" xfId="45751" xr:uid="{00000000-0005-0000-0000-00002BAF0000}"/>
    <cellStyle name="Normal 5 3 3 13" xfId="45752" xr:uid="{00000000-0005-0000-0000-00002CAF0000}"/>
    <cellStyle name="Normal 5 3 3 13 2" xfId="45753" xr:uid="{00000000-0005-0000-0000-00002DAF0000}"/>
    <cellStyle name="Normal 5 3 3 13 2 2" xfId="45754" xr:uid="{00000000-0005-0000-0000-00002EAF0000}"/>
    <cellStyle name="Normal 5 3 3 13 3" xfId="45755" xr:uid="{00000000-0005-0000-0000-00002FAF0000}"/>
    <cellStyle name="Normal 5 3 3 14" xfId="45756" xr:uid="{00000000-0005-0000-0000-000030AF0000}"/>
    <cellStyle name="Normal 5 3 3 14 2" xfId="45757" xr:uid="{00000000-0005-0000-0000-000031AF0000}"/>
    <cellStyle name="Normal 5 3 3 15" xfId="45758" xr:uid="{00000000-0005-0000-0000-000032AF0000}"/>
    <cellStyle name="Normal 5 3 3 15 2" xfId="45759" xr:uid="{00000000-0005-0000-0000-000033AF0000}"/>
    <cellStyle name="Normal 5 3 3 16" xfId="45760" xr:uid="{00000000-0005-0000-0000-000034AF0000}"/>
    <cellStyle name="Normal 5 3 3 17" xfId="45761" xr:uid="{00000000-0005-0000-0000-000035AF0000}"/>
    <cellStyle name="Normal 5 3 3 2" xfId="1368" xr:uid="{00000000-0005-0000-0000-000036AF0000}"/>
    <cellStyle name="Normal 5 3 3 2 10" xfId="45762" xr:uid="{00000000-0005-0000-0000-000037AF0000}"/>
    <cellStyle name="Normal 5 3 3 2 11" xfId="45763" xr:uid="{00000000-0005-0000-0000-000038AF0000}"/>
    <cellStyle name="Normal 5 3 3 2 2" xfId="45764" xr:uid="{00000000-0005-0000-0000-000039AF0000}"/>
    <cellStyle name="Normal 5 3 3 2 2 10" xfId="45765" xr:uid="{00000000-0005-0000-0000-00003AAF0000}"/>
    <cellStyle name="Normal 5 3 3 2 2 2" xfId="45766" xr:uid="{00000000-0005-0000-0000-00003BAF0000}"/>
    <cellStyle name="Normal 5 3 3 2 2 2 2" xfId="45767" xr:uid="{00000000-0005-0000-0000-00003CAF0000}"/>
    <cellStyle name="Normal 5 3 3 2 2 2 2 2" xfId="45768" xr:uid="{00000000-0005-0000-0000-00003DAF0000}"/>
    <cellStyle name="Normal 5 3 3 2 2 2 2 2 2" xfId="45769" xr:uid="{00000000-0005-0000-0000-00003EAF0000}"/>
    <cellStyle name="Normal 5 3 3 2 2 2 2 2 2 2" xfId="45770" xr:uid="{00000000-0005-0000-0000-00003FAF0000}"/>
    <cellStyle name="Normal 5 3 3 2 2 2 2 2 3" xfId="45771" xr:uid="{00000000-0005-0000-0000-000040AF0000}"/>
    <cellStyle name="Normal 5 3 3 2 2 2 2 2 3 2" xfId="45772" xr:uid="{00000000-0005-0000-0000-000041AF0000}"/>
    <cellStyle name="Normal 5 3 3 2 2 2 2 2 3 2 2" xfId="45773" xr:uid="{00000000-0005-0000-0000-000042AF0000}"/>
    <cellStyle name="Normal 5 3 3 2 2 2 2 2 3 3" xfId="45774" xr:uid="{00000000-0005-0000-0000-000043AF0000}"/>
    <cellStyle name="Normal 5 3 3 2 2 2 2 2 4" xfId="45775" xr:uid="{00000000-0005-0000-0000-000044AF0000}"/>
    <cellStyle name="Normal 5 3 3 2 2 2 2 3" xfId="45776" xr:uid="{00000000-0005-0000-0000-000045AF0000}"/>
    <cellStyle name="Normal 5 3 3 2 2 2 2 3 2" xfId="45777" xr:uid="{00000000-0005-0000-0000-000046AF0000}"/>
    <cellStyle name="Normal 5 3 3 2 2 2 2 4" xfId="45778" xr:uid="{00000000-0005-0000-0000-000047AF0000}"/>
    <cellStyle name="Normal 5 3 3 2 2 2 2 4 2" xfId="45779" xr:uid="{00000000-0005-0000-0000-000048AF0000}"/>
    <cellStyle name="Normal 5 3 3 2 2 2 2 4 2 2" xfId="45780" xr:uid="{00000000-0005-0000-0000-000049AF0000}"/>
    <cellStyle name="Normal 5 3 3 2 2 2 2 4 3" xfId="45781" xr:uid="{00000000-0005-0000-0000-00004AAF0000}"/>
    <cellStyle name="Normal 5 3 3 2 2 2 2 5" xfId="45782" xr:uid="{00000000-0005-0000-0000-00004BAF0000}"/>
    <cellStyle name="Normal 5 3 3 2 2 2 3" xfId="45783" xr:uid="{00000000-0005-0000-0000-00004CAF0000}"/>
    <cellStyle name="Normal 5 3 3 2 2 2 3 2" xfId="45784" xr:uid="{00000000-0005-0000-0000-00004DAF0000}"/>
    <cellStyle name="Normal 5 3 3 2 2 2 3 2 2" xfId="45785" xr:uid="{00000000-0005-0000-0000-00004EAF0000}"/>
    <cellStyle name="Normal 5 3 3 2 2 2 3 3" xfId="45786" xr:uid="{00000000-0005-0000-0000-00004FAF0000}"/>
    <cellStyle name="Normal 5 3 3 2 2 2 3 3 2" xfId="45787" xr:uid="{00000000-0005-0000-0000-000050AF0000}"/>
    <cellStyle name="Normal 5 3 3 2 2 2 3 3 2 2" xfId="45788" xr:uid="{00000000-0005-0000-0000-000051AF0000}"/>
    <cellStyle name="Normal 5 3 3 2 2 2 3 3 3" xfId="45789" xr:uid="{00000000-0005-0000-0000-000052AF0000}"/>
    <cellStyle name="Normal 5 3 3 2 2 2 3 4" xfId="45790" xr:uid="{00000000-0005-0000-0000-000053AF0000}"/>
    <cellStyle name="Normal 5 3 3 2 2 2 4" xfId="45791" xr:uid="{00000000-0005-0000-0000-000054AF0000}"/>
    <cellStyle name="Normal 5 3 3 2 2 2 4 2" xfId="45792" xr:uid="{00000000-0005-0000-0000-000055AF0000}"/>
    <cellStyle name="Normal 5 3 3 2 2 2 4 2 2" xfId="45793" xr:uid="{00000000-0005-0000-0000-000056AF0000}"/>
    <cellStyle name="Normal 5 3 3 2 2 2 4 3" xfId="45794" xr:uid="{00000000-0005-0000-0000-000057AF0000}"/>
    <cellStyle name="Normal 5 3 3 2 2 2 4 3 2" xfId="45795" xr:uid="{00000000-0005-0000-0000-000058AF0000}"/>
    <cellStyle name="Normal 5 3 3 2 2 2 4 3 2 2" xfId="45796" xr:uid="{00000000-0005-0000-0000-000059AF0000}"/>
    <cellStyle name="Normal 5 3 3 2 2 2 4 3 3" xfId="45797" xr:uid="{00000000-0005-0000-0000-00005AAF0000}"/>
    <cellStyle name="Normal 5 3 3 2 2 2 4 4" xfId="45798" xr:uid="{00000000-0005-0000-0000-00005BAF0000}"/>
    <cellStyle name="Normal 5 3 3 2 2 2 5" xfId="45799" xr:uid="{00000000-0005-0000-0000-00005CAF0000}"/>
    <cellStyle name="Normal 5 3 3 2 2 2 5 2" xfId="45800" xr:uid="{00000000-0005-0000-0000-00005DAF0000}"/>
    <cellStyle name="Normal 5 3 3 2 2 2 6" xfId="45801" xr:uid="{00000000-0005-0000-0000-00005EAF0000}"/>
    <cellStyle name="Normal 5 3 3 2 2 2 6 2" xfId="45802" xr:uid="{00000000-0005-0000-0000-00005FAF0000}"/>
    <cellStyle name="Normal 5 3 3 2 2 2 6 2 2" xfId="45803" xr:uid="{00000000-0005-0000-0000-000060AF0000}"/>
    <cellStyle name="Normal 5 3 3 2 2 2 6 3" xfId="45804" xr:uid="{00000000-0005-0000-0000-000061AF0000}"/>
    <cellStyle name="Normal 5 3 3 2 2 2 7" xfId="45805" xr:uid="{00000000-0005-0000-0000-000062AF0000}"/>
    <cellStyle name="Normal 5 3 3 2 2 2 7 2" xfId="45806" xr:uid="{00000000-0005-0000-0000-000063AF0000}"/>
    <cellStyle name="Normal 5 3 3 2 2 2 8" xfId="45807" xr:uid="{00000000-0005-0000-0000-000064AF0000}"/>
    <cellStyle name="Normal 5 3 3 2 2 3" xfId="45808" xr:uid="{00000000-0005-0000-0000-000065AF0000}"/>
    <cellStyle name="Normal 5 3 3 2 2 3 2" xfId="45809" xr:uid="{00000000-0005-0000-0000-000066AF0000}"/>
    <cellStyle name="Normal 5 3 3 2 2 3 2 2" xfId="45810" xr:uid="{00000000-0005-0000-0000-000067AF0000}"/>
    <cellStyle name="Normal 5 3 3 2 2 3 2 2 2" xfId="45811" xr:uid="{00000000-0005-0000-0000-000068AF0000}"/>
    <cellStyle name="Normal 5 3 3 2 2 3 2 3" xfId="45812" xr:uid="{00000000-0005-0000-0000-000069AF0000}"/>
    <cellStyle name="Normal 5 3 3 2 2 3 2 3 2" xfId="45813" xr:uid="{00000000-0005-0000-0000-00006AAF0000}"/>
    <cellStyle name="Normal 5 3 3 2 2 3 2 3 2 2" xfId="45814" xr:uid="{00000000-0005-0000-0000-00006BAF0000}"/>
    <cellStyle name="Normal 5 3 3 2 2 3 2 3 3" xfId="45815" xr:uid="{00000000-0005-0000-0000-00006CAF0000}"/>
    <cellStyle name="Normal 5 3 3 2 2 3 2 4" xfId="45816" xr:uid="{00000000-0005-0000-0000-00006DAF0000}"/>
    <cellStyle name="Normal 5 3 3 2 2 3 3" xfId="45817" xr:uid="{00000000-0005-0000-0000-00006EAF0000}"/>
    <cellStyle name="Normal 5 3 3 2 2 3 3 2" xfId="45818" xr:uid="{00000000-0005-0000-0000-00006FAF0000}"/>
    <cellStyle name="Normal 5 3 3 2 2 3 4" xfId="45819" xr:uid="{00000000-0005-0000-0000-000070AF0000}"/>
    <cellStyle name="Normal 5 3 3 2 2 3 4 2" xfId="45820" xr:uid="{00000000-0005-0000-0000-000071AF0000}"/>
    <cellStyle name="Normal 5 3 3 2 2 3 4 2 2" xfId="45821" xr:uid="{00000000-0005-0000-0000-000072AF0000}"/>
    <cellStyle name="Normal 5 3 3 2 2 3 4 3" xfId="45822" xr:uid="{00000000-0005-0000-0000-000073AF0000}"/>
    <cellStyle name="Normal 5 3 3 2 2 3 5" xfId="45823" xr:uid="{00000000-0005-0000-0000-000074AF0000}"/>
    <cellStyle name="Normal 5 3 3 2 2 4" xfId="45824" xr:uid="{00000000-0005-0000-0000-000075AF0000}"/>
    <cellStyle name="Normal 5 3 3 2 2 4 2" xfId="45825" xr:uid="{00000000-0005-0000-0000-000076AF0000}"/>
    <cellStyle name="Normal 5 3 3 2 2 4 2 2" xfId="45826" xr:uid="{00000000-0005-0000-0000-000077AF0000}"/>
    <cellStyle name="Normal 5 3 3 2 2 4 3" xfId="45827" xr:uid="{00000000-0005-0000-0000-000078AF0000}"/>
    <cellStyle name="Normal 5 3 3 2 2 4 3 2" xfId="45828" xr:uid="{00000000-0005-0000-0000-000079AF0000}"/>
    <cellStyle name="Normal 5 3 3 2 2 4 3 2 2" xfId="45829" xr:uid="{00000000-0005-0000-0000-00007AAF0000}"/>
    <cellStyle name="Normal 5 3 3 2 2 4 3 3" xfId="45830" xr:uid="{00000000-0005-0000-0000-00007BAF0000}"/>
    <cellStyle name="Normal 5 3 3 2 2 4 4" xfId="45831" xr:uid="{00000000-0005-0000-0000-00007CAF0000}"/>
    <cellStyle name="Normal 5 3 3 2 2 5" xfId="45832" xr:uid="{00000000-0005-0000-0000-00007DAF0000}"/>
    <cellStyle name="Normal 5 3 3 2 2 5 2" xfId="45833" xr:uid="{00000000-0005-0000-0000-00007EAF0000}"/>
    <cellStyle name="Normal 5 3 3 2 2 5 2 2" xfId="45834" xr:uid="{00000000-0005-0000-0000-00007FAF0000}"/>
    <cellStyle name="Normal 5 3 3 2 2 5 3" xfId="45835" xr:uid="{00000000-0005-0000-0000-000080AF0000}"/>
    <cellStyle name="Normal 5 3 3 2 2 5 3 2" xfId="45836" xr:uid="{00000000-0005-0000-0000-000081AF0000}"/>
    <cellStyle name="Normal 5 3 3 2 2 5 3 2 2" xfId="45837" xr:uid="{00000000-0005-0000-0000-000082AF0000}"/>
    <cellStyle name="Normal 5 3 3 2 2 5 3 3" xfId="45838" xr:uid="{00000000-0005-0000-0000-000083AF0000}"/>
    <cellStyle name="Normal 5 3 3 2 2 5 4" xfId="45839" xr:uid="{00000000-0005-0000-0000-000084AF0000}"/>
    <cellStyle name="Normal 5 3 3 2 2 6" xfId="45840" xr:uid="{00000000-0005-0000-0000-000085AF0000}"/>
    <cellStyle name="Normal 5 3 3 2 2 6 2" xfId="45841" xr:uid="{00000000-0005-0000-0000-000086AF0000}"/>
    <cellStyle name="Normal 5 3 3 2 2 7" xfId="45842" xr:uid="{00000000-0005-0000-0000-000087AF0000}"/>
    <cellStyle name="Normal 5 3 3 2 2 7 2" xfId="45843" xr:uid="{00000000-0005-0000-0000-000088AF0000}"/>
    <cellStyle name="Normal 5 3 3 2 2 7 2 2" xfId="45844" xr:uid="{00000000-0005-0000-0000-000089AF0000}"/>
    <cellStyle name="Normal 5 3 3 2 2 7 3" xfId="45845" xr:uid="{00000000-0005-0000-0000-00008AAF0000}"/>
    <cellStyle name="Normal 5 3 3 2 2 8" xfId="45846" xr:uid="{00000000-0005-0000-0000-00008BAF0000}"/>
    <cellStyle name="Normal 5 3 3 2 2 8 2" xfId="45847" xr:uid="{00000000-0005-0000-0000-00008CAF0000}"/>
    <cellStyle name="Normal 5 3 3 2 2 9" xfId="45848" xr:uid="{00000000-0005-0000-0000-00008DAF0000}"/>
    <cellStyle name="Normal 5 3 3 2 3" xfId="45849" xr:uid="{00000000-0005-0000-0000-00008EAF0000}"/>
    <cellStyle name="Normal 5 3 3 2 3 2" xfId="45850" xr:uid="{00000000-0005-0000-0000-00008FAF0000}"/>
    <cellStyle name="Normal 5 3 3 2 3 2 2" xfId="45851" xr:uid="{00000000-0005-0000-0000-000090AF0000}"/>
    <cellStyle name="Normal 5 3 3 2 3 2 2 2" xfId="45852" xr:uid="{00000000-0005-0000-0000-000091AF0000}"/>
    <cellStyle name="Normal 5 3 3 2 3 2 2 2 2" xfId="45853" xr:uid="{00000000-0005-0000-0000-000092AF0000}"/>
    <cellStyle name="Normal 5 3 3 2 3 2 2 3" xfId="45854" xr:uid="{00000000-0005-0000-0000-000093AF0000}"/>
    <cellStyle name="Normal 5 3 3 2 3 2 2 3 2" xfId="45855" xr:uid="{00000000-0005-0000-0000-000094AF0000}"/>
    <cellStyle name="Normal 5 3 3 2 3 2 2 3 2 2" xfId="45856" xr:uid="{00000000-0005-0000-0000-000095AF0000}"/>
    <cellStyle name="Normal 5 3 3 2 3 2 2 3 3" xfId="45857" xr:uid="{00000000-0005-0000-0000-000096AF0000}"/>
    <cellStyle name="Normal 5 3 3 2 3 2 2 4" xfId="45858" xr:uid="{00000000-0005-0000-0000-000097AF0000}"/>
    <cellStyle name="Normal 5 3 3 2 3 2 3" xfId="45859" xr:uid="{00000000-0005-0000-0000-000098AF0000}"/>
    <cellStyle name="Normal 5 3 3 2 3 2 3 2" xfId="45860" xr:uid="{00000000-0005-0000-0000-000099AF0000}"/>
    <cellStyle name="Normal 5 3 3 2 3 2 4" xfId="45861" xr:uid="{00000000-0005-0000-0000-00009AAF0000}"/>
    <cellStyle name="Normal 5 3 3 2 3 2 4 2" xfId="45862" xr:uid="{00000000-0005-0000-0000-00009BAF0000}"/>
    <cellStyle name="Normal 5 3 3 2 3 2 4 2 2" xfId="45863" xr:uid="{00000000-0005-0000-0000-00009CAF0000}"/>
    <cellStyle name="Normal 5 3 3 2 3 2 4 3" xfId="45864" xr:uid="{00000000-0005-0000-0000-00009DAF0000}"/>
    <cellStyle name="Normal 5 3 3 2 3 2 5" xfId="45865" xr:uid="{00000000-0005-0000-0000-00009EAF0000}"/>
    <cellStyle name="Normal 5 3 3 2 3 3" xfId="45866" xr:uid="{00000000-0005-0000-0000-00009FAF0000}"/>
    <cellStyle name="Normal 5 3 3 2 3 3 2" xfId="45867" xr:uid="{00000000-0005-0000-0000-0000A0AF0000}"/>
    <cellStyle name="Normal 5 3 3 2 3 3 2 2" xfId="45868" xr:uid="{00000000-0005-0000-0000-0000A1AF0000}"/>
    <cellStyle name="Normal 5 3 3 2 3 3 3" xfId="45869" xr:uid="{00000000-0005-0000-0000-0000A2AF0000}"/>
    <cellStyle name="Normal 5 3 3 2 3 3 3 2" xfId="45870" xr:uid="{00000000-0005-0000-0000-0000A3AF0000}"/>
    <cellStyle name="Normal 5 3 3 2 3 3 3 2 2" xfId="45871" xr:uid="{00000000-0005-0000-0000-0000A4AF0000}"/>
    <cellStyle name="Normal 5 3 3 2 3 3 3 3" xfId="45872" xr:uid="{00000000-0005-0000-0000-0000A5AF0000}"/>
    <cellStyle name="Normal 5 3 3 2 3 3 4" xfId="45873" xr:uid="{00000000-0005-0000-0000-0000A6AF0000}"/>
    <cellStyle name="Normal 5 3 3 2 3 4" xfId="45874" xr:uid="{00000000-0005-0000-0000-0000A7AF0000}"/>
    <cellStyle name="Normal 5 3 3 2 3 4 2" xfId="45875" xr:uid="{00000000-0005-0000-0000-0000A8AF0000}"/>
    <cellStyle name="Normal 5 3 3 2 3 4 2 2" xfId="45876" xr:uid="{00000000-0005-0000-0000-0000A9AF0000}"/>
    <cellStyle name="Normal 5 3 3 2 3 4 3" xfId="45877" xr:uid="{00000000-0005-0000-0000-0000AAAF0000}"/>
    <cellStyle name="Normal 5 3 3 2 3 4 3 2" xfId="45878" xr:uid="{00000000-0005-0000-0000-0000ABAF0000}"/>
    <cellStyle name="Normal 5 3 3 2 3 4 3 2 2" xfId="45879" xr:uid="{00000000-0005-0000-0000-0000ACAF0000}"/>
    <cellStyle name="Normal 5 3 3 2 3 4 3 3" xfId="45880" xr:uid="{00000000-0005-0000-0000-0000ADAF0000}"/>
    <cellStyle name="Normal 5 3 3 2 3 4 4" xfId="45881" xr:uid="{00000000-0005-0000-0000-0000AEAF0000}"/>
    <cellStyle name="Normal 5 3 3 2 3 5" xfId="45882" xr:uid="{00000000-0005-0000-0000-0000AFAF0000}"/>
    <cellStyle name="Normal 5 3 3 2 3 5 2" xfId="45883" xr:uid="{00000000-0005-0000-0000-0000B0AF0000}"/>
    <cellStyle name="Normal 5 3 3 2 3 6" xfId="45884" xr:uid="{00000000-0005-0000-0000-0000B1AF0000}"/>
    <cellStyle name="Normal 5 3 3 2 3 6 2" xfId="45885" xr:uid="{00000000-0005-0000-0000-0000B2AF0000}"/>
    <cellStyle name="Normal 5 3 3 2 3 6 2 2" xfId="45886" xr:uid="{00000000-0005-0000-0000-0000B3AF0000}"/>
    <cellStyle name="Normal 5 3 3 2 3 6 3" xfId="45887" xr:uid="{00000000-0005-0000-0000-0000B4AF0000}"/>
    <cellStyle name="Normal 5 3 3 2 3 7" xfId="45888" xr:uid="{00000000-0005-0000-0000-0000B5AF0000}"/>
    <cellStyle name="Normal 5 3 3 2 3 7 2" xfId="45889" xr:uid="{00000000-0005-0000-0000-0000B6AF0000}"/>
    <cellStyle name="Normal 5 3 3 2 3 8" xfId="45890" xr:uid="{00000000-0005-0000-0000-0000B7AF0000}"/>
    <cellStyle name="Normal 5 3 3 2 4" xfId="45891" xr:uid="{00000000-0005-0000-0000-0000B8AF0000}"/>
    <cellStyle name="Normal 5 3 3 2 4 2" xfId="45892" xr:uid="{00000000-0005-0000-0000-0000B9AF0000}"/>
    <cellStyle name="Normal 5 3 3 2 4 2 2" xfId="45893" xr:uid="{00000000-0005-0000-0000-0000BAAF0000}"/>
    <cellStyle name="Normal 5 3 3 2 4 2 2 2" xfId="45894" xr:uid="{00000000-0005-0000-0000-0000BBAF0000}"/>
    <cellStyle name="Normal 5 3 3 2 4 2 3" xfId="45895" xr:uid="{00000000-0005-0000-0000-0000BCAF0000}"/>
    <cellStyle name="Normal 5 3 3 2 4 2 3 2" xfId="45896" xr:uid="{00000000-0005-0000-0000-0000BDAF0000}"/>
    <cellStyle name="Normal 5 3 3 2 4 2 3 2 2" xfId="45897" xr:uid="{00000000-0005-0000-0000-0000BEAF0000}"/>
    <cellStyle name="Normal 5 3 3 2 4 2 3 3" xfId="45898" xr:uid="{00000000-0005-0000-0000-0000BFAF0000}"/>
    <cellStyle name="Normal 5 3 3 2 4 2 4" xfId="45899" xr:uid="{00000000-0005-0000-0000-0000C0AF0000}"/>
    <cellStyle name="Normal 5 3 3 2 4 3" xfId="45900" xr:uid="{00000000-0005-0000-0000-0000C1AF0000}"/>
    <cellStyle name="Normal 5 3 3 2 4 3 2" xfId="45901" xr:uid="{00000000-0005-0000-0000-0000C2AF0000}"/>
    <cellStyle name="Normal 5 3 3 2 4 4" xfId="45902" xr:uid="{00000000-0005-0000-0000-0000C3AF0000}"/>
    <cellStyle name="Normal 5 3 3 2 4 4 2" xfId="45903" xr:uid="{00000000-0005-0000-0000-0000C4AF0000}"/>
    <cellStyle name="Normal 5 3 3 2 4 4 2 2" xfId="45904" xr:uid="{00000000-0005-0000-0000-0000C5AF0000}"/>
    <cellStyle name="Normal 5 3 3 2 4 4 3" xfId="45905" xr:uid="{00000000-0005-0000-0000-0000C6AF0000}"/>
    <cellStyle name="Normal 5 3 3 2 4 5" xfId="45906" xr:uid="{00000000-0005-0000-0000-0000C7AF0000}"/>
    <cellStyle name="Normal 5 3 3 2 5" xfId="45907" xr:uid="{00000000-0005-0000-0000-0000C8AF0000}"/>
    <cellStyle name="Normal 5 3 3 2 5 2" xfId="45908" xr:uid="{00000000-0005-0000-0000-0000C9AF0000}"/>
    <cellStyle name="Normal 5 3 3 2 5 2 2" xfId="45909" xr:uid="{00000000-0005-0000-0000-0000CAAF0000}"/>
    <cellStyle name="Normal 5 3 3 2 5 3" xfId="45910" xr:uid="{00000000-0005-0000-0000-0000CBAF0000}"/>
    <cellStyle name="Normal 5 3 3 2 5 3 2" xfId="45911" xr:uid="{00000000-0005-0000-0000-0000CCAF0000}"/>
    <cellStyle name="Normal 5 3 3 2 5 3 2 2" xfId="45912" xr:uid="{00000000-0005-0000-0000-0000CDAF0000}"/>
    <cellStyle name="Normal 5 3 3 2 5 3 3" xfId="45913" xr:uid="{00000000-0005-0000-0000-0000CEAF0000}"/>
    <cellStyle name="Normal 5 3 3 2 5 4" xfId="45914" xr:uid="{00000000-0005-0000-0000-0000CFAF0000}"/>
    <cellStyle name="Normal 5 3 3 2 6" xfId="45915" xr:uid="{00000000-0005-0000-0000-0000D0AF0000}"/>
    <cellStyle name="Normal 5 3 3 2 6 2" xfId="45916" xr:uid="{00000000-0005-0000-0000-0000D1AF0000}"/>
    <cellStyle name="Normal 5 3 3 2 6 2 2" xfId="45917" xr:uid="{00000000-0005-0000-0000-0000D2AF0000}"/>
    <cellStyle name="Normal 5 3 3 2 6 3" xfId="45918" xr:uid="{00000000-0005-0000-0000-0000D3AF0000}"/>
    <cellStyle name="Normal 5 3 3 2 6 3 2" xfId="45919" xr:uid="{00000000-0005-0000-0000-0000D4AF0000}"/>
    <cellStyle name="Normal 5 3 3 2 6 3 2 2" xfId="45920" xr:uid="{00000000-0005-0000-0000-0000D5AF0000}"/>
    <cellStyle name="Normal 5 3 3 2 6 3 3" xfId="45921" xr:uid="{00000000-0005-0000-0000-0000D6AF0000}"/>
    <cellStyle name="Normal 5 3 3 2 6 4" xfId="45922" xr:uid="{00000000-0005-0000-0000-0000D7AF0000}"/>
    <cellStyle name="Normal 5 3 3 2 7" xfId="45923" xr:uid="{00000000-0005-0000-0000-0000D8AF0000}"/>
    <cellStyle name="Normal 5 3 3 2 7 2" xfId="45924" xr:uid="{00000000-0005-0000-0000-0000D9AF0000}"/>
    <cellStyle name="Normal 5 3 3 2 8" xfId="45925" xr:uid="{00000000-0005-0000-0000-0000DAAF0000}"/>
    <cellStyle name="Normal 5 3 3 2 8 2" xfId="45926" xr:uid="{00000000-0005-0000-0000-0000DBAF0000}"/>
    <cellStyle name="Normal 5 3 3 2 8 2 2" xfId="45927" xr:uid="{00000000-0005-0000-0000-0000DCAF0000}"/>
    <cellStyle name="Normal 5 3 3 2 8 3" xfId="45928" xr:uid="{00000000-0005-0000-0000-0000DDAF0000}"/>
    <cellStyle name="Normal 5 3 3 2 9" xfId="45929" xr:uid="{00000000-0005-0000-0000-0000DEAF0000}"/>
    <cellStyle name="Normal 5 3 3 2 9 2" xfId="45930" xr:uid="{00000000-0005-0000-0000-0000DFAF0000}"/>
    <cellStyle name="Normal 5 3 3 3" xfId="45931" xr:uid="{00000000-0005-0000-0000-0000E0AF0000}"/>
    <cellStyle name="Normal 5 3 3 3 10" xfId="45932" xr:uid="{00000000-0005-0000-0000-0000E1AF0000}"/>
    <cellStyle name="Normal 5 3 3 3 11" xfId="45933" xr:uid="{00000000-0005-0000-0000-0000E2AF0000}"/>
    <cellStyle name="Normal 5 3 3 3 2" xfId="45934" xr:uid="{00000000-0005-0000-0000-0000E3AF0000}"/>
    <cellStyle name="Normal 5 3 3 3 2 10" xfId="45935" xr:uid="{00000000-0005-0000-0000-0000E4AF0000}"/>
    <cellStyle name="Normal 5 3 3 3 2 2" xfId="45936" xr:uid="{00000000-0005-0000-0000-0000E5AF0000}"/>
    <cellStyle name="Normal 5 3 3 3 2 2 2" xfId="45937" xr:uid="{00000000-0005-0000-0000-0000E6AF0000}"/>
    <cellStyle name="Normal 5 3 3 3 2 2 2 2" xfId="45938" xr:uid="{00000000-0005-0000-0000-0000E7AF0000}"/>
    <cellStyle name="Normal 5 3 3 3 2 2 2 2 2" xfId="45939" xr:uid="{00000000-0005-0000-0000-0000E8AF0000}"/>
    <cellStyle name="Normal 5 3 3 3 2 2 2 2 2 2" xfId="45940" xr:uid="{00000000-0005-0000-0000-0000E9AF0000}"/>
    <cellStyle name="Normal 5 3 3 3 2 2 2 2 3" xfId="45941" xr:uid="{00000000-0005-0000-0000-0000EAAF0000}"/>
    <cellStyle name="Normal 5 3 3 3 2 2 2 2 3 2" xfId="45942" xr:uid="{00000000-0005-0000-0000-0000EBAF0000}"/>
    <cellStyle name="Normal 5 3 3 3 2 2 2 2 3 2 2" xfId="45943" xr:uid="{00000000-0005-0000-0000-0000ECAF0000}"/>
    <cellStyle name="Normal 5 3 3 3 2 2 2 2 3 3" xfId="45944" xr:uid="{00000000-0005-0000-0000-0000EDAF0000}"/>
    <cellStyle name="Normal 5 3 3 3 2 2 2 2 4" xfId="45945" xr:uid="{00000000-0005-0000-0000-0000EEAF0000}"/>
    <cellStyle name="Normal 5 3 3 3 2 2 2 3" xfId="45946" xr:uid="{00000000-0005-0000-0000-0000EFAF0000}"/>
    <cellStyle name="Normal 5 3 3 3 2 2 2 3 2" xfId="45947" xr:uid="{00000000-0005-0000-0000-0000F0AF0000}"/>
    <cellStyle name="Normal 5 3 3 3 2 2 2 4" xfId="45948" xr:uid="{00000000-0005-0000-0000-0000F1AF0000}"/>
    <cellStyle name="Normal 5 3 3 3 2 2 2 4 2" xfId="45949" xr:uid="{00000000-0005-0000-0000-0000F2AF0000}"/>
    <cellStyle name="Normal 5 3 3 3 2 2 2 4 2 2" xfId="45950" xr:uid="{00000000-0005-0000-0000-0000F3AF0000}"/>
    <cellStyle name="Normal 5 3 3 3 2 2 2 4 3" xfId="45951" xr:uid="{00000000-0005-0000-0000-0000F4AF0000}"/>
    <cellStyle name="Normal 5 3 3 3 2 2 2 5" xfId="45952" xr:uid="{00000000-0005-0000-0000-0000F5AF0000}"/>
    <cellStyle name="Normal 5 3 3 3 2 2 3" xfId="45953" xr:uid="{00000000-0005-0000-0000-0000F6AF0000}"/>
    <cellStyle name="Normal 5 3 3 3 2 2 3 2" xfId="45954" xr:uid="{00000000-0005-0000-0000-0000F7AF0000}"/>
    <cellStyle name="Normal 5 3 3 3 2 2 3 2 2" xfId="45955" xr:uid="{00000000-0005-0000-0000-0000F8AF0000}"/>
    <cellStyle name="Normal 5 3 3 3 2 2 3 3" xfId="45956" xr:uid="{00000000-0005-0000-0000-0000F9AF0000}"/>
    <cellStyle name="Normal 5 3 3 3 2 2 3 3 2" xfId="45957" xr:uid="{00000000-0005-0000-0000-0000FAAF0000}"/>
    <cellStyle name="Normal 5 3 3 3 2 2 3 3 2 2" xfId="45958" xr:uid="{00000000-0005-0000-0000-0000FBAF0000}"/>
    <cellStyle name="Normal 5 3 3 3 2 2 3 3 3" xfId="45959" xr:uid="{00000000-0005-0000-0000-0000FCAF0000}"/>
    <cellStyle name="Normal 5 3 3 3 2 2 3 4" xfId="45960" xr:uid="{00000000-0005-0000-0000-0000FDAF0000}"/>
    <cellStyle name="Normal 5 3 3 3 2 2 4" xfId="45961" xr:uid="{00000000-0005-0000-0000-0000FEAF0000}"/>
    <cellStyle name="Normal 5 3 3 3 2 2 4 2" xfId="45962" xr:uid="{00000000-0005-0000-0000-0000FFAF0000}"/>
    <cellStyle name="Normal 5 3 3 3 2 2 4 2 2" xfId="45963" xr:uid="{00000000-0005-0000-0000-000000B00000}"/>
    <cellStyle name="Normal 5 3 3 3 2 2 4 3" xfId="45964" xr:uid="{00000000-0005-0000-0000-000001B00000}"/>
    <cellStyle name="Normal 5 3 3 3 2 2 4 3 2" xfId="45965" xr:uid="{00000000-0005-0000-0000-000002B00000}"/>
    <cellStyle name="Normal 5 3 3 3 2 2 4 3 2 2" xfId="45966" xr:uid="{00000000-0005-0000-0000-000003B00000}"/>
    <cellStyle name="Normal 5 3 3 3 2 2 4 3 3" xfId="45967" xr:uid="{00000000-0005-0000-0000-000004B00000}"/>
    <cellStyle name="Normal 5 3 3 3 2 2 4 4" xfId="45968" xr:uid="{00000000-0005-0000-0000-000005B00000}"/>
    <cellStyle name="Normal 5 3 3 3 2 2 5" xfId="45969" xr:uid="{00000000-0005-0000-0000-000006B00000}"/>
    <cellStyle name="Normal 5 3 3 3 2 2 5 2" xfId="45970" xr:uid="{00000000-0005-0000-0000-000007B00000}"/>
    <cellStyle name="Normal 5 3 3 3 2 2 6" xfId="45971" xr:uid="{00000000-0005-0000-0000-000008B00000}"/>
    <cellStyle name="Normal 5 3 3 3 2 2 6 2" xfId="45972" xr:uid="{00000000-0005-0000-0000-000009B00000}"/>
    <cellStyle name="Normal 5 3 3 3 2 2 6 2 2" xfId="45973" xr:uid="{00000000-0005-0000-0000-00000AB00000}"/>
    <cellStyle name="Normal 5 3 3 3 2 2 6 3" xfId="45974" xr:uid="{00000000-0005-0000-0000-00000BB00000}"/>
    <cellStyle name="Normal 5 3 3 3 2 2 7" xfId="45975" xr:uid="{00000000-0005-0000-0000-00000CB00000}"/>
    <cellStyle name="Normal 5 3 3 3 2 2 7 2" xfId="45976" xr:uid="{00000000-0005-0000-0000-00000DB00000}"/>
    <cellStyle name="Normal 5 3 3 3 2 2 8" xfId="45977" xr:uid="{00000000-0005-0000-0000-00000EB00000}"/>
    <cellStyle name="Normal 5 3 3 3 2 3" xfId="45978" xr:uid="{00000000-0005-0000-0000-00000FB00000}"/>
    <cellStyle name="Normal 5 3 3 3 2 3 2" xfId="45979" xr:uid="{00000000-0005-0000-0000-000010B00000}"/>
    <cellStyle name="Normal 5 3 3 3 2 3 2 2" xfId="45980" xr:uid="{00000000-0005-0000-0000-000011B00000}"/>
    <cellStyle name="Normal 5 3 3 3 2 3 2 2 2" xfId="45981" xr:uid="{00000000-0005-0000-0000-000012B00000}"/>
    <cellStyle name="Normal 5 3 3 3 2 3 2 3" xfId="45982" xr:uid="{00000000-0005-0000-0000-000013B00000}"/>
    <cellStyle name="Normal 5 3 3 3 2 3 2 3 2" xfId="45983" xr:uid="{00000000-0005-0000-0000-000014B00000}"/>
    <cellStyle name="Normal 5 3 3 3 2 3 2 3 2 2" xfId="45984" xr:uid="{00000000-0005-0000-0000-000015B00000}"/>
    <cellStyle name="Normal 5 3 3 3 2 3 2 3 3" xfId="45985" xr:uid="{00000000-0005-0000-0000-000016B00000}"/>
    <cellStyle name="Normal 5 3 3 3 2 3 2 4" xfId="45986" xr:uid="{00000000-0005-0000-0000-000017B00000}"/>
    <cellStyle name="Normal 5 3 3 3 2 3 3" xfId="45987" xr:uid="{00000000-0005-0000-0000-000018B00000}"/>
    <cellStyle name="Normal 5 3 3 3 2 3 3 2" xfId="45988" xr:uid="{00000000-0005-0000-0000-000019B00000}"/>
    <cellStyle name="Normal 5 3 3 3 2 3 4" xfId="45989" xr:uid="{00000000-0005-0000-0000-00001AB00000}"/>
    <cellStyle name="Normal 5 3 3 3 2 3 4 2" xfId="45990" xr:uid="{00000000-0005-0000-0000-00001BB00000}"/>
    <cellStyle name="Normal 5 3 3 3 2 3 4 2 2" xfId="45991" xr:uid="{00000000-0005-0000-0000-00001CB00000}"/>
    <cellStyle name="Normal 5 3 3 3 2 3 4 3" xfId="45992" xr:uid="{00000000-0005-0000-0000-00001DB00000}"/>
    <cellStyle name="Normal 5 3 3 3 2 3 5" xfId="45993" xr:uid="{00000000-0005-0000-0000-00001EB00000}"/>
    <cellStyle name="Normal 5 3 3 3 2 4" xfId="45994" xr:uid="{00000000-0005-0000-0000-00001FB00000}"/>
    <cellStyle name="Normal 5 3 3 3 2 4 2" xfId="45995" xr:uid="{00000000-0005-0000-0000-000020B00000}"/>
    <cellStyle name="Normal 5 3 3 3 2 4 2 2" xfId="45996" xr:uid="{00000000-0005-0000-0000-000021B00000}"/>
    <cellStyle name="Normal 5 3 3 3 2 4 3" xfId="45997" xr:uid="{00000000-0005-0000-0000-000022B00000}"/>
    <cellStyle name="Normal 5 3 3 3 2 4 3 2" xfId="45998" xr:uid="{00000000-0005-0000-0000-000023B00000}"/>
    <cellStyle name="Normal 5 3 3 3 2 4 3 2 2" xfId="45999" xr:uid="{00000000-0005-0000-0000-000024B00000}"/>
    <cellStyle name="Normal 5 3 3 3 2 4 3 3" xfId="46000" xr:uid="{00000000-0005-0000-0000-000025B00000}"/>
    <cellStyle name="Normal 5 3 3 3 2 4 4" xfId="46001" xr:uid="{00000000-0005-0000-0000-000026B00000}"/>
    <cellStyle name="Normal 5 3 3 3 2 5" xfId="46002" xr:uid="{00000000-0005-0000-0000-000027B00000}"/>
    <cellStyle name="Normal 5 3 3 3 2 5 2" xfId="46003" xr:uid="{00000000-0005-0000-0000-000028B00000}"/>
    <cellStyle name="Normal 5 3 3 3 2 5 2 2" xfId="46004" xr:uid="{00000000-0005-0000-0000-000029B00000}"/>
    <cellStyle name="Normal 5 3 3 3 2 5 3" xfId="46005" xr:uid="{00000000-0005-0000-0000-00002AB00000}"/>
    <cellStyle name="Normal 5 3 3 3 2 5 3 2" xfId="46006" xr:uid="{00000000-0005-0000-0000-00002BB00000}"/>
    <cellStyle name="Normal 5 3 3 3 2 5 3 2 2" xfId="46007" xr:uid="{00000000-0005-0000-0000-00002CB00000}"/>
    <cellStyle name="Normal 5 3 3 3 2 5 3 3" xfId="46008" xr:uid="{00000000-0005-0000-0000-00002DB00000}"/>
    <cellStyle name="Normal 5 3 3 3 2 5 4" xfId="46009" xr:uid="{00000000-0005-0000-0000-00002EB00000}"/>
    <cellStyle name="Normal 5 3 3 3 2 6" xfId="46010" xr:uid="{00000000-0005-0000-0000-00002FB00000}"/>
    <cellStyle name="Normal 5 3 3 3 2 6 2" xfId="46011" xr:uid="{00000000-0005-0000-0000-000030B00000}"/>
    <cellStyle name="Normal 5 3 3 3 2 7" xfId="46012" xr:uid="{00000000-0005-0000-0000-000031B00000}"/>
    <cellStyle name="Normal 5 3 3 3 2 7 2" xfId="46013" xr:uid="{00000000-0005-0000-0000-000032B00000}"/>
    <cellStyle name="Normal 5 3 3 3 2 7 2 2" xfId="46014" xr:uid="{00000000-0005-0000-0000-000033B00000}"/>
    <cellStyle name="Normal 5 3 3 3 2 7 3" xfId="46015" xr:uid="{00000000-0005-0000-0000-000034B00000}"/>
    <cellStyle name="Normal 5 3 3 3 2 8" xfId="46016" xr:uid="{00000000-0005-0000-0000-000035B00000}"/>
    <cellStyle name="Normal 5 3 3 3 2 8 2" xfId="46017" xr:uid="{00000000-0005-0000-0000-000036B00000}"/>
    <cellStyle name="Normal 5 3 3 3 2 9" xfId="46018" xr:uid="{00000000-0005-0000-0000-000037B00000}"/>
    <cellStyle name="Normal 5 3 3 3 3" xfId="46019" xr:uid="{00000000-0005-0000-0000-000038B00000}"/>
    <cellStyle name="Normal 5 3 3 3 3 2" xfId="46020" xr:uid="{00000000-0005-0000-0000-000039B00000}"/>
    <cellStyle name="Normal 5 3 3 3 3 2 2" xfId="46021" xr:uid="{00000000-0005-0000-0000-00003AB00000}"/>
    <cellStyle name="Normal 5 3 3 3 3 2 2 2" xfId="46022" xr:uid="{00000000-0005-0000-0000-00003BB00000}"/>
    <cellStyle name="Normal 5 3 3 3 3 2 2 2 2" xfId="46023" xr:uid="{00000000-0005-0000-0000-00003CB00000}"/>
    <cellStyle name="Normal 5 3 3 3 3 2 2 3" xfId="46024" xr:uid="{00000000-0005-0000-0000-00003DB00000}"/>
    <cellStyle name="Normal 5 3 3 3 3 2 2 3 2" xfId="46025" xr:uid="{00000000-0005-0000-0000-00003EB00000}"/>
    <cellStyle name="Normal 5 3 3 3 3 2 2 3 2 2" xfId="46026" xr:uid="{00000000-0005-0000-0000-00003FB00000}"/>
    <cellStyle name="Normal 5 3 3 3 3 2 2 3 3" xfId="46027" xr:uid="{00000000-0005-0000-0000-000040B00000}"/>
    <cellStyle name="Normal 5 3 3 3 3 2 2 4" xfId="46028" xr:uid="{00000000-0005-0000-0000-000041B00000}"/>
    <cellStyle name="Normal 5 3 3 3 3 2 3" xfId="46029" xr:uid="{00000000-0005-0000-0000-000042B00000}"/>
    <cellStyle name="Normal 5 3 3 3 3 2 3 2" xfId="46030" xr:uid="{00000000-0005-0000-0000-000043B00000}"/>
    <cellStyle name="Normal 5 3 3 3 3 2 4" xfId="46031" xr:uid="{00000000-0005-0000-0000-000044B00000}"/>
    <cellStyle name="Normal 5 3 3 3 3 2 4 2" xfId="46032" xr:uid="{00000000-0005-0000-0000-000045B00000}"/>
    <cellStyle name="Normal 5 3 3 3 3 2 4 2 2" xfId="46033" xr:uid="{00000000-0005-0000-0000-000046B00000}"/>
    <cellStyle name="Normal 5 3 3 3 3 2 4 3" xfId="46034" xr:uid="{00000000-0005-0000-0000-000047B00000}"/>
    <cellStyle name="Normal 5 3 3 3 3 2 5" xfId="46035" xr:uid="{00000000-0005-0000-0000-000048B00000}"/>
    <cellStyle name="Normal 5 3 3 3 3 3" xfId="46036" xr:uid="{00000000-0005-0000-0000-000049B00000}"/>
    <cellStyle name="Normal 5 3 3 3 3 3 2" xfId="46037" xr:uid="{00000000-0005-0000-0000-00004AB00000}"/>
    <cellStyle name="Normal 5 3 3 3 3 3 2 2" xfId="46038" xr:uid="{00000000-0005-0000-0000-00004BB00000}"/>
    <cellStyle name="Normal 5 3 3 3 3 3 3" xfId="46039" xr:uid="{00000000-0005-0000-0000-00004CB00000}"/>
    <cellStyle name="Normal 5 3 3 3 3 3 3 2" xfId="46040" xr:uid="{00000000-0005-0000-0000-00004DB00000}"/>
    <cellStyle name="Normal 5 3 3 3 3 3 3 2 2" xfId="46041" xr:uid="{00000000-0005-0000-0000-00004EB00000}"/>
    <cellStyle name="Normal 5 3 3 3 3 3 3 3" xfId="46042" xr:uid="{00000000-0005-0000-0000-00004FB00000}"/>
    <cellStyle name="Normal 5 3 3 3 3 3 4" xfId="46043" xr:uid="{00000000-0005-0000-0000-000050B00000}"/>
    <cellStyle name="Normal 5 3 3 3 3 4" xfId="46044" xr:uid="{00000000-0005-0000-0000-000051B00000}"/>
    <cellStyle name="Normal 5 3 3 3 3 4 2" xfId="46045" xr:uid="{00000000-0005-0000-0000-000052B00000}"/>
    <cellStyle name="Normal 5 3 3 3 3 4 2 2" xfId="46046" xr:uid="{00000000-0005-0000-0000-000053B00000}"/>
    <cellStyle name="Normal 5 3 3 3 3 4 3" xfId="46047" xr:uid="{00000000-0005-0000-0000-000054B00000}"/>
    <cellStyle name="Normal 5 3 3 3 3 4 3 2" xfId="46048" xr:uid="{00000000-0005-0000-0000-000055B00000}"/>
    <cellStyle name="Normal 5 3 3 3 3 4 3 2 2" xfId="46049" xr:uid="{00000000-0005-0000-0000-000056B00000}"/>
    <cellStyle name="Normal 5 3 3 3 3 4 3 3" xfId="46050" xr:uid="{00000000-0005-0000-0000-000057B00000}"/>
    <cellStyle name="Normal 5 3 3 3 3 4 4" xfId="46051" xr:uid="{00000000-0005-0000-0000-000058B00000}"/>
    <cellStyle name="Normal 5 3 3 3 3 5" xfId="46052" xr:uid="{00000000-0005-0000-0000-000059B00000}"/>
    <cellStyle name="Normal 5 3 3 3 3 5 2" xfId="46053" xr:uid="{00000000-0005-0000-0000-00005AB00000}"/>
    <cellStyle name="Normal 5 3 3 3 3 6" xfId="46054" xr:uid="{00000000-0005-0000-0000-00005BB00000}"/>
    <cellStyle name="Normal 5 3 3 3 3 6 2" xfId="46055" xr:uid="{00000000-0005-0000-0000-00005CB00000}"/>
    <cellStyle name="Normal 5 3 3 3 3 6 2 2" xfId="46056" xr:uid="{00000000-0005-0000-0000-00005DB00000}"/>
    <cellStyle name="Normal 5 3 3 3 3 6 3" xfId="46057" xr:uid="{00000000-0005-0000-0000-00005EB00000}"/>
    <cellStyle name="Normal 5 3 3 3 3 7" xfId="46058" xr:uid="{00000000-0005-0000-0000-00005FB00000}"/>
    <cellStyle name="Normal 5 3 3 3 3 7 2" xfId="46059" xr:uid="{00000000-0005-0000-0000-000060B00000}"/>
    <cellStyle name="Normal 5 3 3 3 3 8" xfId="46060" xr:uid="{00000000-0005-0000-0000-000061B00000}"/>
    <cellStyle name="Normal 5 3 3 3 4" xfId="46061" xr:uid="{00000000-0005-0000-0000-000062B00000}"/>
    <cellStyle name="Normal 5 3 3 3 4 2" xfId="46062" xr:uid="{00000000-0005-0000-0000-000063B00000}"/>
    <cellStyle name="Normal 5 3 3 3 4 2 2" xfId="46063" xr:uid="{00000000-0005-0000-0000-000064B00000}"/>
    <cellStyle name="Normal 5 3 3 3 4 2 2 2" xfId="46064" xr:uid="{00000000-0005-0000-0000-000065B00000}"/>
    <cellStyle name="Normal 5 3 3 3 4 2 3" xfId="46065" xr:uid="{00000000-0005-0000-0000-000066B00000}"/>
    <cellStyle name="Normal 5 3 3 3 4 2 3 2" xfId="46066" xr:uid="{00000000-0005-0000-0000-000067B00000}"/>
    <cellStyle name="Normal 5 3 3 3 4 2 3 2 2" xfId="46067" xr:uid="{00000000-0005-0000-0000-000068B00000}"/>
    <cellStyle name="Normal 5 3 3 3 4 2 3 3" xfId="46068" xr:uid="{00000000-0005-0000-0000-000069B00000}"/>
    <cellStyle name="Normal 5 3 3 3 4 2 4" xfId="46069" xr:uid="{00000000-0005-0000-0000-00006AB00000}"/>
    <cellStyle name="Normal 5 3 3 3 4 3" xfId="46070" xr:uid="{00000000-0005-0000-0000-00006BB00000}"/>
    <cellStyle name="Normal 5 3 3 3 4 3 2" xfId="46071" xr:uid="{00000000-0005-0000-0000-00006CB00000}"/>
    <cellStyle name="Normal 5 3 3 3 4 4" xfId="46072" xr:uid="{00000000-0005-0000-0000-00006DB00000}"/>
    <cellStyle name="Normal 5 3 3 3 4 4 2" xfId="46073" xr:uid="{00000000-0005-0000-0000-00006EB00000}"/>
    <cellStyle name="Normal 5 3 3 3 4 4 2 2" xfId="46074" xr:uid="{00000000-0005-0000-0000-00006FB00000}"/>
    <cellStyle name="Normal 5 3 3 3 4 4 3" xfId="46075" xr:uid="{00000000-0005-0000-0000-000070B00000}"/>
    <cellStyle name="Normal 5 3 3 3 4 5" xfId="46076" xr:uid="{00000000-0005-0000-0000-000071B00000}"/>
    <cellStyle name="Normal 5 3 3 3 5" xfId="46077" xr:uid="{00000000-0005-0000-0000-000072B00000}"/>
    <cellStyle name="Normal 5 3 3 3 5 2" xfId="46078" xr:uid="{00000000-0005-0000-0000-000073B00000}"/>
    <cellStyle name="Normal 5 3 3 3 5 2 2" xfId="46079" xr:uid="{00000000-0005-0000-0000-000074B00000}"/>
    <cellStyle name="Normal 5 3 3 3 5 3" xfId="46080" xr:uid="{00000000-0005-0000-0000-000075B00000}"/>
    <cellStyle name="Normal 5 3 3 3 5 3 2" xfId="46081" xr:uid="{00000000-0005-0000-0000-000076B00000}"/>
    <cellStyle name="Normal 5 3 3 3 5 3 2 2" xfId="46082" xr:uid="{00000000-0005-0000-0000-000077B00000}"/>
    <cellStyle name="Normal 5 3 3 3 5 3 3" xfId="46083" xr:uid="{00000000-0005-0000-0000-000078B00000}"/>
    <cellStyle name="Normal 5 3 3 3 5 4" xfId="46084" xr:uid="{00000000-0005-0000-0000-000079B00000}"/>
    <cellStyle name="Normal 5 3 3 3 6" xfId="46085" xr:uid="{00000000-0005-0000-0000-00007AB00000}"/>
    <cellStyle name="Normal 5 3 3 3 6 2" xfId="46086" xr:uid="{00000000-0005-0000-0000-00007BB00000}"/>
    <cellStyle name="Normal 5 3 3 3 6 2 2" xfId="46087" xr:uid="{00000000-0005-0000-0000-00007CB00000}"/>
    <cellStyle name="Normal 5 3 3 3 6 3" xfId="46088" xr:uid="{00000000-0005-0000-0000-00007DB00000}"/>
    <cellStyle name="Normal 5 3 3 3 6 3 2" xfId="46089" xr:uid="{00000000-0005-0000-0000-00007EB00000}"/>
    <cellStyle name="Normal 5 3 3 3 6 3 2 2" xfId="46090" xr:uid="{00000000-0005-0000-0000-00007FB00000}"/>
    <cellStyle name="Normal 5 3 3 3 6 3 3" xfId="46091" xr:uid="{00000000-0005-0000-0000-000080B00000}"/>
    <cellStyle name="Normal 5 3 3 3 6 4" xfId="46092" xr:uid="{00000000-0005-0000-0000-000081B00000}"/>
    <cellStyle name="Normal 5 3 3 3 7" xfId="46093" xr:uid="{00000000-0005-0000-0000-000082B00000}"/>
    <cellStyle name="Normal 5 3 3 3 7 2" xfId="46094" xr:uid="{00000000-0005-0000-0000-000083B00000}"/>
    <cellStyle name="Normal 5 3 3 3 8" xfId="46095" xr:uid="{00000000-0005-0000-0000-000084B00000}"/>
    <cellStyle name="Normal 5 3 3 3 8 2" xfId="46096" xr:uid="{00000000-0005-0000-0000-000085B00000}"/>
    <cellStyle name="Normal 5 3 3 3 8 2 2" xfId="46097" xr:uid="{00000000-0005-0000-0000-000086B00000}"/>
    <cellStyle name="Normal 5 3 3 3 8 3" xfId="46098" xr:uid="{00000000-0005-0000-0000-000087B00000}"/>
    <cellStyle name="Normal 5 3 3 3 9" xfId="46099" xr:uid="{00000000-0005-0000-0000-000088B00000}"/>
    <cellStyle name="Normal 5 3 3 3 9 2" xfId="46100" xr:uid="{00000000-0005-0000-0000-000089B00000}"/>
    <cellStyle name="Normal 5 3 3 4" xfId="46101" xr:uid="{00000000-0005-0000-0000-00008AB00000}"/>
    <cellStyle name="Normal 5 3 3 4 10" xfId="46102" xr:uid="{00000000-0005-0000-0000-00008BB00000}"/>
    <cellStyle name="Normal 5 3 3 4 11" xfId="46103" xr:uid="{00000000-0005-0000-0000-00008CB00000}"/>
    <cellStyle name="Normal 5 3 3 4 2" xfId="46104" xr:uid="{00000000-0005-0000-0000-00008DB00000}"/>
    <cellStyle name="Normal 5 3 3 4 2 2" xfId="46105" xr:uid="{00000000-0005-0000-0000-00008EB00000}"/>
    <cellStyle name="Normal 5 3 3 4 2 2 2" xfId="46106" xr:uid="{00000000-0005-0000-0000-00008FB00000}"/>
    <cellStyle name="Normal 5 3 3 4 2 2 2 2" xfId="46107" xr:uid="{00000000-0005-0000-0000-000090B00000}"/>
    <cellStyle name="Normal 5 3 3 4 2 2 2 2 2" xfId="46108" xr:uid="{00000000-0005-0000-0000-000091B00000}"/>
    <cellStyle name="Normal 5 3 3 4 2 2 2 2 2 2" xfId="46109" xr:uid="{00000000-0005-0000-0000-000092B00000}"/>
    <cellStyle name="Normal 5 3 3 4 2 2 2 2 3" xfId="46110" xr:uid="{00000000-0005-0000-0000-000093B00000}"/>
    <cellStyle name="Normal 5 3 3 4 2 2 2 2 3 2" xfId="46111" xr:uid="{00000000-0005-0000-0000-000094B00000}"/>
    <cellStyle name="Normal 5 3 3 4 2 2 2 2 3 2 2" xfId="46112" xr:uid="{00000000-0005-0000-0000-000095B00000}"/>
    <cellStyle name="Normal 5 3 3 4 2 2 2 2 3 3" xfId="46113" xr:uid="{00000000-0005-0000-0000-000096B00000}"/>
    <cellStyle name="Normal 5 3 3 4 2 2 2 2 4" xfId="46114" xr:uid="{00000000-0005-0000-0000-000097B00000}"/>
    <cellStyle name="Normal 5 3 3 4 2 2 2 3" xfId="46115" xr:uid="{00000000-0005-0000-0000-000098B00000}"/>
    <cellStyle name="Normal 5 3 3 4 2 2 2 3 2" xfId="46116" xr:uid="{00000000-0005-0000-0000-000099B00000}"/>
    <cellStyle name="Normal 5 3 3 4 2 2 2 4" xfId="46117" xr:uid="{00000000-0005-0000-0000-00009AB00000}"/>
    <cellStyle name="Normal 5 3 3 4 2 2 2 4 2" xfId="46118" xr:uid="{00000000-0005-0000-0000-00009BB00000}"/>
    <cellStyle name="Normal 5 3 3 4 2 2 2 4 2 2" xfId="46119" xr:uid="{00000000-0005-0000-0000-00009CB00000}"/>
    <cellStyle name="Normal 5 3 3 4 2 2 2 4 3" xfId="46120" xr:uid="{00000000-0005-0000-0000-00009DB00000}"/>
    <cellStyle name="Normal 5 3 3 4 2 2 2 5" xfId="46121" xr:uid="{00000000-0005-0000-0000-00009EB00000}"/>
    <cellStyle name="Normal 5 3 3 4 2 2 3" xfId="46122" xr:uid="{00000000-0005-0000-0000-00009FB00000}"/>
    <cellStyle name="Normal 5 3 3 4 2 2 3 2" xfId="46123" xr:uid="{00000000-0005-0000-0000-0000A0B00000}"/>
    <cellStyle name="Normal 5 3 3 4 2 2 3 2 2" xfId="46124" xr:uid="{00000000-0005-0000-0000-0000A1B00000}"/>
    <cellStyle name="Normal 5 3 3 4 2 2 3 3" xfId="46125" xr:uid="{00000000-0005-0000-0000-0000A2B00000}"/>
    <cellStyle name="Normal 5 3 3 4 2 2 3 3 2" xfId="46126" xr:uid="{00000000-0005-0000-0000-0000A3B00000}"/>
    <cellStyle name="Normal 5 3 3 4 2 2 3 3 2 2" xfId="46127" xr:uid="{00000000-0005-0000-0000-0000A4B00000}"/>
    <cellStyle name="Normal 5 3 3 4 2 2 3 3 3" xfId="46128" xr:uid="{00000000-0005-0000-0000-0000A5B00000}"/>
    <cellStyle name="Normal 5 3 3 4 2 2 3 4" xfId="46129" xr:uid="{00000000-0005-0000-0000-0000A6B00000}"/>
    <cellStyle name="Normal 5 3 3 4 2 2 4" xfId="46130" xr:uid="{00000000-0005-0000-0000-0000A7B00000}"/>
    <cellStyle name="Normal 5 3 3 4 2 2 4 2" xfId="46131" xr:uid="{00000000-0005-0000-0000-0000A8B00000}"/>
    <cellStyle name="Normal 5 3 3 4 2 2 4 2 2" xfId="46132" xr:uid="{00000000-0005-0000-0000-0000A9B00000}"/>
    <cellStyle name="Normal 5 3 3 4 2 2 4 3" xfId="46133" xr:uid="{00000000-0005-0000-0000-0000AAB00000}"/>
    <cellStyle name="Normal 5 3 3 4 2 2 4 3 2" xfId="46134" xr:uid="{00000000-0005-0000-0000-0000ABB00000}"/>
    <cellStyle name="Normal 5 3 3 4 2 2 4 3 2 2" xfId="46135" xr:uid="{00000000-0005-0000-0000-0000ACB00000}"/>
    <cellStyle name="Normal 5 3 3 4 2 2 4 3 3" xfId="46136" xr:uid="{00000000-0005-0000-0000-0000ADB00000}"/>
    <cellStyle name="Normal 5 3 3 4 2 2 4 4" xfId="46137" xr:uid="{00000000-0005-0000-0000-0000AEB00000}"/>
    <cellStyle name="Normal 5 3 3 4 2 2 5" xfId="46138" xr:uid="{00000000-0005-0000-0000-0000AFB00000}"/>
    <cellStyle name="Normal 5 3 3 4 2 2 5 2" xfId="46139" xr:uid="{00000000-0005-0000-0000-0000B0B00000}"/>
    <cellStyle name="Normal 5 3 3 4 2 2 6" xfId="46140" xr:uid="{00000000-0005-0000-0000-0000B1B00000}"/>
    <cellStyle name="Normal 5 3 3 4 2 2 6 2" xfId="46141" xr:uid="{00000000-0005-0000-0000-0000B2B00000}"/>
    <cellStyle name="Normal 5 3 3 4 2 2 6 2 2" xfId="46142" xr:uid="{00000000-0005-0000-0000-0000B3B00000}"/>
    <cellStyle name="Normal 5 3 3 4 2 2 6 3" xfId="46143" xr:uid="{00000000-0005-0000-0000-0000B4B00000}"/>
    <cellStyle name="Normal 5 3 3 4 2 2 7" xfId="46144" xr:uid="{00000000-0005-0000-0000-0000B5B00000}"/>
    <cellStyle name="Normal 5 3 3 4 2 2 7 2" xfId="46145" xr:uid="{00000000-0005-0000-0000-0000B6B00000}"/>
    <cellStyle name="Normal 5 3 3 4 2 2 8" xfId="46146" xr:uid="{00000000-0005-0000-0000-0000B7B00000}"/>
    <cellStyle name="Normal 5 3 3 4 2 3" xfId="46147" xr:uid="{00000000-0005-0000-0000-0000B8B00000}"/>
    <cellStyle name="Normal 5 3 3 4 2 3 2" xfId="46148" xr:uid="{00000000-0005-0000-0000-0000B9B00000}"/>
    <cellStyle name="Normal 5 3 3 4 2 3 2 2" xfId="46149" xr:uid="{00000000-0005-0000-0000-0000BAB00000}"/>
    <cellStyle name="Normal 5 3 3 4 2 3 2 2 2" xfId="46150" xr:uid="{00000000-0005-0000-0000-0000BBB00000}"/>
    <cellStyle name="Normal 5 3 3 4 2 3 2 3" xfId="46151" xr:uid="{00000000-0005-0000-0000-0000BCB00000}"/>
    <cellStyle name="Normal 5 3 3 4 2 3 2 3 2" xfId="46152" xr:uid="{00000000-0005-0000-0000-0000BDB00000}"/>
    <cellStyle name="Normal 5 3 3 4 2 3 2 3 2 2" xfId="46153" xr:uid="{00000000-0005-0000-0000-0000BEB00000}"/>
    <cellStyle name="Normal 5 3 3 4 2 3 2 3 3" xfId="46154" xr:uid="{00000000-0005-0000-0000-0000BFB00000}"/>
    <cellStyle name="Normal 5 3 3 4 2 3 2 4" xfId="46155" xr:uid="{00000000-0005-0000-0000-0000C0B00000}"/>
    <cellStyle name="Normal 5 3 3 4 2 3 3" xfId="46156" xr:uid="{00000000-0005-0000-0000-0000C1B00000}"/>
    <cellStyle name="Normal 5 3 3 4 2 3 3 2" xfId="46157" xr:uid="{00000000-0005-0000-0000-0000C2B00000}"/>
    <cellStyle name="Normal 5 3 3 4 2 3 4" xfId="46158" xr:uid="{00000000-0005-0000-0000-0000C3B00000}"/>
    <cellStyle name="Normal 5 3 3 4 2 3 4 2" xfId="46159" xr:uid="{00000000-0005-0000-0000-0000C4B00000}"/>
    <cellStyle name="Normal 5 3 3 4 2 3 4 2 2" xfId="46160" xr:uid="{00000000-0005-0000-0000-0000C5B00000}"/>
    <cellStyle name="Normal 5 3 3 4 2 3 4 3" xfId="46161" xr:uid="{00000000-0005-0000-0000-0000C6B00000}"/>
    <cellStyle name="Normal 5 3 3 4 2 3 5" xfId="46162" xr:uid="{00000000-0005-0000-0000-0000C7B00000}"/>
    <cellStyle name="Normal 5 3 3 4 2 4" xfId="46163" xr:uid="{00000000-0005-0000-0000-0000C8B00000}"/>
    <cellStyle name="Normal 5 3 3 4 2 4 2" xfId="46164" xr:uid="{00000000-0005-0000-0000-0000C9B00000}"/>
    <cellStyle name="Normal 5 3 3 4 2 4 2 2" xfId="46165" xr:uid="{00000000-0005-0000-0000-0000CAB00000}"/>
    <cellStyle name="Normal 5 3 3 4 2 4 3" xfId="46166" xr:uid="{00000000-0005-0000-0000-0000CBB00000}"/>
    <cellStyle name="Normal 5 3 3 4 2 4 3 2" xfId="46167" xr:uid="{00000000-0005-0000-0000-0000CCB00000}"/>
    <cellStyle name="Normal 5 3 3 4 2 4 3 2 2" xfId="46168" xr:uid="{00000000-0005-0000-0000-0000CDB00000}"/>
    <cellStyle name="Normal 5 3 3 4 2 4 3 3" xfId="46169" xr:uid="{00000000-0005-0000-0000-0000CEB00000}"/>
    <cellStyle name="Normal 5 3 3 4 2 4 4" xfId="46170" xr:uid="{00000000-0005-0000-0000-0000CFB00000}"/>
    <cellStyle name="Normal 5 3 3 4 2 5" xfId="46171" xr:uid="{00000000-0005-0000-0000-0000D0B00000}"/>
    <cellStyle name="Normal 5 3 3 4 2 5 2" xfId="46172" xr:uid="{00000000-0005-0000-0000-0000D1B00000}"/>
    <cellStyle name="Normal 5 3 3 4 2 5 2 2" xfId="46173" xr:uid="{00000000-0005-0000-0000-0000D2B00000}"/>
    <cellStyle name="Normal 5 3 3 4 2 5 3" xfId="46174" xr:uid="{00000000-0005-0000-0000-0000D3B00000}"/>
    <cellStyle name="Normal 5 3 3 4 2 5 3 2" xfId="46175" xr:uid="{00000000-0005-0000-0000-0000D4B00000}"/>
    <cellStyle name="Normal 5 3 3 4 2 5 3 2 2" xfId="46176" xr:uid="{00000000-0005-0000-0000-0000D5B00000}"/>
    <cellStyle name="Normal 5 3 3 4 2 5 3 3" xfId="46177" xr:uid="{00000000-0005-0000-0000-0000D6B00000}"/>
    <cellStyle name="Normal 5 3 3 4 2 5 4" xfId="46178" xr:uid="{00000000-0005-0000-0000-0000D7B00000}"/>
    <cellStyle name="Normal 5 3 3 4 2 6" xfId="46179" xr:uid="{00000000-0005-0000-0000-0000D8B00000}"/>
    <cellStyle name="Normal 5 3 3 4 2 6 2" xfId="46180" xr:uid="{00000000-0005-0000-0000-0000D9B00000}"/>
    <cellStyle name="Normal 5 3 3 4 2 7" xfId="46181" xr:uid="{00000000-0005-0000-0000-0000DAB00000}"/>
    <cellStyle name="Normal 5 3 3 4 2 7 2" xfId="46182" xr:uid="{00000000-0005-0000-0000-0000DBB00000}"/>
    <cellStyle name="Normal 5 3 3 4 2 7 2 2" xfId="46183" xr:uid="{00000000-0005-0000-0000-0000DCB00000}"/>
    <cellStyle name="Normal 5 3 3 4 2 7 3" xfId="46184" xr:uid="{00000000-0005-0000-0000-0000DDB00000}"/>
    <cellStyle name="Normal 5 3 3 4 2 8" xfId="46185" xr:uid="{00000000-0005-0000-0000-0000DEB00000}"/>
    <cellStyle name="Normal 5 3 3 4 2 8 2" xfId="46186" xr:uid="{00000000-0005-0000-0000-0000DFB00000}"/>
    <cellStyle name="Normal 5 3 3 4 2 9" xfId="46187" xr:uid="{00000000-0005-0000-0000-0000E0B00000}"/>
    <cellStyle name="Normal 5 3 3 4 3" xfId="46188" xr:uid="{00000000-0005-0000-0000-0000E1B00000}"/>
    <cellStyle name="Normal 5 3 3 4 3 2" xfId="46189" xr:uid="{00000000-0005-0000-0000-0000E2B00000}"/>
    <cellStyle name="Normal 5 3 3 4 3 2 2" xfId="46190" xr:uid="{00000000-0005-0000-0000-0000E3B00000}"/>
    <cellStyle name="Normal 5 3 3 4 3 2 2 2" xfId="46191" xr:uid="{00000000-0005-0000-0000-0000E4B00000}"/>
    <cellStyle name="Normal 5 3 3 4 3 2 2 2 2" xfId="46192" xr:uid="{00000000-0005-0000-0000-0000E5B00000}"/>
    <cellStyle name="Normal 5 3 3 4 3 2 2 3" xfId="46193" xr:uid="{00000000-0005-0000-0000-0000E6B00000}"/>
    <cellStyle name="Normal 5 3 3 4 3 2 2 3 2" xfId="46194" xr:uid="{00000000-0005-0000-0000-0000E7B00000}"/>
    <cellStyle name="Normal 5 3 3 4 3 2 2 3 2 2" xfId="46195" xr:uid="{00000000-0005-0000-0000-0000E8B00000}"/>
    <cellStyle name="Normal 5 3 3 4 3 2 2 3 3" xfId="46196" xr:uid="{00000000-0005-0000-0000-0000E9B00000}"/>
    <cellStyle name="Normal 5 3 3 4 3 2 2 4" xfId="46197" xr:uid="{00000000-0005-0000-0000-0000EAB00000}"/>
    <cellStyle name="Normal 5 3 3 4 3 2 3" xfId="46198" xr:uid="{00000000-0005-0000-0000-0000EBB00000}"/>
    <cellStyle name="Normal 5 3 3 4 3 2 3 2" xfId="46199" xr:uid="{00000000-0005-0000-0000-0000ECB00000}"/>
    <cellStyle name="Normal 5 3 3 4 3 2 4" xfId="46200" xr:uid="{00000000-0005-0000-0000-0000EDB00000}"/>
    <cellStyle name="Normal 5 3 3 4 3 2 4 2" xfId="46201" xr:uid="{00000000-0005-0000-0000-0000EEB00000}"/>
    <cellStyle name="Normal 5 3 3 4 3 2 4 2 2" xfId="46202" xr:uid="{00000000-0005-0000-0000-0000EFB00000}"/>
    <cellStyle name="Normal 5 3 3 4 3 2 4 3" xfId="46203" xr:uid="{00000000-0005-0000-0000-0000F0B00000}"/>
    <cellStyle name="Normal 5 3 3 4 3 2 5" xfId="46204" xr:uid="{00000000-0005-0000-0000-0000F1B00000}"/>
    <cellStyle name="Normal 5 3 3 4 3 3" xfId="46205" xr:uid="{00000000-0005-0000-0000-0000F2B00000}"/>
    <cellStyle name="Normal 5 3 3 4 3 3 2" xfId="46206" xr:uid="{00000000-0005-0000-0000-0000F3B00000}"/>
    <cellStyle name="Normal 5 3 3 4 3 3 2 2" xfId="46207" xr:uid="{00000000-0005-0000-0000-0000F4B00000}"/>
    <cellStyle name="Normal 5 3 3 4 3 3 3" xfId="46208" xr:uid="{00000000-0005-0000-0000-0000F5B00000}"/>
    <cellStyle name="Normal 5 3 3 4 3 3 3 2" xfId="46209" xr:uid="{00000000-0005-0000-0000-0000F6B00000}"/>
    <cellStyle name="Normal 5 3 3 4 3 3 3 2 2" xfId="46210" xr:uid="{00000000-0005-0000-0000-0000F7B00000}"/>
    <cellStyle name="Normal 5 3 3 4 3 3 3 3" xfId="46211" xr:uid="{00000000-0005-0000-0000-0000F8B00000}"/>
    <cellStyle name="Normal 5 3 3 4 3 3 4" xfId="46212" xr:uid="{00000000-0005-0000-0000-0000F9B00000}"/>
    <cellStyle name="Normal 5 3 3 4 3 4" xfId="46213" xr:uid="{00000000-0005-0000-0000-0000FAB00000}"/>
    <cellStyle name="Normal 5 3 3 4 3 4 2" xfId="46214" xr:uid="{00000000-0005-0000-0000-0000FBB00000}"/>
    <cellStyle name="Normal 5 3 3 4 3 4 2 2" xfId="46215" xr:uid="{00000000-0005-0000-0000-0000FCB00000}"/>
    <cellStyle name="Normal 5 3 3 4 3 4 3" xfId="46216" xr:uid="{00000000-0005-0000-0000-0000FDB00000}"/>
    <cellStyle name="Normal 5 3 3 4 3 4 3 2" xfId="46217" xr:uid="{00000000-0005-0000-0000-0000FEB00000}"/>
    <cellStyle name="Normal 5 3 3 4 3 4 3 2 2" xfId="46218" xr:uid="{00000000-0005-0000-0000-0000FFB00000}"/>
    <cellStyle name="Normal 5 3 3 4 3 4 3 3" xfId="46219" xr:uid="{00000000-0005-0000-0000-000000B10000}"/>
    <cellStyle name="Normal 5 3 3 4 3 4 4" xfId="46220" xr:uid="{00000000-0005-0000-0000-000001B10000}"/>
    <cellStyle name="Normal 5 3 3 4 3 5" xfId="46221" xr:uid="{00000000-0005-0000-0000-000002B10000}"/>
    <cellStyle name="Normal 5 3 3 4 3 5 2" xfId="46222" xr:uid="{00000000-0005-0000-0000-000003B10000}"/>
    <cellStyle name="Normal 5 3 3 4 3 6" xfId="46223" xr:uid="{00000000-0005-0000-0000-000004B10000}"/>
    <cellStyle name="Normal 5 3 3 4 3 6 2" xfId="46224" xr:uid="{00000000-0005-0000-0000-000005B10000}"/>
    <cellStyle name="Normal 5 3 3 4 3 6 2 2" xfId="46225" xr:uid="{00000000-0005-0000-0000-000006B10000}"/>
    <cellStyle name="Normal 5 3 3 4 3 6 3" xfId="46226" xr:uid="{00000000-0005-0000-0000-000007B10000}"/>
    <cellStyle name="Normal 5 3 3 4 3 7" xfId="46227" xr:uid="{00000000-0005-0000-0000-000008B10000}"/>
    <cellStyle name="Normal 5 3 3 4 3 7 2" xfId="46228" xr:uid="{00000000-0005-0000-0000-000009B10000}"/>
    <cellStyle name="Normal 5 3 3 4 3 8" xfId="46229" xr:uid="{00000000-0005-0000-0000-00000AB10000}"/>
    <cellStyle name="Normal 5 3 3 4 4" xfId="46230" xr:uid="{00000000-0005-0000-0000-00000BB10000}"/>
    <cellStyle name="Normal 5 3 3 4 4 2" xfId="46231" xr:uid="{00000000-0005-0000-0000-00000CB10000}"/>
    <cellStyle name="Normal 5 3 3 4 4 2 2" xfId="46232" xr:uid="{00000000-0005-0000-0000-00000DB10000}"/>
    <cellStyle name="Normal 5 3 3 4 4 2 2 2" xfId="46233" xr:uid="{00000000-0005-0000-0000-00000EB10000}"/>
    <cellStyle name="Normal 5 3 3 4 4 2 3" xfId="46234" xr:uid="{00000000-0005-0000-0000-00000FB10000}"/>
    <cellStyle name="Normal 5 3 3 4 4 2 3 2" xfId="46235" xr:uid="{00000000-0005-0000-0000-000010B10000}"/>
    <cellStyle name="Normal 5 3 3 4 4 2 3 2 2" xfId="46236" xr:uid="{00000000-0005-0000-0000-000011B10000}"/>
    <cellStyle name="Normal 5 3 3 4 4 2 3 3" xfId="46237" xr:uid="{00000000-0005-0000-0000-000012B10000}"/>
    <cellStyle name="Normal 5 3 3 4 4 2 4" xfId="46238" xr:uid="{00000000-0005-0000-0000-000013B10000}"/>
    <cellStyle name="Normal 5 3 3 4 4 3" xfId="46239" xr:uid="{00000000-0005-0000-0000-000014B10000}"/>
    <cellStyle name="Normal 5 3 3 4 4 3 2" xfId="46240" xr:uid="{00000000-0005-0000-0000-000015B10000}"/>
    <cellStyle name="Normal 5 3 3 4 4 4" xfId="46241" xr:uid="{00000000-0005-0000-0000-000016B10000}"/>
    <cellStyle name="Normal 5 3 3 4 4 4 2" xfId="46242" xr:uid="{00000000-0005-0000-0000-000017B10000}"/>
    <cellStyle name="Normal 5 3 3 4 4 4 2 2" xfId="46243" xr:uid="{00000000-0005-0000-0000-000018B10000}"/>
    <cellStyle name="Normal 5 3 3 4 4 4 3" xfId="46244" xr:uid="{00000000-0005-0000-0000-000019B10000}"/>
    <cellStyle name="Normal 5 3 3 4 4 5" xfId="46245" xr:uid="{00000000-0005-0000-0000-00001AB10000}"/>
    <cellStyle name="Normal 5 3 3 4 5" xfId="46246" xr:uid="{00000000-0005-0000-0000-00001BB10000}"/>
    <cellStyle name="Normal 5 3 3 4 5 2" xfId="46247" xr:uid="{00000000-0005-0000-0000-00001CB10000}"/>
    <cellStyle name="Normal 5 3 3 4 5 2 2" xfId="46248" xr:uid="{00000000-0005-0000-0000-00001DB10000}"/>
    <cellStyle name="Normal 5 3 3 4 5 3" xfId="46249" xr:uid="{00000000-0005-0000-0000-00001EB10000}"/>
    <cellStyle name="Normal 5 3 3 4 5 3 2" xfId="46250" xr:uid="{00000000-0005-0000-0000-00001FB10000}"/>
    <cellStyle name="Normal 5 3 3 4 5 3 2 2" xfId="46251" xr:uid="{00000000-0005-0000-0000-000020B10000}"/>
    <cellStyle name="Normal 5 3 3 4 5 3 3" xfId="46252" xr:uid="{00000000-0005-0000-0000-000021B10000}"/>
    <cellStyle name="Normal 5 3 3 4 5 4" xfId="46253" xr:uid="{00000000-0005-0000-0000-000022B10000}"/>
    <cellStyle name="Normal 5 3 3 4 6" xfId="46254" xr:uid="{00000000-0005-0000-0000-000023B10000}"/>
    <cellStyle name="Normal 5 3 3 4 6 2" xfId="46255" xr:uid="{00000000-0005-0000-0000-000024B10000}"/>
    <cellStyle name="Normal 5 3 3 4 6 2 2" xfId="46256" xr:uid="{00000000-0005-0000-0000-000025B10000}"/>
    <cellStyle name="Normal 5 3 3 4 6 3" xfId="46257" xr:uid="{00000000-0005-0000-0000-000026B10000}"/>
    <cellStyle name="Normal 5 3 3 4 6 3 2" xfId="46258" xr:uid="{00000000-0005-0000-0000-000027B10000}"/>
    <cellStyle name="Normal 5 3 3 4 6 3 2 2" xfId="46259" xr:uid="{00000000-0005-0000-0000-000028B10000}"/>
    <cellStyle name="Normal 5 3 3 4 6 3 3" xfId="46260" xr:uid="{00000000-0005-0000-0000-000029B10000}"/>
    <cellStyle name="Normal 5 3 3 4 6 4" xfId="46261" xr:uid="{00000000-0005-0000-0000-00002AB10000}"/>
    <cellStyle name="Normal 5 3 3 4 7" xfId="46262" xr:uid="{00000000-0005-0000-0000-00002BB10000}"/>
    <cellStyle name="Normal 5 3 3 4 7 2" xfId="46263" xr:uid="{00000000-0005-0000-0000-00002CB10000}"/>
    <cellStyle name="Normal 5 3 3 4 8" xfId="46264" xr:uid="{00000000-0005-0000-0000-00002DB10000}"/>
    <cellStyle name="Normal 5 3 3 4 8 2" xfId="46265" xr:uid="{00000000-0005-0000-0000-00002EB10000}"/>
    <cellStyle name="Normal 5 3 3 4 8 2 2" xfId="46266" xr:uid="{00000000-0005-0000-0000-00002FB10000}"/>
    <cellStyle name="Normal 5 3 3 4 8 3" xfId="46267" xr:uid="{00000000-0005-0000-0000-000030B10000}"/>
    <cellStyle name="Normal 5 3 3 4 9" xfId="46268" xr:uid="{00000000-0005-0000-0000-000031B10000}"/>
    <cellStyle name="Normal 5 3 3 4 9 2" xfId="46269" xr:uid="{00000000-0005-0000-0000-000032B10000}"/>
    <cellStyle name="Normal 5 3 3 5" xfId="46270" xr:uid="{00000000-0005-0000-0000-000033B10000}"/>
    <cellStyle name="Normal 5 3 3 5 2" xfId="46271" xr:uid="{00000000-0005-0000-0000-000034B10000}"/>
    <cellStyle name="Normal 5 3 3 5 2 2" xfId="46272" xr:uid="{00000000-0005-0000-0000-000035B10000}"/>
    <cellStyle name="Normal 5 3 3 5 2 2 2" xfId="46273" xr:uid="{00000000-0005-0000-0000-000036B10000}"/>
    <cellStyle name="Normal 5 3 3 5 2 2 2 2" xfId="46274" xr:uid="{00000000-0005-0000-0000-000037B10000}"/>
    <cellStyle name="Normal 5 3 3 5 2 2 2 2 2" xfId="46275" xr:uid="{00000000-0005-0000-0000-000038B10000}"/>
    <cellStyle name="Normal 5 3 3 5 2 2 2 3" xfId="46276" xr:uid="{00000000-0005-0000-0000-000039B10000}"/>
    <cellStyle name="Normal 5 3 3 5 2 2 2 3 2" xfId="46277" xr:uid="{00000000-0005-0000-0000-00003AB10000}"/>
    <cellStyle name="Normal 5 3 3 5 2 2 2 3 2 2" xfId="46278" xr:uid="{00000000-0005-0000-0000-00003BB10000}"/>
    <cellStyle name="Normal 5 3 3 5 2 2 2 3 3" xfId="46279" xr:uid="{00000000-0005-0000-0000-00003CB10000}"/>
    <cellStyle name="Normal 5 3 3 5 2 2 2 4" xfId="46280" xr:uid="{00000000-0005-0000-0000-00003DB10000}"/>
    <cellStyle name="Normal 5 3 3 5 2 2 3" xfId="46281" xr:uid="{00000000-0005-0000-0000-00003EB10000}"/>
    <cellStyle name="Normal 5 3 3 5 2 2 3 2" xfId="46282" xr:uid="{00000000-0005-0000-0000-00003FB10000}"/>
    <cellStyle name="Normal 5 3 3 5 2 2 4" xfId="46283" xr:uid="{00000000-0005-0000-0000-000040B10000}"/>
    <cellStyle name="Normal 5 3 3 5 2 2 4 2" xfId="46284" xr:uid="{00000000-0005-0000-0000-000041B10000}"/>
    <cellStyle name="Normal 5 3 3 5 2 2 4 2 2" xfId="46285" xr:uid="{00000000-0005-0000-0000-000042B10000}"/>
    <cellStyle name="Normal 5 3 3 5 2 2 4 3" xfId="46286" xr:uid="{00000000-0005-0000-0000-000043B10000}"/>
    <cellStyle name="Normal 5 3 3 5 2 2 5" xfId="46287" xr:uid="{00000000-0005-0000-0000-000044B10000}"/>
    <cellStyle name="Normal 5 3 3 5 2 3" xfId="46288" xr:uid="{00000000-0005-0000-0000-000045B10000}"/>
    <cellStyle name="Normal 5 3 3 5 2 3 2" xfId="46289" xr:uid="{00000000-0005-0000-0000-000046B10000}"/>
    <cellStyle name="Normal 5 3 3 5 2 3 2 2" xfId="46290" xr:uid="{00000000-0005-0000-0000-000047B10000}"/>
    <cellStyle name="Normal 5 3 3 5 2 3 3" xfId="46291" xr:uid="{00000000-0005-0000-0000-000048B10000}"/>
    <cellStyle name="Normal 5 3 3 5 2 3 3 2" xfId="46292" xr:uid="{00000000-0005-0000-0000-000049B10000}"/>
    <cellStyle name="Normal 5 3 3 5 2 3 3 2 2" xfId="46293" xr:uid="{00000000-0005-0000-0000-00004AB10000}"/>
    <cellStyle name="Normal 5 3 3 5 2 3 3 3" xfId="46294" xr:uid="{00000000-0005-0000-0000-00004BB10000}"/>
    <cellStyle name="Normal 5 3 3 5 2 3 4" xfId="46295" xr:uid="{00000000-0005-0000-0000-00004CB10000}"/>
    <cellStyle name="Normal 5 3 3 5 2 4" xfId="46296" xr:uid="{00000000-0005-0000-0000-00004DB10000}"/>
    <cellStyle name="Normal 5 3 3 5 2 4 2" xfId="46297" xr:uid="{00000000-0005-0000-0000-00004EB10000}"/>
    <cellStyle name="Normal 5 3 3 5 2 4 2 2" xfId="46298" xr:uid="{00000000-0005-0000-0000-00004FB10000}"/>
    <cellStyle name="Normal 5 3 3 5 2 4 3" xfId="46299" xr:uid="{00000000-0005-0000-0000-000050B10000}"/>
    <cellStyle name="Normal 5 3 3 5 2 4 3 2" xfId="46300" xr:uid="{00000000-0005-0000-0000-000051B10000}"/>
    <cellStyle name="Normal 5 3 3 5 2 4 3 2 2" xfId="46301" xr:uid="{00000000-0005-0000-0000-000052B10000}"/>
    <cellStyle name="Normal 5 3 3 5 2 4 3 3" xfId="46302" xr:uid="{00000000-0005-0000-0000-000053B10000}"/>
    <cellStyle name="Normal 5 3 3 5 2 4 4" xfId="46303" xr:uid="{00000000-0005-0000-0000-000054B10000}"/>
    <cellStyle name="Normal 5 3 3 5 2 5" xfId="46304" xr:uid="{00000000-0005-0000-0000-000055B10000}"/>
    <cellStyle name="Normal 5 3 3 5 2 5 2" xfId="46305" xr:uid="{00000000-0005-0000-0000-000056B10000}"/>
    <cellStyle name="Normal 5 3 3 5 2 6" xfId="46306" xr:uid="{00000000-0005-0000-0000-000057B10000}"/>
    <cellStyle name="Normal 5 3 3 5 2 6 2" xfId="46307" xr:uid="{00000000-0005-0000-0000-000058B10000}"/>
    <cellStyle name="Normal 5 3 3 5 2 6 2 2" xfId="46308" xr:uid="{00000000-0005-0000-0000-000059B10000}"/>
    <cellStyle name="Normal 5 3 3 5 2 6 3" xfId="46309" xr:uid="{00000000-0005-0000-0000-00005AB10000}"/>
    <cellStyle name="Normal 5 3 3 5 2 7" xfId="46310" xr:uid="{00000000-0005-0000-0000-00005BB10000}"/>
    <cellStyle name="Normal 5 3 3 5 2 7 2" xfId="46311" xr:uid="{00000000-0005-0000-0000-00005CB10000}"/>
    <cellStyle name="Normal 5 3 3 5 2 8" xfId="46312" xr:uid="{00000000-0005-0000-0000-00005DB10000}"/>
    <cellStyle name="Normal 5 3 3 5 3" xfId="46313" xr:uid="{00000000-0005-0000-0000-00005EB10000}"/>
    <cellStyle name="Normal 5 3 3 5 3 2" xfId="46314" xr:uid="{00000000-0005-0000-0000-00005FB10000}"/>
    <cellStyle name="Normal 5 3 3 5 3 2 2" xfId="46315" xr:uid="{00000000-0005-0000-0000-000060B10000}"/>
    <cellStyle name="Normal 5 3 3 5 3 2 2 2" xfId="46316" xr:uid="{00000000-0005-0000-0000-000061B10000}"/>
    <cellStyle name="Normal 5 3 3 5 3 2 3" xfId="46317" xr:uid="{00000000-0005-0000-0000-000062B10000}"/>
    <cellStyle name="Normal 5 3 3 5 3 2 3 2" xfId="46318" xr:uid="{00000000-0005-0000-0000-000063B10000}"/>
    <cellStyle name="Normal 5 3 3 5 3 2 3 2 2" xfId="46319" xr:uid="{00000000-0005-0000-0000-000064B10000}"/>
    <cellStyle name="Normal 5 3 3 5 3 2 3 3" xfId="46320" xr:uid="{00000000-0005-0000-0000-000065B10000}"/>
    <cellStyle name="Normal 5 3 3 5 3 2 4" xfId="46321" xr:uid="{00000000-0005-0000-0000-000066B10000}"/>
    <cellStyle name="Normal 5 3 3 5 3 3" xfId="46322" xr:uid="{00000000-0005-0000-0000-000067B10000}"/>
    <cellStyle name="Normal 5 3 3 5 3 3 2" xfId="46323" xr:uid="{00000000-0005-0000-0000-000068B10000}"/>
    <cellStyle name="Normal 5 3 3 5 3 4" xfId="46324" xr:uid="{00000000-0005-0000-0000-000069B10000}"/>
    <cellStyle name="Normal 5 3 3 5 3 4 2" xfId="46325" xr:uid="{00000000-0005-0000-0000-00006AB10000}"/>
    <cellStyle name="Normal 5 3 3 5 3 4 2 2" xfId="46326" xr:uid="{00000000-0005-0000-0000-00006BB10000}"/>
    <cellStyle name="Normal 5 3 3 5 3 4 3" xfId="46327" xr:uid="{00000000-0005-0000-0000-00006CB10000}"/>
    <cellStyle name="Normal 5 3 3 5 3 5" xfId="46328" xr:uid="{00000000-0005-0000-0000-00006DB10000}"/>
    <cellStyle name="Normal 5 3 3 5 4" xfId="46329" xr:uid="{00000000-0005-0000-0000-00006EB10000}"/>
    <cellStyle name="Normal 5 3 3 5 4 2" xfId="46330" xr:uid="{00000000-0005-0000-0000-00006FB10000}"/>
    <cellStyle name="Normal 5 3 3 5 4 2 2" xfId="46331" xr:uid="{00000000-0005-0000-0000-000070B10000}"/>
    <cellStyle name="Normal 5 3 3 5 4 3" xfId="46332" xr:uid="{00000000-0005-0000-0000-000071B10000}"/>
    <cellStyle name="Normal 5 3 3 5 4 3 2" xfId="46333" xr:uid="{00000000-0005-0000-0000-000072B10000}"/>
    <cellStyle name="Normal 5 3 3 5 4 3 2 2" xfId="46334" xr:uid="{00000000-0005-0000-0000-000073B10000}"/>
    <cellStyle name="Normal 5 3 3 5 4 3 3" xfId="46335" xr:uid="{00000000-0005-0000-0000-000074B10000}"/>
    <cellStyle name="Normal 5 3 3 5 4 4" xfId="46336" xr:uid="{00000000-0005-0000-0000-000075B10000}"/>
    <cellStyle name="Normal 5 3 3 5 5" xfId="46337" xr:uid="{00000000-0005-0000-0000-000076B10000}"/>
    <cellStyle name="Normal 5 3 3 5 5 2" xfId="46338" xr:uid="{00000000-0005-0000-0000-000077B10000}"/>
    <cellStyle name="Normal 5 3 3 5 5 2 2" xfId="46339" xr:uid="{00000000-0005-0000-0000-000078B10000}"/>
    <cellStyle name="Normal 5 3 3 5 5 3" xfId="46340" xr:uid="{00000000-0005-0000-0000-000079B10000}"/>
    <cellStyle name="Normal 5 3 3 5 5 3 2" xfId="46341" xr:uid="{00000000-0005-0000-0000-00007AB10000}"/>
    <cellStyle name="Normal 5 3 3 5 5 3 2 2" xfId="46342" xr:uid="{00000000-0005-0000-0000-00007BB10000}"/>
    <cellStyle name="Normal 5 3 3 5 5 3 3" xfId="46343" xr:uid="{00000000-0005-0000-0000-00007CB10000}"/>
    <cellStyle name="Normal 5 3 3 5 5 4" xfId="46344" xr:uid="{00000000-0005-0000-0000-00007DB10000}"/>
    <cellStyle name="Normal 5 3 3 5 6" xfId="46345" xr:uid="{00000000-0005-0000-0000-00007EB10000}"/>
    <cellStyle name="Normal 5 3 3 5 6 2" xfId="46346" xr:uid="{00000000-0005-0000-0000-00007FB10000}"/>
    <cellStyle name="Normal 5 3 3 5 7" xfId="46347" xr:uid="{00000000-0005-0000-0000-000080B10000}"/>
    <cellStyle name="Normal 5 3 3 5 7 2" xfId="46348" xr:uid="{00000000-0005-0000-0000-000081B10000}"/>
    <cellStyle name="Normal 5 3 3 5 7 2 2" xfId="46349" xr:uid="{00000000-0005-0000-0000-000082B10000}"/>
    <cellStyle name="Normal 5 3 3 5 7 3" xfId="46350" xr:uid="{00000000-0005-0000-0000-000083B10000}"/>
    <cellStyle name="Normal 5 3 3 5 8" xfId="46351" xr:uid="{00000000-0005-0000-0000-000084B10000}"/>
    <cellStyle name="Normal 5 3 3 5 8 2" xfId="46352" xr:uid="{00000000-0005-0000-0000-000085B10000}"/>
    <cellStyle name="Normal 5 3 3 5 9" xfId="46353" xr:uid="{00000000-0005-0000-0000-000086B10000}"/>
    <cellStyle name="Normal 5 3 3 6" xfId="46354" xr:uid="{00000000-0005-0000-0000-000087B10000}"/>
    <cellStyle name="Normal 5 3 3 6 2" xfId="46355" xr:uid="{00000000-0005-0000-0000-000088B10000}"/>
    <cellStyle name="Normal 5 3 3 6 2 2" xfId="46356" xr:uid="{00000000-0005-0000-0000-000089B10000}"/>
    <cellStyle name="Normal 5 3 3 6 2 2 2" xfId="46357" xr:uid="{00000000-0005-0000-0000-00008AB10000}"/>
    <cellStyle name="Normal 5 3 3 6 2 2 2 2" xfId="46358" xr:uid="{00000000-0005-0000-0000-00008BB10000}"/>
    <cellStyle name="Normal 5 3 3 6 2 2 3" xfId="46359" xr:uid="{00000000-0005-0000-0000-00008CB10000}"/>
    <cellStyle name="Normal 5 3 3 6 2 2 3 2" xfId="46360" xr:uid="{00000000-0005-0000-0000-00008DB10000}"/>
    <cellStyle name="Normal 5 3 3 6 2 2 3 2 2" xfId="46361" xr:uid="{00000000-0005-0000-0000-00008EB10000}"/>
    <cellStyle name="Normal 5 3 3 6 2 2 3 3" xfId="46362" xr:uid="{00000000-0005-0000-0000-00008FB10000}"/>
    <cellStyle name="Normal 5 3 3 6 2 2 4" xfId="46363" xr:uid="{00000000-0005-0000-0000-000090B10000}"/>
    <cellStyle name="Normal 5 3 3 6 2 3" xfId="46364" xr:uid="{00000000-0005-0000-0000-000091B10000}"/>
    <cellStyle name="Normal 5 3 3 6 2 3 2" xfId="46365" xr:uid="{00000000-0005-0000-0000-000092B10000}"/>
    <cellStyle name="Normal 5 3 3 6 2 4" xfId="46366" xr:uid="{00000000-0005-0000-0000-000093B10000}"/>
    <cellStyle name="Normal 5 3 3 6 2 4 2" xfId="46367" xr:uid="{00000000-0005-0000-0000-000094B10000}"/>
    <cellStyle name="Normal 5 3 3 6 2 4 2 2" xfId="46368" xr:uid="{00000000-0005-0000-0000-000095B10000}"/>
    <cellStyle name="Normal 5 3 3 6 2 4 3" xfId="46369" xr:uid="{00000000-0005-0000-0000-000096B10000}"/>
    <cellStyle name="Normal 5 3 3 6 2 5" xfId="46370" xr:uid="{00000000-0005-0000-0000-000097B10000}"/>
    <cellStyle name="Normal 5 3 3 6 3" xfId="46371" xr:uid="{00000000-0005-0000-0000-000098B10000}"/>
    <cellStyle name="Normal 5 3 3 6 3 2" xfId="46372" xr:uid="{00000000-0005-0000-0000-000099B10000}"/>
    <cellStyle name="Normal 5 3 3 6 3 2 2" xfId="46373" xr:uid="{00000000-0005-0000-0000-00009AB10000}"/>
    <cellStyle name="Normal 5 3 3 6 3 3" xfId="46374" xr:uid="{00000000-0005-0000-0000-00009BB10000}"/>
    <cellStyle name="Normal 5 3 3 6 3 3 2" xfId="46375" xr:uid="{00000000-0005-0000-0000-00009CB10000}"/>
    <cellStyle name="Normal 5 3 3 6 3 3 2 2" xfId="46376" xr:uid="{00000000-0005-0000-0000-00009DB10000}"/>
    <cellStyle name="Normal 5 3 3 6 3 3 3" xfId="46377" xr:uid="{00000000-0005-0000-0000-00009EB10000}"/>
    <cellStyle name="Normal 5 3 3 6 3 4" xfId="46378" xr:uid="{00000000-0005-0000-0000-00009FB10000}"/>
    <cellStyle name="Normal 5 3 3 6 4" xfId="46379" xr:uid="{00000000-0005-0000-0000-0000A0B10000}"/>
    <cellStyle name="Normal 5 3 3 6 4 2" xfId="46380" xr:uid="{00000000-0005-0000-0000-0000A1B10000}"/>
    <cellStyle name="Normal 5 3 3 6 4 2 2" xfId="46381" xr:uid="{00000000-0005-0000-0000-0000A2B10000}"/>
    <cellStyle name="Normal 5 3 3 6 4 3" xfId="46382" xr:uid="{00000000-0005-0000-0000-0000A3B10000}"/>
    <cellStyle name="Normal 5 3 3 6 4 3 2" xfId="46383" xr:uid="{00000000-0005-0000-0000-0000A4B10000}"/>
    <cellStyle name="Normal 5 3 3 6 4 3 2 2" xfId="46384" xr:uid="{00000000-0005-0000-0000-0000A5B10000}"/>
    <cellStyle name="Normal 5 3 3 6 4 3 3" xfId="46385" xr:uid="{00000000-0005-0000-0000-0000A6B10000}"/>
    <cellStyle name="Normal 5 3 3 6 4 4" xfId="46386" xr:uid="{00000000-0005-0000-0000-0000A7B10000}"/>
    <cellStyle name="Normal 5 3 3 6 5" xfId="46387" xr:uid="{00000000-0005-0000-0000-0000A8B10000}"/>
    <cellStyle name="Normal 5 3 3 6 5 2" xfId="46388" xr:uid="{00000000-0005-0000-0000-0000A9B10000}"/>
    <cellStyle name="Normal 5 3 3 6 6" xfId="46389" xr:uid="{00000000-0005-0000-0000-0000AAB10000}"/>
    <cellStyle name="Normal 5 3 3 6 6 2" xfId="46390" xr:uid="{00000000-0005-0000-0000-0000ABB10000}"/>
    <cellStyle name="Normal 5 3 3 6 6 2 2" xfId="46391" xr:uid="{00000000-0005-0000-0000-0000ACB10000}"/>
    <cellStyle name="Normal 5 3 3 6 6 3" xfId="46392" xr:uid="{00000000-0005-0000-0000-0000ADB10000}"/>
    <cellStyle name="Normal 5 3 3 6 7" xfId="46393" xr:uid="{00000000-0005-0000-0000-0000AEB10000}"/>
    <cellStyle name="Normal 5 3 3 6 7 2" xfId="46394" xr:uid="{00000000-0005-0000-0000-0000AFB10000}"/>
    <cellStyle name="Normal 5 3 3 6 8" xfId="46395" xr:uid="{00000000-0005-0000-0000-0000B0B10000}"/>
    <cellStyle name="Normal 5 3 3 7" xfId="46396" xr:uid="{00000000-0005-0000-0000-0000B1B10000}"/>
    <cellStyle name="Normal 5 3 3 7 2" xfId="46397" xr:uid="{00000000-0005-0000-0000-0000B2B10000}"/>
    <cellStyle name="Normal 5 3 3 7 2 2" xfId="46398" xr:uid="{00000000-0005-0000-0000-0000B3B10000}"/>
    <cellStyle name="Normal 5 3 3 7 2 2 2" xfId="46399" xr:uid="{00000000-0005-0000-0000-0000B4B10000}"/>
    <cellStyle name="Normal 5 3 3 7 2 2 2 2" xfId="46400" xr:uid="{00000000-0005-0000-0000-0000B5B10000}"/>
    <cellStyle name="Normal 5 3 3 7 2 2 3" xfId="46401" xr:uid="{00000000-0005-0000-0000-0000B6B10000}"/>
    <cellStyle name="Normal 5 3 3 7 2 2 3 2" xfId="46402" xr:uid="{00000000-0005-0000-0000-0000B7B10000}"/>
    <cellStyle name="Normal 5 3 3 7 2 2 3 2 2" xfId="46403" xr:uid="{00000000-0005-0000-0000-0000B8B10000}"/>
    <cellStyle name="Normal 5 3 3 7 2 2 3 3" xfId="46404" xr:uid="{00000000-0005-0000-0000-0000B9B10000}"/>
    <cellStyle name="Normal 5 3 3 7 2 2 4" xfId="46405" xr:uid="{00000000-0005-0000-0000-0000BAB10000}"/>
    <cellStyle name="Normal 5 3 3 7 2 3" xfId="46406" xr:uid="{00000000-0005-0000-0000-0000BBB10000}"/>
    <cellStyle name="Normal 5 3 3 7 2 3 2" xfId="46407" xr:uid="{00000000-0005-0000-0000-0000BCB10000}"/>
    <cellStyle name="Normal 5 3 3 7 2 4" xfId="46408" xr:uid="{00000000-0005-0000-0000-0000BDB10000}"/>
    <cellStyle name="Normal 5 3 3 7 2 4 2" xfId="46409" xr:uid="{00000000-0005-0000-0000-0000BEB10000}"/>
    <cellStyle name="Normal 5 3 3 7 2 4 2 2" xfId="46410" xr:uid="{00000000-0005-0000-0000-0000BFB10000}"/>
    <cellStyle name="Normal 5 3 3 7 2 4 3" xfId="46411" xr:uid="{00000000-0005-0000-0000-0000C0B10000}"/>
    <cellStyle name="Normal 5 3 3 7 2 5" xfId="46412" xr:uid="{00000000-0005-0000-0000-0000C1B10000}"/>
    <cellStyle name="Normal 5 3 3 7 3" xfId="46413" xr:uid="{00000000-0005-0000-0000-0000C2B10000}"/>
    <cellStyle name="Normal 5 3 3 7 3 2" xfId="46414" xr:uid="{00000000-0005-0000-0000-0000C3B10000}"/>
    <cellStyle name="Normal 5 3 3 7 3 2 2" xfId="46415" xr:uid="{00000000-0005-0000-0000-0000C4B10000}"/>
    <cellStyle name="Normal 5 3 3 7 3 3" xfId="46416" xr:uid="{00000000-0005-0000-0000-0000C5B10000}"/>
    <cellStyle name="Normal 5 3 3 7 3 3 2" xfId="46417" xr:uid="{00000000-0005-0000-0000-0000C6B10000}"/>
    <cellStyle name="Normal 5 3 3 7 3 3 2 2" xfId="46418" xr:uid="{00000000-0005-0000-0000-0000C7B10000}"/>
    <cellStyle name="Normal 5 3 3 7 3 3 3" xfId="46419" xr:uid="{00000000-0005-0000-0000-0000C8B10000}"/>
    <cellStyle name="Normal 5 3 3 7 3 4" xfId="46420" xr:uid="{00000000-0005-0000-0000-0000C9B10000}"/>
    <cellStyle name="Normal 5 3 3 7 4" xfId="46421" xr:uid="{00000000-0005-0000-0000-0000CAB10000}"/>
    <cellStyle name="Normal 5 3 3 7 4 2" xfId="46422" xr:uid="{00000000-0005-0000-0000-0000CBB10000}"/>
    <cellStyle name="Normal 5 3 3 7 5" xfId="46423" xr:uid="{00000000-0005-0000-0000-0000CCB10000}"/>
    <cellStyle name="Normal 5 3 3 7 5 2" xfId="46424" xr:uid="{00000000-0005-0000-0000-0000CDB10000}"/>
    <cellStyle name="Normal 5 3 3 7 5 2 2" xfId="46425" xr:uid="{00000000-0005-0000-0000-0000CEB10000}"/>
    <cellStyle name="Normal 5 3 3 7 5 3" xfId="46426" xr:uid="{00000000-0005-0000-0000-0000CFB10000}"/>
    <cellStyle name="Normal 5 3 3 7 6" xfId="46427" xr:uid="{00000000-0005-0000-0000-0000D0B10000}"/>
    <cellStyle name="Normal 5 3 3 8" xfId="46428" xr:uid="{00000000-0005-0000-0000-0000D1B10000}"/>
    <cellStyle name="Normal 5 3 3 8 2" xfId="46429" xr:uid="{00000000-0005-0000-0000-0000D2B10000}"/>
    <cellStyle name="Normal 5 3 3 8 2 2" xfId="46430" xr:uid="{00000000-0005-0000-0000-0000D3B10000}"/>
    <cellStyle name="Normal 5 3 3 8 2 2 2" xfId="46431" xr:uid="{00000000-0005-0000-0000-0000D4B10000}"/>
    <cellStyle name="Normal 5 3 3 8 2 2 2 2" xfId="46432" xr:uid="{00000000-0005-0000-0000-0000D5B10000}"/>
    <cellStyle name="Normal 5 3 3 8 2 2 3" xfId="46433" xr:uid="{00000000-0005-0000-0000-0000D6B10000}"/>
    <cellStyle name="Normal 5 3 3 8 2 2 3 2" xfId="46434" xr:uid="{00000000-0005-0000-0000-0000D7B10000}"/>
    <cellStyle name="Normal 5 3 3 8 2 2 3 2 2" xfId="46435" xr:uid="{00000000-0005-0000-0000-0000D8B10000}"/>
    <cellStyle name="Normal 5 3 3 8 2 2 3 3" xfId="46436" xr:uid="{00000000-0005-0000-0000-0000D9B10000}"/>
    <cellStyle name="Normal 5 3 3 8 2 2 4" xfId="46437" xr:uid="{00000000-0005-0000-0000-0000DAB10000}"/>
    <cellStyle name="Normal 5 3 3 8 2 3" xfId="46438" xr:uid="{00000000-0005-0000-0000-0000DBB10000}"/>
    <cellStyle name="Normal 5 3 3 8 2 3 2" xfId="46439" xr:uid="{00000000-0005-0000-0000-0000DCB10000}"/>
    <cellStyle name="Normal 5 3 3 8 2 4" xfId="46440" xr:uid="{00000000-0005-0000-0000-0000DDB10000}"/>
    <cellStyle name="Normal 5 3 3 8 2 4 2" xfId="46441" xr:uid="{00000000-0005-0000-0000-0000DEB10000}"/>
    <cellStyle name="Normal 5 3 3 8 2 4 2 2" xfId="46442" xr:uid="{00000000-0005-0000-0000-0000DFB10000}"/>
    <cellStyle name="Normal 5 3 3 8 2 4 3" xfId="46443" xr:uid="{00000000-0005-0000-0000-0000E0B10000}"/>
    <cellStyle name="Normal 5 3 3 8 2 5" xfId="46444" xr:uid="{00000000-0005-0000-0000-0000E1B10000}"/>
    <cellStyle name="Normal 5 3 3 8 3" xfId="46445" xr:uid="{00000000-0005-0000-0000-0000E2B10000}"/>
    <cellStyle name="Normal 5 3 3 8 3 2" xfId="46446" xr:uid="{00000000-0005-0000-0000-0000E3B10000}"/>
    <cellStyle name="Normal 5 3 3 8 3 2 2" xfId="46447" xr:uid="{00000000-0005-0000-0000-0000E4B10000}"/>
    <cellStyle name="Normal 5 3 3 8 3 3" xfId="46448" xr:uid="{00000000-0005-0000-0000-0000E5B10000}"/>
    <cellStyle name="Normal 5 3 3 8 3 3 2" xfId="46449" xr:uid="{00000000-0005-0000-0000-0000E6B10000}"/>
    <cellStyle name="Normal 5 3 3 8 3 3 2 2" xfId="46450" xr:uid="{00000000-0005-0000-0000-0000E7B10000}"/>
    <cellStyle name="Normal 5 3 3 8 3 3 3" xfId="46451" xr:uid="{00000000-0005-0000-0000-0000E8B10000}"/>
    <cellStyle name="Normal 5 3 3 8 3 4" xfId="46452" xr:uid="{00000000-0005-0000-0000-0000E9B10000}"/>
    <cellStyle name="Normal 5 3 3 8 4" xfId="46453" xr:uid="{00000000-0005-0000-0000-0000EAB10000}"/>
    <cellStyle name="Normal 5 3 3 8 4 2" xfId="46454" xr:uid="{00000000-0005-0000-0000-0000EBB10000}"/>
    <cellStyle name="Normal 5 3 3 8 5" xfId="46455" xr:uid="{00000000-0005-0000-0000-0000ECB10000}"/>
    <cellStyle name="Normal 5 3 3 8 5 2" xfId="46456" xr:uid="{00000000-0005-0000-0000-0000EDB10000}"/>
    <cellStyle name="Normal 5 3 3 8 5 2 2" xfId="46457" xr:uid="{00000000-0005-0000-0000-0000EEB10000}"/>
    <cellStyle name="Normal 5 3 3 8 5 3" xfId="46458" xr:uid="{00000000-0005-0000-0000-0000EFB10000}"/>
    <cellStyle name="Normal 5 3 3 8 6" xfId="46459" xr:uid="{00000000-0005-0000-0000-0000F0B10000}"/>
    <cellStyle name="Normal 5 3 3 9" xfId="46460" xr:uid="{00000000-0005-0000-0000-0000F1B10000}"/>
    <cellStyle name="Normal 5 3 3 9 2" xfId="46461" xr:uid="{00000000-0005-0000-0000-0000F2B10000}"/>
    <cellStyle name="Normal 5 3 3 9 2 2" xfId="46462" xr:uid="{00000000-0005-0000-0000-0000F3B10000}"/>
    <cellStyle name="Normal 5 3 3 9 2 2 2" xfId="46463" xr:uid="{00000000-0005-0000-0000-0000F4B10000}"/>
    <cellStyle name="Normal 5 3 3 9 2 3" xfId="46464" xr:uid="{00000000-0005-0000-0000-0000F5B10000}"/>
    <cellStyle name="Normal 5 3 3 9 2 3 2" xfId="46465" xr:uid="{00000000-0005-0000-0000-0000F6B10000}"/>
    <cellStyle name="Normal 5 3 3 9 2 3 2 2" xfId="46466" xr:uid="{00000000-0005-0000-0000-0000F7B10000}"/>
    <cellStyle name="Normal 5 3 3 9 2 3 3" xfId="46467" xr:uid="{00000000-0005-0000-0000-0000F8B10000}"/>
    <cellStyle name="Normal 5 3 3 9 2 4" xfId="46468" xr:uid="{00000000-0005-0000-0000-0000F9B10000}"/>
    <cellStyle name="Normal 5 3 3 9 3" xfId="46469" xr:uid="{00000000-0005-0000-0000-0000FAB10000}"/>
    <cellStyle name="Normal 5 3 3 9 3 2" xfId="46470" xr:uid="{00000000-0005-0000-0000-0000FBB10000}"/>
    <cellStyle name="Normal 5 3 3 9 4" xfId="46471" xr:uid="{00000000-0005-0000-0000-0000FCB10000}"/>
    <cellStyle name="Normal 5 3 3 9 4 2" xfId="46472" xr:uid="{00000000-0005-0000-0000-0000FDB10000}"/>
    <cellStyle name="Normal 5 3 3 9 4 2 2" xfId="46473" xr:uid="{00000000-0005-0000-0000-0000FEB10000}"/>
    <cellStyle name="Normal 5 3 3 9 4 3" xfId="46474" xr:uid="{00000000-0005-0000-0000-0000FFB10000}"/>
    <cellStyle name="Normal 5 3 3 9 5" xfId="46475" xr:uid="{00000000-0005-0000-0000-000000B20000}"/>
    <cellStyle name="Normal 5 3 3_T-straight with PEDs adjustor" xfId="46476" xr:uid="{00000000-0005-0000-0000-000001B20000}"/>
    <cellStyle name="Normal 5 3 4" xfId="1369" xr:uid="{00000000-0005-0000-0000-000002B20000}"/>
    <cellStyle name="Normal 5 3 4 10" xfId="46477" xr:uid="{00000000-0005-0000-0000-000003B20000}"/>
    <cellStyle name="Normal 5 3 4 11" xfId="46478" xr:uid="{00000000-0005-0000-0000-000004B20000}"/>
    <cellStyle name="Normal 5 3 4 2" xfId="46479" xr:uid="{00000000-0005-0000-0000-000005B20000}"/>
    <cellStyle name="Normal 5 3 4 2 10" xfId="46480" xr:uid="{00000000-0005-0000-0000-000006B20000}"/>
    <cellStyle name="Normal 5 3 4 2 2" xfId="46481" xr:uid="{00000000-0005-0000-0000-000007B20000}"/>
    <cellStyle name="Normal 5 3 4 2 2 2" xfId="46482" xr:uid="{00000000-0005-0000-0000-000008B20000}"/>
    <cellStyle name="Normal 5 3 4 2 2 2 2" xfId="46483" xr:uid="{00000000-0005-0000-0000-000009B20000}"/>
    <cellStyle name="Normal 5 3 4 2 2 2 2 2" xfId="46484" xr:uid="{00000000-0005-0000-0000-00000AB20000}"/>
    <cellStyle name="Normal 5 3 4 2 2 2 2 2 2" xfId="46485" xr:uid="{00000000-0005-0000-0000-00000BB20000}"/>
    <cellStyle name="Normal 5 3 4 2 2 2 2 3" xfId="46486" xr:uid="{00000000-0005-0000-0000-00000CB20000}"/>
    <cellStyle name="Normal 5 3 4 2 2 2 2 3 2" xfId="46487" xr:uid="{00000000-0005-0000-0000-00000DB20000}"/>
    <cellStyle name="Normal 5 3 4 2 2 2 2 3 2 2" xfId="46488" xr:uid="{00000000-0005-0000-0000-00000EB20000}"/>
    <cellStyle name="Normal 5 3 4 2 2 2 2 3 3" xfId="46489" xr:uid="{00000000-0005-0000-0000-00000FB20000}"/>
    <cellStyle name="Normal 5 3 4 2 2 2 2 4" xfId="46490" xr:uid="{00000000-0005-0000-0000-000010B20000}"/>
    <cellStyle name="Normal 5 3 4 2 2 2 3" xfId="46491" xr:uid="{00000000-0005-0000-0000-000011B20000}"/>
    <cellStyle name="Normal 5 3 4 2 2 2 3 2" xfId="46492" xr:uid="{00000000-0005-0000-0000-000012B20000}"/>
    <cellStyle name="Normal 5 3 4 2 2 2 4" xfId="46493" xr:uid="{00000000-0005-0000-0000-000013B20000}"/>
    <cellStyle name="Normal 5 3 4 2 2 2 4 2" xfId="46494" xr:uid="{00000000-0005-0000-0000-000014B20000}"/>
    <cellStyle name="Normal 5 3 4 2 2 2 4 2 2" xfId="46495" xr:uid="{00000000-0005-0000-0000-000015B20000}"/>
    <cellStyle name="Normal 5 3 4 2 2 2 4 3" xfId="46496" xr:uid="{00000000-0005-0000-0000-000016B20000}"/>
    <cellStyle name="Normal 5 3 4 2 2 2 5" xfId="46497" xr:uid="{00000000-0005-0000-0000-000017B20000}"/>
    <cellStyle name="Normal 5 3 4 2 2 3" xfId="46498" xr:uid="{00000000-0005-0000-0000-000018B20000}"/>
    <cellStyle name="Normal 5 3 4 2 2 3 2" xfId="46499" xr:uid="{00000000-0005-0000-0000-000019B20000}"/>
    <cellStyle name="Normal 5 3 4 2 2 3 2 2" xfId="46500" xr:uid="{00000000-0005-0000-0000-00001AB20000}"/>
    <cellStyle name="Normal 5 3 4 2 2 3 3" xfId="46501" xr:uid="{00000000-0005-0000-0000-00001BB20000}"/>
    <cellStyle name="Normal 5 3 4 2 2 3 3 2" xfId="46502" xr:uid="{00000000-0005-0000-0000-00001CB20000}"/>
    <cellStyle name="Normal 5 3 4 2 2 3 3 2 2" xfId="46503" xr:uid="{00000000-0005-0000-0000-00001DB20000}"/>
    <cellStyle name="Normal 5 3 4 2 2 3 3 3" xfId="46504" xr:uid="{00000000-0005-0000-0000-00001EB20000}"/>
    <cellStyle name="Normal 5 3 4 2 2 3 4" xfId="46505" xr:uid="{00000000-0005-0000-0000-00001FB20000}"/>
    <cellStyle name="Normal 5 3 4 2 2 4" xfId="46506" xr:uid="{00000000-0005-0000-0000-000020B20000}"/>
    <cellStyle name="Normal 5 3 4 2 2 4 2" xfId="46507" xr:uid="{00000000-0005-0000-0000-000021B20000}"/>
    <cellStyle name="Normal 5 3 4 2 2 4 2 2" xfId="46508" xr:uid="{00000000-0005-0000-0000-000022B20000}"/>
    <cellStyle name="Normal 5 3 4 2 2 4 3" xfId="46509" xr:uid="{00000000-0005-0000-0000-000023B20000}"/>
    <cellStyle name="Normal 5 3 4 2 2 4 3 2" xfId="46510" xr:uid="{00000000-0005-0000-0000-000024B20000}"/>
    <cellStyle name="Normal 5 3 4 2 2 4 3 2 2" xfId="46511" xr:uid="{00000000-0005-0000-0000-000025B20000}"/>
    <cellStyle name="Normal 5 3 4 2 2 4 3 3" xfId="46512" xr:uid="{00000000-0005-0000-0000-000026B20000}"/>
    <cellStyle name="Normal 5 3 4 2 2 4 4" xfId="46513" xr:uid="{00000000-0005-0000-0000-000027B20000}"/>
    <cellStyle name="Normal 5 3 4 2 2 5" xfId="46514" xr:uid="{00000000-0005-0000-0000-000028B20000}"/>
    <cellStyle name="Normal 5 3 4 2 2 5 2" xfId="46515" xr:uid="{00000000-0005-0000-0000-000029B20000}"/>
    <cellStyle name="Normal 5 3 4 2 2 6" xfId="46516" xr:uid="{00000000-0005-0000-0000-00002AB20000}"/>
    <cellStyle name="Normal 5 3 4 2 2 6 2" xfId="46517" xr:uid="{00000000-0005-0000-0000-00002BB20000}"/>
    <cellStyle name="Normal 5 3 4 2 2 6 2 2" xfId="46518" xr:uid="{00000000-0005-0000-0000-00002CB20000}"/>
    <cellStyle name="Normal 5 3 4 2 2 6 3" xfId="46519" xr:uid="{00000000-0005-0000-0000-00002DB20000}"/>
    <cellStyle name="Normal 5 3 4 2 2 7" xfId="46520" xr:uid="{00000000-0005-0000-0000-00002EB20000}"/>
    <cellStyle name="Normal 5 3 4 2 2 7 2" xfId="46521" xr:uid="{00000000-0005-0000-0000-00002FB20000}"/>
    <cellStyle name="Normal 5 3 4 2 2 8" xfId="46522" xr:uid="{00000000-0005-0000-0000-000030B20000}"/>
    <cellStyle name="Normal 5 3 4 2 3" xfId="46523" xr:uid="{00000000-0005-0000-0000-000031B20000}"/>
    <cellStyle name="Normal 5 3 4 2 3 2" xfId="46524" xr:uid="{00000000-0005-0000-0000-000032B20000}"/>
    <cellStyle name="Normal 5 3 4 2 3 2 2" xfId="46525" xr:uid="{00000000-0005-0000-0000-000033B20000}"/>
    <cellStyle name="Normal 5 3 4 2 3 2 2 2" xfId="46526" xr:uid="{00000000-0005-0000-0000-000034B20000}"/>
    <cellStyle name="Normal 5 3 4 2 3 2 3" xfId="46527" xr:uid="{00000000-0005-0000-0000-000035B20000}"/>
    <cellStyle name="Normal 5 3 4 2 3 2 3 2" xfId="46528" xr:uid="{00000000-0005-0000-0000-000036B20000}"/>
    <cellStyle name="Normal 5 3 4 2 3 2 3 2 2" xfId="46529" xr:uid="{00000000-0005-0000-0000-000037B20000}"/>
    <cellStyle name="Normal 5 3 4 2 3 2 3 3" xfId="46530" xr:uid="{00000000-0005-0000-0000-000038B20000}"/>
    <cellStyle name="Normal 5 3 4 2 3 2 4" xfId="46531" xr:uid="{00000000-0005-0000-0000-000039B20000}"/>
    <cellStyle name="Normal 5 3 4 2 3 3" xfId="46532" xr:uid="{00000000-0005-0000-0000-00003AB20000}"/>
    <cellStyle name="Normal 5 3 4 2 3 3 2" xfId="46533" xr:uid="{00000000-0005-0000-0000-00003BB20000}"/>
    <cellStyle name="Normal 5 3 4 2 3 4" xfId="46534" xr:uid="{00000000-0005-0000-0000-00003CB20000}"/>
    <cellStyle name="Normal 5 3 4 2 3 4 2" xfId="46535" xr:uid="{00000000-0005-0000-0000-00003DB20000}"/>
    <cellStyle name="Normal 5 3 4 2 3 4 2 2" xfId="46536" xr:uid="{00000000-0005-0000-0000-00003EB20000}"/>
    <cellStyle name="Normal 5 3 4 2 3 4 3" xfId="46537" xr:uid="{00000000-0005-0000-0000-00003FB20000}"/>
    <cellStyle name="Normal 5 3 4 2 3 5" xfId="46538" xr:uid="{00000000-0005-0000-0000-000040B20000}"/>
    <cellStyle name="Normal 5 3 4 2 4" xfId="46539" xr:uid="{00000000-0005-0000-0000-000041B20000}"/>
    <cellStyle name="Normal 5 3 4 2 4 2" xfId="46540" xr:uid="{00000000-0005-0000-0000-000042B20000}"/>
    <cellStyle name="Normal 5 3 4 2 4 2 2" xfId="46541" xr:uid="{00000000-0005-0000-0000-000043B20000}"/>
    <cellStyle name="Normal 5 3 4 2 4 3" xfId="46542" xr:uid="{00000000-0005-0000-0000-000044B20000}"/>
    <cellStyle name="Normal 5 3 4 2 4 3 2" xfId="46543" xr:uid="{00000000-0005-0000-0000-000045B20000}"/>
    <cellStyle name="Normal 5 3 4 2 4 3 2 2" xfId="46544" xr:uid="{00000000-0005-0000-0000-000046B20000}"/>
    <cellStyle name="Normal 5 3 4 2 4 3 3" xfId="46545" xr:uid="{00000000-0005-0000-0000-000047B20000}"/>
    <cellStyle name="Normal 5 3 4 2 4 4" xfId="46546" xr:uid="{00000000-0005-0000-0000-000048B20000}"/>
    <cellStyle name="Normal 5 3 4 2 5" xfId="46547" xr:uid="{00000000-0005-0000-0000-000049B20000}"/>
    <cellStyle name="Normal 5 3 4 2 5 2" xfId="46548" xr:uid="{00000000-0005-0000-0000-00004AB20000}"/>
    <cellStyle name="Normal 5 3 4 2 5 2 2" xfId="46549" xr:uid="{00000000-0005-0000-0000-00004BB20000}"/>
    <cellStyle name="Normal 5 3 4 2 5 3" xfId="46550" xr:uid="{00000000-0005-0000-0000-00004CB20000}"/>
    <cellStyle name="Normal 5 3 4 2 5 3 2" xfId="46551" xr:uid="{00000000-0005-0000-0000-00004DB20000}"/>
    <cellStyle name="Normal 5 3 4 2 5 3 2 2" xfId="46552" xr:uid="{00000000-0005-0000-0000-00004EB20000}"/>
    <cellStyle name="Normal 5 3 4 2 5 3 3" xfId="46553" xr:uid="{00000000-0005-0000-0000-00004FB20000}"/>
    <cellStyle name="Normal 5 3 4 2 5 4" xfId="46554" xr:uid="{00000000-0005-0000-0000-000050B20000}"/>
    <cellStyle name="Normal 5 3 4 2 6" xfId="46555" xr:uid="{00000000-0005-0000-0000-000051B20000}"/>
    <cellStyle name="Normal 5 3 4 2 6 2" xfId="46556" xr:uid="{00000000-0005-0000-0000-000052B20000}"/>
    <cellStyle name="Normal 5 3 4 2 7" xfId="46557" xr:uid="{00000000-0005-0000-0000-000053B20000}"/>
    <cellStyle name="Normal 5 3 4 2 7 2" xfId="46558" xr:uid="{00000000-0005-0000-0000-000054B20000}"/>
    <cellStyle name="Normal 5 3 4 2 7 2 2" xfId="46559" xr:uid="{00000000-0005-0000-0000-000055B20000}"/>
    <cellStyle name="Normal 5 3 4 2 7 3" xfId="46560" xr:uid="{00000000-0005-0000-0000-000056B20000}"/>
    <cellStyle name="Normal 5 3 4 2 8" xfId="46561" xr:uid="{00000000-0005-0000-0000-000057B20000}"/>
    <cellStyle name="Normal 5 3 4 2 8 2" xfId="46562" xr:uid="{00000000-0005-0000-0000-000058B20000}"/>
    <cellStyle name="Normal 5 3 4 2 9" xfId="46563" xr:uid="{00000000-0005-0000-0000-000059B20000}"/>
    <cellStyle name="Normal 5 3 4 3" xfId="46564" xr:uid="{00000000-0005-0000-0000-00005AB20000}"/>
    <cellStyle name="Normal 5 3 4 3 2" xfId="46565" xr:uid="{00000000-0005-0000-0000-00005BB20000}"/>
    <cellStyle name="Normal 5 3 4 3 2 2" xfId="46566" xr:uid="{00000000-0005-0000-0000-00005CB20000}"/>
    <cellStyle name="Normal 5 3 4 3 2 2 2" xfId="46567" xr:uid="{00000000-0005-0000-0000-00005DB20000}"/>
    <cellStyle name="Normal 5 3 4 3 2 2 2 2" xfId="46568" xr:uid="{00000000-0005-0000-0000-00005EB20000}"/>
    <cellStyle name="Normal 5 3 4 3 2 2 3" xfId="46569" xr:uid="{00000000-0005-0000-0000-00005FB20000}"/>
    <cellStyle name="Normal 5 3 4 3 2 2 3 2" xfId="46570" xr:uid="{00000000-0005-0000-0000-000060B20000}"/>
    <cellStyle name="Normal 5 3 4 3 2 2 3 2 2" xfId="46571" xr:uid="{00000000-0005-0000-0000-000061B20000}"/>
    <cellStyle name="Normal 5 3 4 3 2 2 3 3" xfId="46572" xr:uid="{00000000-0005-0000-0000-000062B20000}"/>
    <cellStyle name="Normal 5 3 4 3 2 2 4" xfId="46573" xr:uid="{00000000-0005-0000-0000-000063B20000}"/>
    <cellStyle name="Normal 5 3 4 3 2 3" xfId="46574" xr:uid="{00000000-0005-0000-0000-000064B20000}"/>
    <cellStyle name="Normal 5 3 4 3 2 3 2" xfId="46575" xr:uid="{00000000-0005-0000-0000-000065B20000}"/>
    <cellStyle name="Normal 5 3 4 3 2 4" xfId="46576" xr:uid="{00000000-0005-0000-0000-000066B20000}"/>
    <cellStyle name="Normal 5 3 4 3 2 4 2" xfId="46577" xr:uid="{00000000-0005-0000-0000-000067B20000}"/>
    <cellStyle name="Normal 5 3 4 3 2 4 2 2" xfId="46578" xr:uid="{00000000-0005-0000-0000-000068B20000}"/>
    <cellStyle name="Normal 5 3 4 3 2 4 3" xfId="46579" xr:uid="{00000000-0005-0000-0000-000069B20000}"/>
    <cellStyle name="Normal 5 3 4 3 2 5" xfId="46580" xr:uid="{00000000-0005-0000-0000-00006AB20000}"/>
    <cellStyle name="Normal 5 3 4 3 3" xfId="46581" xr:uid="{00000000-0005-0000-0000-00006BB20000}"/>
    <cellStyle name="Normal 5 3 4 3 3 2" xfId="46582" xr:uid="{00000000-0005-0000-0000-00006CB20000}"/>
    <cellStyle name="Normal 5 3 4 3 3 2 2" xfId="46583" xr:uid="{00000000-0005-0000-0000-00006DB20000}"/>
    <cellStyle name="Normal 5 3 4 3 3 3" xfId="46584" xr:uid="{00000000-0005-0000-0000-00006EB20000}"/>
    <cellStyle name="Normal 5 3 4 3 3 3 2" xfId="46585" xr:uid="{00000000-0005-0000-0000-00006FB20000}"/>
    <cellStyle name="Normal 5 3 4 3 3 3 2 2" xfId="46586" xr:uid="{00000000-0005-0000-0000-000070B20000}"/>
    <cellStyle name="Normal 5 3 4 3 3 3 3" xfId="46587" xr:uid="{00000000-0005-0000-0000-000071B20000}"/>
    <cellStyle name="Normal 5 3 4 3 3 4" xfId="46588" xr:uid="{00000000-0005-0000-0000-000072B20000}"/>
    <cellStyle name="Normal 5 3 4 3 4" xfId="46589" xr:uid="{00000000-0005-0000-0000-000073B20000}"/>
    <cellStyle name="Normal 5 3 4 3 4 2" xfId="46590" xr:uid="{00000000-0005-0000-0000-000074B20000}"/>
    <cellStyle name="Normal 5 3 4 3 4 2 2" xfId="46591" xr:uid="{00000000-0005-0000-0000-000075B20000}"/>
    <cellStyle name="Normal 5 3 4 3 4 3" xfId="46592" xr:uid="{00000000-0005-0000-0000-000076B20000}"/>
    <cellStyle name="Normal 5 3 4 3 4 3 2" xfId="46593" xr:uid="{00000000-0005-0000-0000-000077B20000}"/>
    <cellStyle name="Normal 5 3 4 3 4 3 2 2" xfId="46594" xr:uid="{00000000-0005-0000-0000-000078B20000}"/>
    <cellStyle name="Normal 5 3 4 3 4 3 3" xfId="46595" xr:uid="{00000000-0005-0000-0000-000079B20000}"/>
    <cellStyle name="Normal 5 3 4 3 4 4" xfId="46596" xr:uid="{00000000-0005-0000-0000-00007AB20000}"/>
    <cellStyle name="Normal 5 3 4 3 5" xfId="46597" xr:uid="{00000000-0005-0000-0000-00007BB20000}"/>
    <cellStyle name="Normal 5 3 4 3 5 2" xfId="46598" xr:uid="{00000000-0005-0000-0000-00007CB20000}"/>
    <cellStyle name="Normal 5 3 4 3 6" xfId="46599" xr:uid="{00000000-0005-0000-0000-00007DB20000}"/>
    <cellStyle name="Normal 5 3 4 3 6 2" xfId="46600" xr:uid="{00000000-0005-0000-0000-00007EB20000}"/>
    <cellStyle name="Normal 5 3 4 3 6 2 2" xfId="46601" xr:uid="{00000000-0005-0000-0000-00007FB20000}"/>
    <cellStyle name="Normal 5 3 4 3 6 3" xfId="46602" xr:uid="{00000000-0005-0000-0000-000080B20000}"/>
    <cellStyle name="Normal 5 3 4 3 7" xfId="46603" xr:uid="{00000000-0005-0000-0000-000081B20000}"/>
    <cellStyle name="Normal 5 3 4 3 7 2" xfId="46604" xr:uid="{00000000-0005-0000-0000-000082B20000}"/>
    <cellStyle name="Normal 5 3 4 3 8" xfId="46605" xr:uid="{00000000-0005-0000-0000-000083B20000}"/>
    <cellStyle name="Normal 5 3 4 4" xfId="46606" xr:uid="{00000000-0005-0000-0000-000084B20000}"/>
    <cellStyle name="Normal 5 3 4 4 2" xfId="46607" xr:uid="{00000000-0005-0000-0000-000085B20000}"/>
    <cellStyle name="Normal 5 3 4 4 2 2" xfId="46608" xr:uid="{00000000-0005-0000-0000-000086B20000}"/>
    <cellStyle name="Normal 5 3 4 4 2 2 2" xfId="46609" xr:uid="{00000000-0005-0000-0000-000087B20000}"/>
    <cellStyle name="Normal 5 3 4 4 2 3" xfId="46610" xr:uid="{00000000-0005-0000-0000-000088B20000}"/>
    <cellStyle name="Normal 5 3 4 4 2 3 2" xfId="46611" xr:uid="{00000000-0005-0000-0000-000089B20000}"/>
    <cellStyle name="Normal 5 3 4 4 2 3 2 2" xfId="46612" xr:uid="{00000000-0005-0000-0000-00008AB20000}"/>
    <cellStyle name="Normal 5 3 4 4 2 3 3" xfId="46613" xr:uid="{00000000-0005-0000-0000-00008BB20000}"/>
    <cellStyle name="Normal 5 3 4 4 2 4" xfId="46614" xr:uid="{00000000-0005-0000-0000-00008CB20000}"/>
    <cellStyle name="Normal 5 3 4 4 3" xfId="46615" xr:uid="{00000000-0005-0000-0000-00008DB20000}"/>
    <cellStyle name="Normal 5 3 4 4 3 2" xfId="46616" xr:uid="{00000000-0005-0000-0000-00008EB20000}"/>
    <cellStyle name="Normal 5 3 4 4 4" xfId="46617" xr:uid="{00000000-0005-0000-0000-00008FB20000}"/>
    <cellStyle name="Normal 5 3 4 4 4 2" xfId="46618" xr:uid="{00000000-0005-0000-0000-000090B20000}"/>
    <cellStyle name="Normal 5 3 4 4 4 2 2" xfId="46619" xr:uid="{00000000-0005-0000-0000-000091B20000}"/>
    <cellStyle name="Normal 5 3 4 4 4 3" xfId="46620" xr:uid="{00000000-0005-0000-0000-000092B20000}"/>
    <cellStyle name="Normal 5 3 4 4 5" xfId="46621" xr:uid="{00000000-0005-0000-0000-000093B20000}"/>
    <cellStyle name="Normal 5 3 4 5" xfId="46622" xr:uid="{00000000-0005-0000-0000-000094B20000}"/>
    <cellStyle name="Normal 5 3 4 5 2" xfId="46623" xr:uid="{00000000-0005-0000-0000-000095B20000}"/>
    <cellStyle name="Normal 5 3 4 5 2 2" xfId="46624" xr:uid="{00000000-0005-0000-0000-000096B20000}"/>
    <cellStyle name="Normal 5 3 4 5 3" xfId="46625" xr:uid="{00000000-0005-0000-0000-000097B20000}"/>
    <cellStyle name="Normal 5 3 4 5 3 2" xfId="46626" xr:uid="{00000000-0005-0000-0000-000098B20000}"/>
    <cellStyle name="Normal 5 3 4 5 3 2 2" xfId="46627" xr:uid="{00000000-0005-0000-0000-000099B20000}"/>
    <cellStyle name="Normal 5 3 4 5 3 3" xfId="46628" xr:uid="{00000000-0005-0000-0000-00009AB20000}"/>
    <cellStyle name="Normal 5 3 4 5 4" xfId="46629" xr:uid="{00000000-0005-0000-0000-00009BB20000}"/>
    <cellStyle name="Normal 5 3 4 6" xfId="46630" xr:uid="{00000000-0005-0000-0000-00009CB20000}"/>
    <cellStyle name="Normal 5 3 4 6 2" xfId="46631" xr:uid="{00000000-0005-0000-0000-00009DB20000}"/>
    <cellStyle name="Normal 5 3 4 6 2 2" xfId="46632" xr:uid="{00000000-0005-0000-0000-00009EB20000}"/>
    <cellStyle name="Normal 5 3 4 6 3" xfId="46633" xr:uid="{00000000-0005-0000-0000-00009FB20000}"/>
    <cellStyle name="Normal 5 3 4 6 3 2" xfId="46634" xr:uid="{00000000-0005-0000-0000-0000A0B20000}"/>
    <cellStyle name="Normal 5 3 4 6 3 2 2" xfId="46635" xr:uid="{00000000-0005-0000-0000-0000A1B20000}"/>
    <cellStyle name="Normal 5 3 4 6 3 3" xfId="46636" xr:uid="{00000000-0005-0000-0000-0000A2B20000}"/>
    <cellStyle name="Normal 5 3 4 6 4" xfId="46637" xr:uid="{00000000-0005-0000-0000-0000A3B20000}"/>
    <cellStyle name="Normal 5 3 4 7" xfId="46638" xr:uid="{00000000-0005-0000-0000-0000A4B20000}"/>
    <cellStyle name="Normal 5 3 4 7 2" xfId="46639" xr:uid="{00000000-0005-0000-0000-0000A5B20000}"/>
    <cellStyle name="Normal 5 3 4 8" xfId="46640" xr:uid="{00000000-0005-0000-0000-0000A6B20000}"/>
    <cellStyle name="Normal 5 3 4 8 2" xfId="46641" xr:uid="{00000000-0005-0000-0000-0000A7B20000}"/>
    <cellStyle name="Normal 5 3 4 8 2 2" xfId="46642" xr:uid="{00000000-0005-0000-0000-0000A8B20000}"/>
    <cellStyle name="Normal 5 3 4 8 3" xfId="46643" xr:uid="{00000000-0005-0000-0000-0000A9B20000}"/>
    <cellStyle name="Normal 5 3 4 9" xfId="46644" xr:uid="{00000000-0005-0000-0000-0000AAB20000}"/>
    <cellStyle name="Normal 5 3 4 9 2" xfId="46645" xr:uid="{00000000-0005-0000-0000-0000ABB20000}"/>
    <cellStyle name="Normal 5 3 5" xfId="46646" xr:uid="{00000000-0005-0000-0000-0000ACB20000}"/>
    <cellStyle name="Normal 5 3 5 10" xfId="46647" xr:uid="{00000000-0005-0000-0000-0000ADB20000}"/>
    <cellStyle name="Normal 5 3 5 11" xfId="46648" xr:uid="{00000000-0005-0000-0000-0000AEB20000}"/>
    <cellStyle name="Normal 5 3 5 2" xfId="46649" xr:uid="{00000000-0005-0000-0000-0000AFB20000}"/>
    <cellStyle name="Normal 5 3 5 2 10" xfId="46650" xr:uid="{00000000-0005-0000-0000-0000B0B20000}"/>
    <cellStyle name="Normal 5 3 5 2 2" xfId="46651" xr:uid="{00000000-0005-0000-0000-0000B1B20000}"/>
    <cellStyle name="Normal 5 3 5 2 2 2" xfId="46652" xr:uid="{00000000-0005-0000-0000-0000B2B20000}"/>
    <cellStyle name="Normal 5 3 5 2 2 2 2" xfId="46653" xr:uid="{00000000-0005-0000-0000-0000B3B20000}"/>
    <cellStyle name="Normal 5 3 5 2 2 2 2 2" xfId="46654" xr:uid="{00000000-0005-0000-0000-0000B4B20000}"/>
    <cellStyle name="Normal 5 3 5 2 2 2 2 2 2" xfId="46655" xr:uid="{00000000-0005-0000-0000-0000B5B20000}"/>
    <cellStyle name="Normal 5 3 5 2 2 2 2 3" xfId="46656" xr:uid="{00000000-0005-0000-0000-0000B6B20000}"/>
    <cellStyle name="Normal 5 3 5 2 2 2 2 3 2" xfId="46657" xr:uid="{00000000-0005-0000-0000-0000B7B20000}"/>
    <cellStyle name="Normal 5 3 5 2 2 2 2 3 2 2" xfId="46658" xr:uid="{00000000-0005-0000-0000-0000B8B20000}"/>
    <cellStyle name="Normal 5 3 5 2 2 2 2 3 3" xfId="46659" xr:uid="{00000000-0005-0000-0000-0000B9B20000}"/>
    <cellStyle name="Normal 5 3 5 2 2 2 2 4" xfId="46660" xr:uid="{00000000-0005-0000-0000-0000BAB20000}"/>
    <cellStyle name="Normal 5 3 5 2 2 2 3" xfId="46661" xr:uid="{00000000-0005-0000-0000-0000BBB20000}"/>
    <cellStyle name="Normal 5 3 5 2 2 2 3 2" xfId="46662" xr:uid="{00000000-0005-0000-0000-0000BCB20000}"/>
    <cellStyle name="Normal 5 3 5 2 2 2 4" xfId="46663" xr:uid="{00000000-0005-0000-0000-0000BDB20000}"/>
    <cellStyle name="Normal 5 3 5 2 2 2 4 2" xfId="46664" xr:uid="{00000000-0005-0000-0000-0000BEB20000}"/>
    <cellStyle name="Normal 5 3 5 2 2 2 4 2 2" xfId="46665" xr:uid="{00000000-0005-0000-0000-0000BFB20000}"/>
    <cellStyle name="Normal 5 3 5 2 2 2 4 3" xfId="46666" xr:uid="{00000000-0005-0000-0000-0000C0B20000}"/>
    <cellStyle name="Normal 5 3 5 2 2 2 5" xfId="46667" xr:uid="{00000000-0005-0000-0000-0000C1B20000}"/>
    <cellStyle name="Normal 5 3 5 2 2 3" xfId="46668" xr:uid="{00000000-0005-0000-0000-0000C2B20000}"/>
    <cellStyle name="Normal 5 3 5 2 2 3 2" xfId="46669" xr:uid="{00000000-0005-0000-0000-0000C3B20000}"/>
    <cellStyle name="Normal 5 3 5 2 2 3 2 2" xfId="46670" xr:uid="{00000000-0005-0000-0000-0000C4B20000}"/>
    <cellStyle name="Normal 5 3 5 2 2 3 3" xfId="46671" xr:uid="{00000000-0005-0000-0000-0000C5B20000}"/>
    <cellStyle name="Normal 5 3 5 2 2 3 3 2" xfId="46672" xr:uid="{00000000-0005-0000-0000-0000C6B20000}"/>
    <cellStyle name="Normal 5 3 5 2 2 3 3 2 2" xfId="46673" xr:uid="{00000000-0005-0000-0000-0000C7B20000}"/>
    <cellStyle name="Normal 5 3 5 2 2 3 3 3" xfId="46674" xr:uid="{00000000-0005-0000-0000-0000C8B20000}"/>
    <cellStyle name="Normal 5 3 5 2 2 3 4" xfId="46675" xr:uid="{00000000-0005-0000-0000-0000C9B20000}"/>
    <cellStyle name="Normal 5 3 5 2 2 4" xfId="46676" xr:uid="{00000000-0005-0000-0000-0000CAB20000}"/>
    <cellStyle name="Normal 5 3 5 2 2 4 2" xfId="46677" xr:uid="{00000000-0005-0000-0000-0000CBB20000}"/>
    <cellStyle name="Normal 5 3 5 2 2 4 2 2" xfId="46678" xr:uid="{00000000-0005-0000-0000-0000CCB20000}"/>
    <cellStyle name="Normal 5 3 5 2 2 4 3" xfId="46679" xr:uid="{00000000-0005-0000-0000-0000CDB20000}"/>
    <cellStyle name="Normal 5 3 5 2 2 4 3 2" xfId="46680" xr:uid="{00000000-0005-0000-0000-0000CEB20000}"/>
    <cellStyle name="Normal 5 3 5 2 2 4 3 2 2" xfId="46681" xr:uid="{00000000-0005-0000-0000-0000CFB20000}"/>
    <cellStyle name="Normal 5 3 5 2 2 4 3 3" xfId="46682" xr:uid="{00000000-0005-0000-0000-0000D0B20000}"/>
    <cellStyle name="Normal 5 3 5 2 2 4 4" xfId="46683" xr:uid="{00000000-0005-0000-0000-0000D1B20000}"/>
    <cellStyle name="Normal 5 3 5 2 2 5" xfId="46684" xr:uid="{00000000-0005-0000-0000-0000D2B20000}"/>
    <cellStyle name="Normal 5 3 5 2 2 5 2" xfId="46685" xr:uid="{00000000-0005-0000-0000-0000D3B20000}"/>
    <cellStyle name="Normal 5 3 5 2 2 6" xfId="46686" xr:uid="{00000000-0005-0000-0000-0000D4B20000}"/>
    <cellStyle name="Normal 5 3 5 2 2 6 2" xfId="46687" xr:uid="{00000000-0005-0000-0000-0000D5B20000}"/>
    <cellStyle name="Normal 5 3 5 2 2 6 2 2" xfId="46688" xr:uid="{00000000-0005-0000-0000-0000D6B20000}"/>
    <cellStyle name="Normal 5 3 5 2 2 6 3" xfId="46689" xr:uid="{00000000-0005-0000-0000-0000D7B20000}"/>
    <cellStyle name="Normal 5 3 5 2 2 7" xfId="46690" xr:uid="{00000000-0005-0000-0000-0000D8B20000}"/>
    <cellStyle name="Normal 5 3 5 2 2 7 2" xfId="46691" xr:uid="{00000000-0005-0000-0000-0000D9B20000}"/>
    <cellStyle name="Normal 5 3 5 2 2 8" xfId="46692" xr:uid="{00000000-0005-0000-0000-0000DAB20000}"/>
    <cellStyle name="Normal 5 3 5 2 3" xfId="46693" xr:uid="{00000000-0005-0000-0000-0000DBB20000}"/>
    <cellStyle name="Normal 5 3 5 2 3 2" xfId="46694" xr:uid="{00000000-0005-0000-0000-0000DCB20000}"/>
    <cellStyle name="Normal 5 3 5 2 3 2 2" xfId="46695" xr:uid="{00000000-0005-0000-0000-0000DDB20000}"/>
    <cellStyle name="Normal 5 3 5 2 3 2 2 2" xfId="46696" xr:uid="{00000000-0005-0000-0000-0000DEB20000}"/>
    <cellStyle name="Normal 5 3 5 2 3 2 3" xfId="46697" xr:uid="{00000000-0005-0000-0000-0000DFB20000}"/>
    <cellStyle name="Normal 5 3 5 2 3 2 3 2" xfId="46698" xr:uid="{00000000-0005-0000-0000-0000E0B20000}"/>
    <cellStyle name="Normal 5 3 5 2 3 2 3 2 2" xfId="46699" xr:uid="{00000000-0005-0000-0000-0000E1B20000}"/>
    <cellStyle name="Normal 5 3 5 2 3 2 3 3" xfId="46700" xr:uid="{00000000-0005-0000-0000-0000E2B20000}"/>
    <cellStyle name="Normal 5 3 5 2 3 2 4" xfId="46701" xr:uid="{00000000-0005-0000-0000-0000E3B20000}"/>
    <cellStyle name="Normal 5 3 5 2 3 3" xfId="46702" xr:uid="{00000000-0005-0000-0000-0000E4B20000}"/>
    <cellStyle name="Normal 5 3 5 2 3 3 2" xfId="46703" xr:uid="{00000000-0005-0000-0000-0000E5B20000}"/>
    <cellStyle name="Normal 5 3 5 2 3 4" xfId="46704" xr:uid="{00000000-0005-0000-0000-0000E6B20000}"/>
    <cellStyle name="Normal 5 3 5 2 3 4 2" xfId="46705" xr:uid="{00000000-0005-0000-0000-0000E7B20000}"/>
    <cellStyle name="Normal 5 3 5 2 3 4 2 2" xfId="46706" xr:uid="{00000000-0005-0000-0000-0000E8B20000}"/>
    <cellStyle name="Normal 5 3 5 2 3 4 3" xfId="46707" xr:uid="{00000000-0005-0000-0000-0000E9B20000}"/>
    <cellStyle name="Normal 5 3 5 2 3 5" xfId="46708" xr:uid="{00000000-0005-0000-0000-0000EAB20000}"/>
    <cellStyle name="Normal 5 3 5 2 4" xfId="46709" xr:uid="{00000000-0005-0000-0000-0000EBB20000}"/>
    <cellStyle name="Normal 5 3 5 2 4 2" xfId="46710" xr:uid="{00000000-0005-0000-0000-0000ECB20000}"/>
    <cellStyle name="Normal 5 3 5 2 4 2 2" xfId="46711" xr:uid="{00000000-0005-0000-0000-0000EDB20000}"/>
    <cellStyle name="Normal 5 3 5 2 4 3" xfId="46712" xr:uid="{00000000-0005-0000-0000-0000EEB20000}"/>
    <cellStyle name="Normal 5 3 5 2 4 3 2" xfId="46713" xr:uid="{00000000-0005-0000-0000-0000EFB20000}"/>
    <cellStyle name="Normal 5 3 5 2 4 3 2 2" xfId="46714" xr:uid="{00000000-0005-0000-0000-0000F0B20000}"/>
    <cellStyle name="Normal 5 3 5 2 4 3 3" xfId="46715" xr:uid="{00000000-0005-0000-0000-0000F1B20000}"/>
    <cellStyle name="Normal 5 3 5 2 4 4" xfId="46716" xr:uid="{00000000-0005-0000-0000-0000F2B20000}"/>
    <cellStyle name="Normal 5 3 5 2 5" xfId="46717" xr:uid="{00000000-0005-0000-0000-0000F3B20000}"/>
    <cellStyle name="Normal 5 3 5 2 5 2" xfId="46718" xr:uid="{00000000-0005-0000-0000-0000F4B20000}"/>
    <cellStyle name="Normal 5 3 5 2 5 2 2" xfId="46719" xr:uid="{00000000-0005-0000-0000-0000F5B20000}"/>
    <cellStyle name="Normal 5 3 5 2 5 3" xfId="46720" xr:uid="{00000000-0005-0000-0000-0000F6B20000}"/>
    <cellStyle name="Normal 5 3 5 2 5 3 2" xfId="46721" xr:uid="{00000000-0005-0000-0000-0000F7B20000}"/>
    <cellStyle name="Normal 5 3 5 2 5 3 2 2" xfId="46722" xr:uid="{00000000-0005-0000-0000-0000F8B20000}"/>
    <cellStyle name="Normal 5 3 5 2 5 3 3" xfId="46723" xr:uid="{00000000-0005-0000-0000-0000F9B20000}"/>
    <cellStyle name="Normal 5 3 5 2 5 4" xfId="46724" xr:uid="{00000000-0005-0000-0000-0000FAB20000}"/>
    <cellStyle name="Normal 5 3 5 2 6" xfId="46725" xr:uid="{00000000-0005-0000-0000-0000FBB20000}"/>
    <cellStyle name="Normal 5 3 5 2 6 2" xfId="46726" xr:uid="{00000000-0005-0000-0000-0000FCB20000}"/>
    <cellStyle name="Normal 5 3 5 2 7" xfId="46727" xr:uid="{00000000-0005-0000-0000-0000FDB20000}"/>
    <cellStyle name="Normal 5 3 5 2 7 2" xfId="46728" xr:uid="{00000000-0005-0000-0000-0000FEB20000}"/>
    <cellStyle name="Normal 5 3 5 2 7 2 2" xfId="46729" xr:uid="{00000000-0005-0000-0000-0000FFB20000}"/>
    <cellStyle name="Normal 5 3 5 2 7 3" xfId="46730" xr:uid="{00000000-0005-0000-0000-000000B30000}"/>
    <cellStyle name="Normal 5 3 5 2 8" xfId="46731" xr:uid="{00000000-0005-0000-0000-000001B30000}"/>
    <cellStyle name="Normal 5 3 5 2 8 2" xfId="46732" xr:uid="{00000000-0005-0000-0000-000002B30000}"/>
    <cellStyle name="Normal 5 3 5 2 9" xfId="46733" xr:uid="{00000000-0005-0000-0000-000003B30000}"/>
    <cellStyle name="Normal 5 3 5 3" xfId="46734" xr:uid="{00000000-0005-0000-0000-000004B30000}"/>
    <cellStyle name="Normal 5 3 5 3 2" xfId="46735" xr:uid="{00000000-0005-0000-0000-000005B30000}"/>
    <cellStyle name="Normal 5 3 5 3 2 2" xfId="46736" xr:uid="{00000000-0005-0000-0000-000006B30000}"/>
    <cellStyle name="Normal 5 3 5 3 2 2 2" xfId="46737" xr:uid="{00000000-0005-0000-0000-000007B30000}"/>
    <cellStyle name="Normal 5 3 5 3 2 2 2 2" xfId="46738" xr:uid="{00000000-0005-0000-0000-000008B30000}"/>
    <cellStyle name="Normal 5 3 5 3 2 2 3" xfId="46739" xr:uid="{00000000-0005-0000-0000-000009B30000}"/>
    <cellStyle name="Normal 5 3 5 3 2 2 3 2" xfId="46740" xr:uid="{00000000-0005-0000-0000-00000AB30000}"/>
    <cellStyle name="Normal 5 3 5 3 2 2 3 2 2" xfId="46741" xr:uid="{00000000-0005-0000-0000-00000BB30000}"/>
    <cellStyle name="Normal 5 3 5 3 2 2 3 3" xfId="46742" xr:uid="{00000000-0005-0000-0000-00000CB30000}"/>
    <cellStyle name="Normal 5 3 5 3 2 2 4" xfId="46743" xr:uid="{00000000-0005-0000-0000-00000DB30000}"/>
    <cellStyle name="Normal 5 3 5 3 2 3" xfId="46744" xr:uid="{00000000-0005-0000-0000-00000EB30000}"/>
    <cellStyle name="Normal 5 3 5 3 2 3 2" xfId="46745" xr:uid="{00000000-0005-0000-0000-00000FB30000}"/>
    <cellStyle name="Normal 5 3 5 3 2 4" xfId="46746" xr:uid="{00000000-0005-0000-0000-000010B30000}"/>
    <cellStyle name="Normal 5 3 5 3 2 4 2" xfId="46747" xr:uid="{00000000-0005-0000-0000-000011B30000}"/>
    <cellStyle name="Normal 5 3 5 3 2 4 2 2" xfId="46748" xr:uid="{00000000-0005-0000-0000-000012B30000}"/>
    <cellStyle name="Normal 5 3 5 3 2 4 3" xfId="46749" xr:uid="{00000000-0005-0000-0000-000013B30000}"/>
    <cellStyle name="Normal 5 3 5 3 2 5" xfId="46750" xr:uid="{00000000-0005-0000-0000-000014B30000}"/>
    <cellStyle name="Normal 5 3 5 3 3" xfId="46751" xr:uid="{00000000-0005-0000-0000-000015B30000}"/>
    <cellStyle name="Normal 5 3 5 3 3 2" xfId="46752" xr:uid="{00000000-0005-0000-0000-000016B30000}"/>
    <cellStyle name="Normal 5 3 5 3 3 2 2" xfId="46753" xr:uid="{00000000-0005-0000-0000-000017B30000}"/>
    <cellStyle name="Normal 5 3 5 3 3 3" xfId="46754" xr:uid="{00000000-0005-0000-0000-000018B30000}"/>
    <cellStyle name="Normal 5 3 5 3 3 3 2" xfId="46755" xr:uid="{00000000-0005-0000-0000-000019B30000}"/>
    <cellStyle name="Normal 5 3 5 3 3 3 2 2" xfId="46756" xr:uid="{00000000-0005-0000-0000-00001AB30000}"/>
    <cellStyle name="Normal 5 3 5 3 3 3 3" xfId="46757" xr:uid="{00000000-0005-0000-0000-00001BB30000}"/>
    <cellStyle name="Normal 5 3 5 3 3 4" xfId="46758" xr:uid="{00000000-0005-0000-0000-00001CB30000}"/>
    <cellStyle name="Normal 5 3 5 3 4" xfId="46759" xr:uid="{00000000-0005-0000-0000-00001DB30000}"/>
    <cellStyle name="Normal 5 3 5 3 4 2" xfId="46760" xr:uid="{00000000-0005-0000-0000-00001EB30000}"/>
    <cellStyle name="Normal 5 3 5 3 4 2 2" xfId="46761" xr:uid="{00000000-0005-0000-0000-00001FB30000}"/>
    <cellStyle name="Normal 5 3 5 3 4 3" xfId="46762" xr:uid="{00000000-0005-0000-0000-000020B30000}"/>
    <cellStyle name="Normal 5 3 5 3 4 3 2" xfId="46763" xr:uid="{00000000-0005-0000-0000-000021B30000}"/>
    <cellStyle name="Normal 5 3 5 3 4 3 2 2" xfId="46764" xr:uid="{00000000-0005-0000-0000-000022B30000}"/>
    <cellStyle name="Normal 5 3 5 3 4 3 3" xfId="46765" xr:uid="{00000000-0005-0000-0000-000023B30000}"/>
    <cellStyle name="Normal 5 3 5 3 4 4" xfId="46766" xr:uid="{00000000-0005-0000-0000-000024B30000}"/>
    <cellStyle name="Normal 5 3 5 3 5" xfId="46767" xr:uid="{00000000-0005-0000-0000-000025B30000}"/>
    <cellStyle name="Normal 5 3 5 3 5 2" xfId="46768" xr:uid="{00000000-0005-0000-0000-000026B30000}"/>
    <cellStyle name="Normal 5 3 5 3 6" xfId="46769" xr:uid="{00000000-0005-0000-0000-000027B30000}"/>
    <cellStyle name="Normal 5 3 5 3 6 2" xfId="46770" xr:uid="{00000000-0005-0000-0000-000028B30000}"/>
    <cellStyle name="Normal 5 3 5 3 6 2 2" xfId="46771" xr:uid="{00000000-0005-0000-0000-000029B30000}"/>
    <cellStyle name="Normal 5 3 5 3 6 3" xfId="46772" xr:uid="{00000000-0005-0000-0000-00002AB30000}"/>
    <cellStyle name="Normal 5 3 5 3 7" xfId="46773" xr:uid="{00000000-0005-0000-0000-00002BB30000}"/>
    <cellStyle name="Normal 5 3 5 3 7 2" xfId="46774" xr:uid="{00000000-0005-0000-0000-00002CB30000}"/>
    <cellStyle name="Normal 5 3 5 3 8" xfId="46775" xr:uid="{00000000-0005-0000-0000-00002DB30000}"/>
    <cellStyle name="Normal 5 3 5 4" xfId="46776" xr:uid="{00000000-0005-0000-0000-00002EB30000}"/>
    <cellStyle name="Normal 5 3 5 4 2" xfId="46777" xr:uid="{00000000-0005-0000-0000-00002FB30000}"/>
    <cellStyle name="Normal 5 3 5 4 2 2" xfId="46778" xr:uid="{00000000-0005-0000-0000-000030B30000}"/>
    <cellStyle name="Normal 5 3 5 4 2 2 2" xfId="46779" xr:uid="{00000000-0005-0000-0000-000031B30000}"/>
    <cellStyle name="Normal 5 3 5 4 2 3" xfId="46780" xr:uid="{00000000-0005-0000-0000-000032B30000}"/>
    <cellStyle name="Normal 5 3 5 4 2 3 2" xfId="46781" xr:uid="{00000000-0005-0000-0000-000033B30000}"/>
    <cellStyle name="Normal 5 3 5 4 2 3 2 2" xfId="46782" xr:uid="{00000000-0005-0000-0000-000034B30000}"/>
    <cellStyle name="Normal 5 3 5 4 2 3 3" xfId="46783" xr:uid="{00000000-0005-0000-0000-000035B30000}"/>
    <cellStyle name="Normal 5 3 5 4 2 4" xfId="46784" xr:uid="{00000000-0005-0000-0000-000036B30000}"/>
    <cellStyle name="Normal 5 3 5 4 3" xfId="46785" xr:uid="{00000000-0005-0000-0000-000037B30000}"/>
    <cellStyle name="Normal 5 3 5 4 3 2" xfId="46786" xr:uid="{00000000-0005-0000-0000-000038B30000}"/>
    <cellStyle name="Normal 5 3 5 4 4" xfId="46787" xr:uid="{00000000-0005-0000-0000-000039B30000}"/>
    <cellStyle name="Normal 5 3 5 4 4 2" xfId="46788" xr:uid="{00000000-0005-0000-0000-00003AB30000}"/>
    <cellStyle name="Normal 5 3 5 4 4 2 2" xfId="46789" xr:uid="{00000000-0005-0000-0000-00003BB30000}"/>
    <cellStyle name="Normal 5 3 5 4 4 3" xfId="46790" xr:uid="{00000000-0005-0000-0000-00003CB30000}"/>
    <cellStyle name="Normal 5 3 5 4 5" xfId="46791" xr:uid="{00000000-0005-0000-0000-00003DB30000}"/>
    <cellStyle name="Normal 5 3 5 5" xfId="46792" xr:uid="{00000000-0005-0000-0000-00003EB30000}"/>
    <cellStyle name="Normal 5 3 5 5 2" xfId="46793" xr:uid="{00000000-0005-0000-0000-00003FB30000}"/>
    <cellStyle name="Normal 5 3 5 5 2 2" xfId="46794" xr:uid="{00000000-0005-0000-0000-000040B30000}"/>
    <cellStyle name="Normal 5 3 5 5 3" xfId="46795" xr:uid="{00000000-0005-0000-0000-000041B30000}"/>
    <cellStyle name="Normal 5 3 5 5 3 2" xfId="46796" xr:uid="{00000000-0005-0000-0000-000042B30000}"/>
    <cellStyle name="Normal 5 3 5 5 3 2 2" xfId="46797" xr:uid="{00000000-0005-0000-0000-000043B30000}"/>
    <cellStyle name="Normal 5 3 5 5 3 3" xfId="46798" xr:uid="{00000000-0005-0000-0000-000044B30000}"/>
    <cellStyle name="Normal 5 3 5 5 4" xfId="46799" xr:uid="{00000000-0005-0000-0000-000045B30000}"/>
    <cellStyle name="Normal 5 3 5 6" xfId="46800" xr:uid="{00000000-0005-0000-0000-000046B30000}"/>
    <cellStyle name="Normal 5 3 5 6 2" xfId="46801" xr:uid="{00000000-0005-0000-0000-000047B30000}"/>
    <cellStyle name="Normal 5 3 5 6 2 2" xfId="46802" xr:uid="{00000000-0005-0000-0000-000048B30000}"/>
    <cellStyle name="Normal 5 3 5 6 3" xfId="46803" xr:uid="{00000000-0005-0000-0000-000049B30000}"/>
    <cellStyle name="Normal 5 3 5 6 3 2" xfId="46804" xr:uid="{00000000-0005-0000-0000-00004AB30000}"/>
    <cellStyle name="Normal 5 3 5 6 3 2 2" xfId="46805" xr:uid="{00000000-0005-0000-0000-00004BB30000}"/>
    <cellStyle name="Normal 5 3 5 6 3 3" xfId="46806" xr:uid="{00000000-0005-0000-0000-00004CB30000}"/>
    <cellStyle name="Normal 5 3 5 6 4" xfId="46807" xr:uid="{00000000-0005-0000-0000-00004DB30000}"/>
    <cellStyle name="Normal 5 3 5 7" xfId="46808" xr:uid="{00000000-0005-0000-0000-00004EB30000}"/>
    <cellStyle name="Normal 5 3 5 7 2" xfId="46809" xr:uid="{00000000-0005-0000-0000-00004FB30000}"/>
    <cellStyle name="Normal 5 3 5 8" xfId="46810" xr:uid="{00000000-0005-0000-0000-000050B30000}"/>
    <cellStyle name="Normal 5 3 5 8 2" xfId="46811" xr:uid="{00000000-0005-0000-0000-000051B30000}"/>
    <cellStyle name="Normal 5 3 5 8 2 2" xfId="46812" xr:uid="{00000000-0005-0000-0000-000052B30000}"/>
    <cellStyle name="Normal 5 3 5 8 3" xfId="46813" xr:uid="{00000000-0005-0000-0000-000053B30000}"/>
    <cellStyle name="Normal 5 3 5 9" xfId="46814" xr:uid="{00000000-0005-0000-0000-000054B30000}"/>
    <cellStyle name="Normal 5 3 5 9 2" xfId="46815" xr:uid="{00000000-0005-0000-0000-000055B30000}"/>
    <cellStyle name="Normal 5 3 6" xfId="46816" xr:uid="{00000000-0005-0000-0000-000056B30000}"/>
    <cellStyle name="Normal 5 3 6 10" xfId="46817" xr:uid="{00000000-0005-0000-0000-000057B30000}"/>
    <cellStyle name="Normal 5 3 6 11" xfId="46818" xr:uid="{00000000-0005-0000-0000-000058B30000}"/>
    <cellStyle name="Normal 5 3 6 2" xfId="46819" xr:uid="{00000000-0005-0000-0000-000059B30000}"/>
    <cellStyle name="Normal 5 3 6 2 2" xfId="46820" xr:uid="{00000000-0005-0000-0000-00005AB30000}"/>
    <cellStyle name="Normal 5 3 6 2 2 2" xfId="46821" xr:uid="{00000000-0005-0000-0000-00005BB30000}"/>
    <cellStyle name="Normal 5 3 6 2 2 2 2" xfId="46822" xr:uid="{00000000-0005-0000-0000-00005CB30000}"/>
    <cellStyle name="Normal 5 3 6 2 2 2 2 2" xfId="46823" xr:uid="{00000000-0005-0000-0000-00005DB30000}"/>
    <cellStyle name="Normal 5 3 6 2 2 2 2 2 2" xfId="46824" xr:uid="{00000000-0005-0000-0000-00005EB30000}"/>
    <cellStyle name="Normal 5 3 6 2 2 2 2 3" xfId="46825" xr:uid="{00000000-0005-0000-0000-00005FB30000}"/>
    <cellStyle name="Normal 5 3 6 2 2 2 2 3 2" xfId="46826" xr:uid="{00000000-0005-0000-0000-000060B30000}"/>
    <cellStyle name="Normal 5 3 6 2 2 2 2 3 2 2" xfId="46827" xr:uid="{00000000-0005-0000-0000-000061B30000}"/>
    <cellStyle name="Normal 5 3 6 2 2 2 2 3 3" xfId="46828" xr:uid="{00000000-0005-0000-0000-000062B30000}"/>
    <cellStyle name="Normal 5 3 6 2 2 2 2 4" xfId="46829" xr:uid="{00000000-0005-0000-0000-000063B30000}"/>
    <cellStyle name="Normal 5 3 6 2 2 2 3" xfId="46830" xr:uid="{00000000-0005-0000-0000-000064B30000}"/>
    <cellStyle name="Normal 5 3 6 2 2 2 3 2" xfId="46831" xr:uid="{00000000-0005-0000-0000-000065B30000}"/>
    <cellStyle name="Normal 5 3 6 2 2 2 4" xfId="46832" xr:uid="{00000000-0005-0000-0000-000066B30000}"/>
    <cellStyle name="Normal 5 3 6 2 2 2 4 2" xfId="46833" xr:uid="{00000000-0005-0000-0000-000067B30000}"/>
    <cellStyle name="Normal 5 3 6 2 2 2 4 2 2" xfId="46834" xr:uid="{00000000-0005-0000-0000-000068B30000}"/>
    <cellStyle name="Normal 5 3 6 2 2 2 4 3" xfId="46835" xr:uid="{00000000-0005-0000-0000-000069B30000}"/>
    <cellStyle name="Normal 5 3 6 2 2 2 5" xfId="46836" xr:uid="{00000000-0005-0000-0000-00006AB30000}"/>
    <cellStyle name="Normal 5 3 6 2 2 3" xfId="46837" xr:uid="{00000000-0005-0000-0000-00006BB30000}"/>
    <cellStyle name="Normal 5 3 6 2 2 3 2" xfId="46838" xr:uid="{00000000-0005-0000-0000-00006CB30000}"/>
    <cellStyle name="Normal 5 3 6 2 2 3 2 2" xfId="46839" xr:uid="{00000000-0005-0000-0000-00006DB30000}"/>
    <cellStyle name="Normal 5 3 6 2 2 3 3" xfId="46840" xr:uid="{00000000-0005-0000-0000-00006EB30000}"/>
    <cellStyle name="Normal 5 3 6 2 2 3 3 2" xfId="46841" xr:uid="{00000000-0005-0000-0000-00006FB30000}"/>
    <cellStyle name="Normal 5 3 6 2 2 3 3 2 2" xfId="46842" xr:uid="{00000000-0005-0000-0000-000070B30000}"/>
    <cellStyle name="Normal 5 3 6 2 2 3 3 3" xfId="46843" xr:uid="{00000000-0005-0000-0000-000071B30000}"/>
    <cellStyle name="Normal 5 3 6 2 2 3 4" xfId="46844" xr:uid="{00000000-0005-0000-0000-000072B30000}"/>
    <cellStyle name="Normal 5 3 6 2 2 4" xfId="46845" xr:uid="{00000000-0005-0000-0000-000073B30000}"/>
    <cellStyle name="Normal 5 3 6 2 2 4 2" xfId="46846" xr:uid="{00000000-0005-0000-0000-000074B30000}"/>
    <cellStyle name="Normal 5 3 6 2 2 4 2 2" xfId="46847" xr:uid="{00000000-0005-0000-0000-000075B30000}"/>
    <cellStyle name="Normal 5 3 6 2 2 4 3" xfId="46848" xr:uid="{00000000-0005-0000-0000-000076B30000}"/>
    <cellStyle name="Normal 5 3 6 2 2 4 3 2" xfId="46849" xr:uid="{00000000-0005-0000-0000-000077B30000}"/>
    <cellStyle name="Normal 5 3 6 2 2 4 3 2 2" xfId="46850" xr:uid="{00000000-0005-0000-0000-000078B30000}"/>
    <cellStyle name="Normal 5 3 6 2 2 4 3 3" xfId="46851" xr:uid="{00000000-0005-0000-0000-000079B30000}"/>
    <cellStyle name="Normal 5 3 6 2 2 4 4" xfId="46852" xr:uid="{00000000-0005-0000-0000-00007AB30000}"/>
    <cellStyle name="Normal 5 3 6 2 2 5" xfId="46853" xr:uid="{00000000-0005-0000-0000-00007BB30000}"/>
    <cellStyle name="Normal 5 3 6 2 2 5 2" xfId="46854" xr:uid="{00000000-0005-0000-0000-00007CB30000}"/>
    <cellStyle name="Normal 5 3 6 2 2 6" xfId="46855" xr:uid="{00000000-0005-0000-0000-00007DB30000}"/>
    <cellStyle name="Normal 5 3 6 2 2 6 2" xfId="46856" xr:uid="{00000000-0005-0000-0000-00007EB30000}"/>
    <cellStyle name="Normal 5 3 6 2 2 6 2 2" xfId="46857" xr:uid="{00000000-0005-0000-0000-00007FB30000}"/>
    <cellStyle name="Normal 5 3 6 2 2 6 3" xfId="46858" xr:uid="{00000000-0005-0000-0000-000080B30000}"/>
    <cellStyle name="Normal 5 3 6 2 2 7" xfId="46859" xr:uid="{00000000-0005-0000-0000-000081B30000}"/>
    <cellStyle name="Normal 5 3 6 2 2 7 2" xfId="46860" xr:uid="{00000000-0005-0000-0000-000082B30000}"/>
    <cellStyle name="Normal 5 3 6 2 2 8" xfId="46861" xr:uid="{00000000-0005-0000-0000-000083B30000}"/>
    <cellStyle name="Normal 5 3 6 2 3" xfId="46862" xr:uid="{00000000-0005-0000-0000-000084B30000}"/>
    <cellStyle name="Normal 5 3 6 2 3 2" xfId="46863" xr:uid="{00000000-0005-0000-0000-000085B30000}"/>
    <cellStyle name="Normal 5 3 6 2 3 2 2" xfId="46864" xr:uid="{00000000-0005-0000-0000-000086B30000}"/>
    <cellStyle name="Normal 5 3 6 2 3 2 2 2" xfId="46865" xr:uid="{00000000-0005-0000-0000-000087B30000}"/>
    <cellStyle name="Normal 5 3 6 2 3 2 3" xfId="46866" xr:uid="{00000000-0005-0000-0000-000088B30000}"/>
    <cellStyle name="Normal 5 3 6 2 3 2 3 2" xfId="46867" xr:uid="{00000000-0005-0000-0000-000089B30000}"/>
    <cellStyle name="Normal 5 3 6 2 3 2 3 2 2" xfId="46868" xr:uid="{00000000-0005-0000-0000-00008AB30000}"/>
    <cellStyle name="Normal 5 3 6 2 3 2 3 3" xfId="46869" xr:uid="{00000000-0005-0000-0000-00008BB30000}"/>
    <cellStyle name="Normal 5 3 6 2 3 2 4" xfId="46870" xr:uid="{00000000-0005-0000-0000-00008CB30000}"/>
    <cellStyle name="Normal 5 3 6 2 3 3" xfId="46871" xr:uid="{00000000-0005-0000-0000-00008DB30000}"/>
    <cellStyle name="Normal 5 3 6 2 3 3 2" xfId="46872" xr:uid="{00000000-0005-0000-0000-00008EB30000}"/>
    <cellStyle name="Normal 5 3 6 2 3 4" xfId="46873" xr:uid="{00000000-0005-0000-0000-00008FB30000}"/>
    <cellStyle name="Normal 5 3 6 2 3 4 2" xfId="46874" xr:uid="{00000000-0005-0000-0000-000090B30000}"/>
    <cellStyle name="Normal 5 3 6 2 3 4 2 2" xfId="46875" xr:uid="{00000000-0005-0000-0000-000091B30000}"/>
    <cellStyle name="Normal 5 3 6 2 3 4 3" xfId="46876" xr:uid="{00000000-0005-0000-0000-000092B30000}"/>
    <cellStyle name="Normal 5 3 6 2 3 5" xfId="46877" xr:uid="{00000000-0005-0000-0000-000093B30000}"/>
    <cellStyle name="Normal 5 3 6 2 4" xfId="46878" xr:uid="{00000000-0005-0000-0000-000094B30000}"/>
    <cellStyle name="Normal 5 3 6 2 4 2" xfId="46879" xr:uid="{00000000-0005-0000-0000-000095B30000}"/>
    <cellStyle name="Normal 5 3 6 2 4 2 2" xfId="46880" xr:uid="{00000000-0005-0000-0000-000096B30000}"/>
    <cellStyle name="Normal 5 3 6 2 4 3" xfId="46881" xr:uid="{00000000-0005-0000-0000-000097B30000}"/>
    <cellStyle name="Normal 5 3 6 2 4 3 2" xfId="46882" xr:uid="{00000000-0005-0000-0000-000098B30000}"/>
    <cellStyle name="Normal 5 3 6 2 4 3 2 2" xfId="46883" xr:uid="{00000000-0005-0000-0000-000099B30000}"/>
    <cellStyle name="Normal 5 3 6 2 4 3 3" xfId="46884" xr:uid="{00000000-0005-0000-0000-00009AB30000}"/>
    <cellStyle name="Normal 5 3 6 2 4 4" xfId="46885" xr:uid="{00000000-0005-0000-0000-00009BB30000}"/>
    <cellStyle name="Normal 5 3 6 2 5" xfId="46886" xr:uid="{00000000-0005-0000-0000-00009CB30000}"/>
    <cellStyle name="Normal 5 3 6 2 5 2" xfId="46887" xr:uid="{00000000-0005-0000-0000-00009DB30000}"/>
    <cellStyle name="Normal 5 3 6 2 5 2 2" xfId="46888" xr:uid="{00000000-0005-0000-0000-00009EB30000}"/>
    <cellStyle name="Normal 5 3 6 2 5 3" xfId="46889" xr:uid="{00000000-0005-0000-0000-00009FB30000}"/>
    <cellStyle name="Normal 5 3 6 2 5 3 2" xfId="46890" xr:uid="{00000000-0005-0000-0000-0000A0B30000}"/>
    <cellStyle name="Normal 5 3 6 2 5 3 2 2" xfId="46891" xr:uid="{00000000-0005-0000-0000-0000A1B30000}"/>
    <cellStyle name="Normal 5 3 6 2 5 3 3" xfId="46892" xr:uid="{00000000-0005-0000-0000-0000A2B30000}"/>
    <cellStyle name="Normal 5 3 6 2 5 4" xfId="46893" xr:uid="{00000000-0005-0000-0000-0000A3B30000}"/>
    <cellStyle name="Normal 5 3 6 2 6" xfId="46894" xr:uid="{00000000-0005-0000-0000-0000A4B30000}"/>
    <cellStyle name="Normal 5 3 6 2 6 2" xfId="46895" xr:uid="{00000000-0005-0000-0000-0000A5B30000}"/>
    <cellStyle name="Normal 5 3 6 2 7" xfId="46896" xr:uid="{00000000-0005-0000-0000-0000A6B30000}"/>
    <cellStyle name="Normal 5 3 6 2 7 2" xfId="46897" xr:uid="{00000000-0005-0000-0000-0000A7B30000}"/>
    <cellStyle name="Normal 5 3 6 2 7 2 2" xfId="46898" xr:uid="{00000000-0005-0000-0000-0000A8B30000}"/>
    <cellStyle name="Normal 5 3 6 2 7 3" xfId="46899" xr:uid="{00000000-0005-0000-0000-0000A9B30000}"/>
    <cellStyle name="Normal 5 3 6 2 8" xfId="46900" xr:uid="{00000000-0005-0000-0000-0000AAB30000}"/>
    <cellStyle name="Normal 5 3 6 2 8 2" xfId="46901" xr:uid="{00000000-0005-0000-0000-0000ABB30000}"/>
    <cellStyle name="Normal 5 3 6 2 9" xfId="46902" xr:uid="{00000000-0005-0000-0000-0000ACB30000}"/>
    <cellStyle name="Normal 5 3 6 3" xfId="46903" xr:uid="{00000000-0005-0000-0000-0000ADB30000}"/>
    <cellStyle name="Normal 5 3 6 3 2" xfId="46904" xr:uid="{00000000-0005-0000-0000-0000AEB30000}"/>
    <cellStyle name="Normal 5 3 6 3 2 2" xfId="46905" xr:uid="{00000000-0005-0000-0000-0000AFB30000}"/>
    <cellStyle name="Normal 5 3 6 3 2 2 2" xfId="46906" xr:uid="{00000000-0005-0000-0000-0000B0B30000}"/>
    <cellStyle name="Normal 5 3 6 3 2 2 2 2" xfId="46907" xr:uid="{00000000-0005-0000-0000-0000B1B30000}"/>
    <cellStyle name="Normal 5 3 6 3 2 2 3" xfId="46908" xr:uid="{00000000-0005-0000-0000-0000B2B30000}"/>
    <cellStyle name="Normal 5 3 6 3 2 2 3 2" xfId="46909" xr:uid="{00000000-0005-0000-0000-0000B3B30000}"/>
    <cellStyle name="Normal 5 3 6 3 2 2 3 2 2" xfId="46910" xr:uid="{00000000-0005-0000-0000-0000B4B30000}"/>
    <cellStyle name="Normal 5 3 6 3 2 2 3 3" xfId="46911" xr:uid="{00000000-0005-0000-0000-0000B5B30000}"/>
    <cellStyle name="Normal 5 3 6 3 2 2 4" xfId="46912" xr:uid="{00000000-0005-0000-0000-0000B6B30000}"/>
    <cellStyle name="Normal 5 3 6 3 2 3" xfId="46913" xr:uid="{00000000-0005-0000-0000-0000B7B30000}"/>
    <cellStyle name="Normal 5 3 6 3 2 3 2" xfId="46914" xr:uid="{00000000-0005-0000-0000-0000B8B30000}"/>
    <cellStyle name="Normal 5 3 6 3 2 4" xfId="46915" xr:uid="{00000000-0005-0000-0000-0000B9B30000}"/>
    <cellStyle name="Normal 5 3 6 3 2 4 2" xfId="46916" xr:uid="{00000000-0005-0000-0000-0000BAB30000}"/>
    <cellStyle name="Normal 5 3 6 3 2 4 2 2" xfId="46917" xr:uid="{00000000-0005-0000-0000-0000BBB30000}"/>
    <cellStyle name="Normal 5 3 6 3 2 4 3" xfId="46918" xr:uid="{00000000-0005-0000-0000-0000BCB30000}"/>
    <cellStyle name="Normal 5 3 6 3 2 5" xfId="46919" xr:uid="{00000000-0005-0000-0000-0000BDB30000}"/>
    <cellStyle name="Normal 5 3 6 3 3" xfId="46920" xr:uid="{00000000-0005-0000-0000-0000BEB30000}"/>
    <cellStyle name="Normal 5 3 6 3 3 2" xfId="46921" xr:uid="{00000000-0005-0000-0000-0000BFB30000}"/>
    <cellStyle name="Normal 5 3 6 3 3 2 2" xfId="46922" xr:uid="{00000000-0005-0000-0000-0000C0B30000}"/>
    <cellStyle name="Normal 5 3 6 3 3 3" xfId="46923" xr:uid="{00000000-0005-0000-0000-0000C1B30000}"/>
    <cellStyle name="Normal 5 3 6 3 3 3 2" xfId="46924" xr:uid="{00000000-0005-0000-0000-0000C2B30000}"/>
    <cellStyle name="Normal 5 3 6 3 3 3 2 2" xfId="46925" xr:uid="{00000000-0005-0000-0000-0000C3B30000}"/>
    <cellStyle name="Normal 5 3 6 3 3 3 3" xfId="46926" xr:uid="{00000000-0005-0000-0000-0000C4B30000}"/>
    <cellStyle name="Normal 5 3 6 3 3 4" xfId="46927" xr:uid="{00000000-0005-0000-0000-0000C5B30000}"/>
    <cellStyle name="Normal 5 3 6 3 4" xfId="46928" xr:uid="{00000000-0005-0000-0000-0000C6B30000}"/>
    <cellStyle name="Normal 5 3 6 3 4 2" xfId="46929" xr:uid="{00000000-0005-0000-0000-0000C7B30000}"/>
    <cellStyle name="Normal 5 3 6 3 4 2 2" xfId="46930" xr:uid="{00000000-0005-0000-0000-0000C8B30000}"/>
    <cellStyle name="Normal 5 3 6 3 4 3" xfId="46931" xr:uid="{00000000-0005-0000-0000-0000C9B30000}"/>
    <cellStyle name="Normal 5 3 6 3 4 3 2" xfId="46932" xr:uid="{00000000-0005-0000-0000-0000CAB30000}"/>
    <cellStyle name="Normal 5 3 6 3 4 3 2 2" xfId="46933" xr:uid="{00000000-0005-0000-0000-0000CBB30000}"/>
    <cellStyle name="Normal 5 3 6 3 4 3 3" xfId="46934" xr:uid="{00000000-0005-0000-0000-0000CCB30000}"/>
    <cellStyle name="Normal 5 3 6 3 4 4" xfId="46935" xr:uid="{00000000-0005-0000-0000-0000CDB30000}"/>
    <cellStyle name="Normal 5 3 6 3 5" xfId="46936" xr:uid="{00000000-0005-0000-0000-0000CEB30000}"/>
    <cellStyle name="Normal 5 3 6 3 5 2" xfId="46937" xr:uid="{00000000-0005-0000-0000-0000CFB30000}"/>
    <cellStyle name="Normal 5 3 6 3 6" xfId="46938" xr:uid="{00000000-0005-0000-0000-0000D0B30000}"/>
    <cellStyle name="Normal 5 3 6 3 6 2" xfId="46939" xr:uid="{00000000-0005-0000-0000-0000D1B30000}"/>
    <cellStyle name="Normal 5 3 6 3 6 2 2" xfId="46940" xr:uid="{00000000-0005-0000-0000-0000D2B30000}"/>
    <cellStyle name="Normal 5 3 6 3 6 3" xfId="46941" xr:uid="{00000000-0005-0000-0000-0000D3B30000}"/>
    <cellStyle name="Normal 5 3 6 3 7" xfId="46942" xr:uid="{00000000-0005-0000-0000-0000D4B30000}"/>
    <cellStyle name="Normal 5 3 6 3 7 2" xfId="46943" xr:uid="{00000000-0005-0000-0000-0000D5B30000}"/>
    <cellStyle name="Normal 5 3 6 3 8" xfId="46944" xr:uid="{00000000-0005-0000-0000-0000D6B30000}"/>
    <cellStyle name="Normal 5 3 6 4" xfId="46945" xr:uid="{00000000-0005-0000-0000-0000D7B30000}"/>
    <cellStyle name="Normal 5 3 6 4 2" xfId="46946" xr:uid="{00000000-0005-0000-0000-0000D8B30000}"/>
    <cellStyle name="Normal 5 3 6 4 2 2" xfId="46947" xr:uid="{00000000-0005-0000-0000-0000D9B30000}"/>
    <cellStyle name="Normal 5 3 6 4 2 2 2" xfId="46948" xr:uid="{00000000-0005-0000-0000-0000DAB30000}"/>
    <cellStyle name="Normal 5 3 6 4 2 3" xfId="46949" xr:uid="{00000000-0005-0000-0000-0000DBB30000}"/>
    <cellStyle name="Normal 5 3 6 4 2 3 2" xfId="46950" xr:uid="{00000000-0005-0000-0000-0000DCB30000}"/>
    <cellStyle name="Normal 5 3 6 4 2 3 2 2" xfId="46951" xr:uid="{00000000-0005-0000-0000-0000DDB30000}"/>
    <cellStyle name="Normal 5 3 6 4 2 3 3" xfId="46952" xr:uid="{00000000-0005-0000-0000-0000DEB30000}"/>
    <cellStyle name="Normal 5 3 6 4 2 4" xfId="46953" xr:uid="{00000000-0005-0000-0000-0000DFB30000}"/>
    <cellStyle name="Normal 5 3 6 4 3" xfId="46954" xr:uid="{00000000-0005-0000-0000-0000E0B30000}"/>
    <cellStyle name="Normal 5 3 6 4 3 2" xfId="46955" xr:uid="{00000000-0005-0000-0000-0000E1B30000}"/>
    <cellStyle name="Normal 5 3 6 4 4" xfId="46956" xr:uid="{00000000-0005-0000-0000-0000E2B30000}"/>
    <cellStyle name="Normal 5 3 6 4 4 2" xfId="46957" xr:uid="{00000000-0005-0000-0000-0000E3B30000}"/>
    <cellStyle name="Normal 5 3 6 4 4 2 2" xfId="46958" xr:uid="{00000000-0005-0000-0000-0000E4B30000}"/>
    <cellStyle name="Normal 5 3 6 4 4 3" xfId="46959" xr:uid="{00000000-0005-0000-0000-0000E5B30000}"/>
    <cellStyle name="Normal 5 3 6 4 5" xfId="46960" xr:uid="{00000000-0005-0000-0000-0000E6B30000}"/>
    <cellStyle name="Normal 5 3 6 5" xfId="46961" xr:uid="{00000000-0005-0000-0000-0000E7B30000}"/>
    <cellStyle name="Normal 5 3 6 5 2" xfId="46962" xr:uid="{00000000-0005-0000-0000-0000E8B30000}"/>
    <cellStyle name="Normal 5 3 6 5 2 2" xfId="46963" xr:uid="{00000000-0005-0000-0000-0000E9B30000}"/>
    <cellStyle name="Normal 5 3 6 5 3" xfId="46964" xr:uid="{00000000-0005-0000-0000-0000EAB30000}"/>
    <cellStyle name="Normal 5 3 6 5 3 2" xfId="46965" xr:uid="{00000000-0005-0000-0000-0000EBB30000}"/>
    <cellStyle name="Normal 5 3 6 5 3 2 2" xfId="46966" xr:uid="{00000000-0005-0000-0000-0000ECB30000}"/>
    <cellStyle name="Normal 5 3 6 5 3 3" xfId="46967" xr:uid="{00000000-0005-0000-0000-0000EDB30000}"/>
    <cellStyle name="Normal 5 3 6 5 4" xfId="46968" xr:uid="{00000000-0005-0000-0000-0000EEB30000}"/>
    <cellStyle name="Normal 5 3 6 6" xfId="46969" xr:uid="{00000000-0005-0000-0000-0000EFB30000}"/>
    <cellStyle name="Normal 5 3 6 6 2" xfId="46970" xr:uid="{00000000-0005-0000-0000-0000F0B30000}"/>
    <cellStyle name="Normal 5 3 6 6 2 2" xfId="46971" xr:uid="{00000000-0005-0000-0000-0000F1B30000}"/>
    <cellStyle name="Normal 5 3 6 6 3" xfId="46972" xr:uid="{00000000-0005-0000-0000-0000F2B30000}"/>
    <cellStyle name="Normal 5 3 6 6 3 2" xfId="46973" xr:uid="{00000000-0005-0000-0000-0000F3B30000}"/>
    <cellStyle name="Normal 5 3 6 6 3 2 2" xfId="46974" xr:uid="{00000000-0005-0000-0000-0000F4B30000}"/>
    <cellStyle name="Normal 5 3 6 6 3 3" xfId="46975" xr:uid="{00000000-0005-0000-0000-0000F5B30000}"/>
    <cellStyle name="Normal 5 3 6 6 4" xfId="46976" xr:uid="{00000000-0005-0000-0000-0000F6B30000}"/>
    <cellStyle name="Normal 5 3 6 7" xfId="46977" xr:uid="{00000000-0005-0000-0000-0000F7B30000}"/>
    <cellStyle name="Normal 5 3 6 7 2" xfId="46978" xr:uid="{00000000-0005-0000-0000-0000F8B30000}"/>
    <cellStyle name="Normal 5 3 6 8" xfId="46979" xr:uid="{00000000-0005-0000-0000-0000F9B30000}"/>
    <cellStyle name="Normal 5 3 6 8 2" xfId="46980" xr:uid="{00000000-0005-0000-0000-0000FAB30000}"/>
    <cellStyle name="Normal 5 3 6 8 2 2" xfId="46981" xr:uid="{00000000-0005-0000-0000-0000FBB30000}"/>
    <cellStyle name="Normal 5 3 6 8 3" xfId="46982" xr:uid="{00000000-0005-0000-0000-0000FCB30000}"/>
    <cellStyle name="Normal 5 3 6 9" xfId="46983" xr:uid="{00000000-0005-0000-0000-0000FDB30000}"/>
    <cellStyle name="Normal 5 3 6 9 2" xfId="46984" xr:uid="{00000000-0005-0000-0000-0000FEB30000}"/>
    <cellStyle name="Normal 5 3 7" xfId="46985" xr:uid="{00000000-0005-0000-0000-0000FFB30000}"/>
    <cellStyle name="Normal 5 3 7 2" xfId="46986" xr:uid="{00000000-0005-0000-0000-000000B40000}"/>
    <cellStyle name="Normal 5 3 7 2 2" xfId="46987" xr:uid="{00000000-0005-0000-0000-000001B40000}"/>
    <cellStyle name="Normal 5 3 7 2 2 2" xfId="46988" xr:uid="{00000000-0005-0000-0000-000002B40000}"/>
    <cellStyle name="Normal 5 3 7 2 2 2 2" xfId="46989" xr:uid="{00000000-0005-0000-0000-000003B40000}"/>
    <cellStyle name="Normal 5 3 7 2 2 2 2 2" xfId="46990" xr:uid="{00000000-0005-0000-0000-000004B40000}"/>
    <cellStyle name="Normal 5 3 7 2 2 2 3" xfId="46991" xr:uid="{00000000-0005-0000-0000-000005B40000}"/>
    <cellStyle name="Normal 5 3 7 2 2 2 3 2" xfId="46992" xr:uid="{00000000-0005-0000-0000-000006B40000}"/>
    <cellStyle name="Normal 5 3 7 2 2 2 3 2 2" xfId="46993" xr:uid="{00000000-0005-0000-0000-000007B40000}"/>
    <cellStyle name="Normal 5 3 7 2 2 2 3 3" xfId="46994" xr:uid="{00000000-0005-0000-0000-000008B40000}"/>
    <cellStyle name="Normal 5 3 7 2 2 2 4" xfId="46995" xr:uid="{00000000-0005-0000-0000-000009B40000}"/>
    <cellStyle name="Normal 5 3 7 2 2 3" xfId="46996" xr:uid="{00000000-0005-0000-0000-00000AB40000}"/>
    <cellStyle name="Normal 5 3 7 2 2 3 2" xfId="46997" xr:uid="{00000000-0005-0000-0000-00000BB40000}"/>
    <cellStyle name="Normal 5 3 7 2 2 4" xfId="46998" xr:uid="{00000000-0005-0000-0000-00000CB40000}"/>
    <cellStyle name="Normal 5 3 7 2 2 4 2" xfId="46999" xr:uid="{00000000-0005-0000-0000-00000DB40000}"/>
    <cellStyle name="Normal 5 3 7 2 2 4 2 2" xfId="47000" xr:uid="{00000000-0005-0000-0000-00000EB40000}"/>
    <cellStyle name="Normal 5 3 7 2 2 4 3" xfId="47001" xr:uid="{00000000-0005-0000-0000-00000FB40000}"/>
    <cellStyle name="Normal 5 3 7 2 2 5" xfId="47002" xr:uid="{00000000-0005-0000-0000-000010B40000}"/>
    <cellStyle name="Normal 5 3 7 2 3" xfId="47003" xr:uid="{00000000-0005-0000-0000-000011B40000}"/>
    <cellStyle name="Normal 5 3 7 2 3 2" xfId="47004" xr:uid="{00000000-0005-0000-0000-000012B40000}"/>
    <cellStyle name="Normal 5 3 7 2 3 2 2" xfId="47005" xr:uid="{00000000-0005-0000-0000-000013B40000}"/>
    <cellStyle name="Normal 5 3 7 2 3 3" xfId="47006" xr:uid="{00000000-0005-0000-0000-000014B40000}"/>
    <cellStyle name="Normal 5 3 7 2 3 3 2" xfId="47007" xr:uid="{00000000-0005-0000-0000-000015B40000}"/>
    <cellStyle name="Normal 5 3 7 2 3 3 2 2" xfId="47008" xr:uid="{00000000-0005-0000-0000-000016B40000}"/>
    <cellStyle name="Normal 5 3 7 2 3 3 3" xfId="47009" xr:uid="{00000000-0005-0000-0000-000017B40000}"/>
    <cellStyle name="Normal 5 3 7 2 3 4" xfId="47010" xr:uid="{00000000-0005-0000-0000-000018B40000}"/>
    <cellStyle name="Normal 5 3 7 2 4" xfId="47011" xr:uid="{00000000-0005-0000-0000-000019B40000}"/>
    <cellStyle name="Normal 5 3 7 2 4 2" xfId="47012" xr:uid="{00000000-0005-0000-0000-00001AB40000}"/>
    <cellStyle name="Normal 5 3 7 2 4 2 2" xfId="47013" xr:uid="{00000000-0005-0000-0000-00001BB40000}"/>
    <cellStyle name="Normal 5 3 7 2 4 3" xfId="47014" xr:uid="{00000000-0005-0000-0000-00001CB40000}"/>
    <cellStyle name="Normal 5 3 7 2 4 3 2" xfId="47015" xr:uid="{00000000-0005-0000-0000-00001DB40000}"/>
    <cellStyle name="Normal 5 3 7 2 4 3 2 2" xfId="47016" xr:uid="{00000000-0005-0000-0000-00001EB40000}"/>
    <cellStyle name="Normal 5 3 7 2 4 3 3" xfId="47017" xr:uid="{00000000-0005-0000-0000-00001FB40000}"/>
    <cellStyle name="Normal 5 3 7 2 4 4" xfId="47018" xr:uid="{00000000-0005-0000-0000-000020B40000}"/>
    <cellStyle name="Normal 5 3 7 2 5" xfId="47019" xr:uid="{00000000-0005-0000-0000-000021B40000}"/>
    <cellStyle name="Normal 5 3 7 2 5 2" xfId="47020" xr:uid="{00000000-0005-0000-0000-000022B40000}"/>
    <cellStyle name="Normal 5 3 7 2 6" xfId="47021" xr:uid="{00000000-0005-0000-0000-000023B40000}"/>
    <cellStyle name="Normal 5 3 7 2 6 2" xfId="47022" xr:uid="{00000000-0005-0000-0000-000024B40000}"/>
    <cellStyle name="Normal 5 3 7 2 6 2 2" xfId="47023" xr:uid="{00000000-0005-0000-0000-000025B40000}"/>
    <cellStyle name="Normal 5 3 7 2 6 3" xfId="47024" xr:uid="{00000000-0005-0000-0000-000026B40000}"/>
    <cellStyle name="Normal 5 3 7 2 7" xfId="47025" xr:uid="{00000000-0005-0000-0000-000027B40000}"/>
    <cellStyle name="Normal 5 3 7 2 7 2" xfId="47026" xr:uid="{00000000-0005-0000-0000-000028B40000}"/>
    <cellStyle name="Normal 5 3 7 2 8" xfId="47027" xr:uid="{00000000-0005-0000-0000-000029B40000}"/>
    <cellStyle name="Normal 5 3 7 3" xfId="47028" xr:uid="{00000000-0005-0000-0000-00002AB40000}"/>
    <cellStyle name="Normal 5 3 7 3 2" xfId="47029" xr:uid="{00000000-0005-0000-0000-00002BB40000}"/>
    <cellStyle name="Normal 5 3 7 3 2 2" xfId="47030" xr:uid="{00000000-0005-0000-0000-00002CB40000}"/>
    <cellStyle name="Normal 5 3 7 3 2 2 2" xfId="47031" xr:uid="{00000000-0005-0000-0000-00002DB40000}"/>
    <cellStyle name="Normal 5 3 7 3 2 3" xfId="47032" xr:uid="{00000000-0005-0000-0000-00002EB40000}"/>
    <cellStyle name="Normal 5 3 7 3 2 3 2" xfId="47033" xr:uid="{00000000-0005-0000-0000-00002FB40000}"/>
    <cellStyle name="Normal 5 3 7 3 2 3 2 2" xfId="47034" xr:uid="{00000000-0005-0000-0000-000030B40000}"/>
    <cellStyle name="Normal 5 3 7 3 2 3 3" xfId="47035" xr:uid="{00000000-0005-0000-0000-000031B40000}"/>
    <cellStyle name="Normal 5 3 7 3 2 4" xfId="47036" xr:uid="{00000000-0005-0000-0000-000032B40000}"/>
    <cellStyle name="Normal 5 3 7 3 3" xfId="47037" xr:uid="{00000000-0005-0000-0000-000033B40000}"/>
    <cellStyle name="Normal 5 3 7 3 3 2" xfId="47038" xr:uid="{00000000-0005-0000-0000-000034B40000}"/>
    <cellStyle name="Normal 5 3 7 3 4" xfId="47039" xr:uid="{00000000-0005-0000-0000-000035B40000}"/>
    <cellStyle name="Normal 5 3 7 3 4 2" xfId="47040" xr:uid="{00000000-0005-0000-0000-000036B40000}"/>
    <cellStyle name="Normal 5 3 7 3 4 2 2" xfId="47041" xr:uid="{00000000-0005-0000-0000-000037B40000}"/>
    <cellStyle name="Normal 5 3 7 3 4 3" xfId="47042" xr:uid="{00000000-0005-0000-0000-000038B40000}"/>
    <cellStyle name="Normal 5 3 7 3 5" xfId="47043" xr:uid="{00000000-0005-0000-0000-000039B40000}"/>
    <cellStyle name="Normal 5 3 7 4" xfId="47044" xr:uid="{00000000-0005-0000-0000-00003AB40000}"/>
    <cellStyle name="Normal 5 3 7 4 2" xfId="47045" xr:uid="{00000000-0005-0000-0000-00003BB40000}"/>
    <cellStyle name="Normal 5 3 7 4 2 2" xfId="47046" xr:uid="{00000000-0005-0000-0000-00003CB40000}"/>
    <cellStyle name="Normal 5 3 7 4 3" xfId="47047" xr:uid="{00000000-0005-0000-0000-00003DB40000}"/>
    <cellStyle name="Normal 5 3 7 4 3 2" xfId="47048" xr:uid="{00000000-0005-0000-0000-00003EB40000}"/>
    <cellStyle name="Normal 5 3 7 4 3 2 2" xfId="47049" xr:uid="{00000000-0005-0000-0000-00003FB40000}"/>
    <cellStyle name="Normal 5 3 7 4 3 3" xfId="47050" xr:uid="{00000000-0005-0000-0000-000040B40000}"/>
    <cellStyle name="Normal 5 3 7 4 4" xfId="47051" xr:uid="{00000000-0005-0000-0000-000041B40000}"/>
    <cellStyle name="Normal 5 3 7 5" xfId="47052" xr:uid="{00000000-0005-0000-0000-000042B40000}"/>
    <cellStyle name="Normal 5 3 7 5 2" xfId="47053" xr:uid="{00000000-0005-0000-0000-000043B40000}"/>
    <cellStyle name="Normal 5 3 7 5 2 2" xfId="47054" xr:uid="{00000000-0005-0000-0000-000044B40000}"/>
    <cellStyle name="Normal 5 3 7 5 3" xfId="47055" xr:uid="{00000000-0005-0000-0000-000045B40000}"/>
    <cellStyle name="Normal 5 3 7 5 3 2" xfId="47056" xr:uid="{00000000-0005-0000-0000-000046B40000}"/>
    <cellStyle name="Normal 5 3 7 5 3 2 2" xfId="47057" xr:uid="{00000000-0005-0000-0000-000047B40000}"/>
    <cellStyle name="Normal 5 3 7 5 3 3" xfId="47058" xr:uid="{00000000-0005-0000-0000-000048B40000}"/>
    <cellStyle name="Normal 5 3 7 5 4" xfId="47059" xr:uid="{00000000-0005-0000-0000-000049B40000}"/>
    <cellStyle name="Normal 5 3 7 6" xfId="47060" xr:uid="{00000000-0005-0000-0000-00004AB40000}"/>
    <cellStyle name="Normal 5 3 7 6 2" xfId="47061" xr:uid="{00000000-0005-0000-0000-00004BB40000}"/>
    <cellStyle name="Normal 5 3 7 7" xfId="47062" xr:uid="{00000000-0005-0000-0000-00004CB40000}"/>
    <cellStyle name="Normal 5 3 7 7 2" xfId="47063" xr:uid="{00000000-0005-0000-0000-00004DB40000}"/>
    <cellStyle name="Normal 5 3 7 7 2 2" xfId="47064" xr:uid="{00000000-0005-0000-0000-00004EB40000}"/>
    <cellStyle name="Normal 5 3 7 7 3" xfId="47065" xr:uid="{00000000-0005-0000-0000-00004FB40000}"/>
    <cellStyle name="Normal 5 3 7 8" xfId="47066" xr:uid="{00000000-0005-0000-0000-000050B40000}"/>
    <cellStyle name="Normal 5 3 7 8 2" xfId="47067" xr:uid="{00000000-0005-0000-0000-000051B40000}"/>
    <cellStyle name="Normal 5 3 7 9" xfId="47068" xr:uid="{00000000-0005-0000-0000-000052B40000}"/>
    <cellStyle name="Normal 5 3 8" xfId="47069" xr:uid="{00000000-0005-0000-0000-000053B40000}"/>
    <cellStyle name="Normal 5 3 8 2" xfId="47070" xr:uid="{00000000-0005-0000-0000-000054B40000}"/>
    <cellStyle name="Normal 5 3 8 2 2" xfId="47071" xr:uid="{00000000-0005-0000-0000-000055B40000}"/>
    <cellStyle name="Normal 5 3 8 2 2 2" xfId="47072" xr:uid="{00000000-0005-0000-0000-000056B40000}"/>
    <cellStyle name="Normal 5 3 8 2 2 2 2" xfId="47073" xr:uid="{00000000-0005-0000-0000-000057B40000}"/>
    <cellStyle name="Normal 5 3 8 2 2 3" xfId="47074" xr:uid="{00000000-0005-0000-0000-000058B40000}"/>
    <cellStyle name="Normal 5 3 8 2 2 3 2" xfId="47075" xr:uid="{00000000-0005-0000-0000-000059B40000}"/>
    <cellStyle name="Normal 5 3 8 2 2 3 2 2" xfId="47076" xr:uid="{00000000-0005-0000-0000-00005AB40000}"/>
    <cellStyle name="Normal 5 3 8 2 2 3 3" xfId="47077" xr:uid="{00000000-0005-0000-0000-00005BB40000}"/>
    <cellStyle name="Normal 5 3 8 2 2 4" xfId="47078" xr:uid="{00000000-0005-0000-0000-00005CB40000}"/>
    <cellStyle name="Normal 5 3 8 2 3" xfId="47079" xr:uid="{00000000-0005-0000-0000-00005DB40000}"/>
    <cellStyle name="Normal 5 3 8 2 3 2" xfId="47080" xr:uid="{00000000-0005-0000-0000-00005EB40000}"/>
    <cellStyle name="Normal 5 3 8 2 4" xfId="47081" xr:uid="{00000000-0005-0000-0000-00005FB40000}"/>
    <cellStyle name="Normal 5 3 8 2 4 2" xfId="47082" xr:uid="{00000000-0005-0000-0000-000060B40000}"/>
    <cellStyle name="Normal 5 3 8 2 4 2 2" xfId="47083" xr:uid="{00000000-0005-0000-0000-000061B40000}"/>
    <cellStyle name="Normal 5 3 8 2 4 3" xfId="47084" xr:uid="{00000000-0005-0000-0000-000062B40000}"/>
    <cellStyle name="Normal 5 3 8 2 5" xfId="47085" xr:uid="{00000000-0005-0000-0000-000063B40000}"/>
    <cellStyle name="Normal 5 3 8 3" xfId="47086" xr:uid="{00000000-0005-0000-0000-000064B40000}"/>
    <cellStyle name="Normal 5 3 8 3 2" xfId="47087" xr:uid="{00000000-0005-0000-0000-000065B40000}"/>
    <cellStyle name="Normal 5 3 8 3 2 2" xfId="47088" xr:uid="{00000000-0005-0000-0000-000066B40000}"/>
    <cellStyle name="Normal 5 3 8 3 3" xfId="47089" xr:uid="{00000000-0005-0000-0000-000067B40000}"/>
    <cellStyle name="Normal 5 3 8 3 3 2" xfId="47090" xr:uid="{00000000-0005-0000-0000-000068B40000}"/>
    <cellStyle name="Normal 5 3 8 3 3 2 2" xfId="47091" xr:uid="{00000000-0005-0000-0000-000069B40000}"/>
    <cellStyle name="Normal 5 3 8 3 3 3" xfId="47092" xr:uid="{00000000-0005-0000-0000-00006AB40000}"/>
    <cellStyle name="Normal 5 3 8 3 4" xfId="47093" xr:uid="{00000000-0005-0000-0000-00006BB40000}"/>
    <cellStyle name="Normal 5 3 8 4" xfId="47094" xr:uid="{00000000-0005-0000-0000-00006CB40000}"/>
    <cellStyle name="Normal 5 3 8 4 2" xfId="47095" xr:uid="{00000000-0005-0000-0000-00006DB40000}"/>
    <cellStyle name="Normal 5 3 8 4 2 2" xfId="47096" xr:uid="{00000000-0005-0000-0000-00006EB40000}"/>
    <cellStyle name="Normal 5 3 8 4 3" xfId="47097" xr:uid="{00000000-0005-0000-0000-00006FB40000}"/>
    <cellStyle name="Normal 5 3 8 4 3 2" xfId="47098" xr:uid="{00000000-0005-0000-0000-000070B40000}"/>
    <cellStyle name="Normal 5 3 8 4 3 2 2" xfId="47099" xr:uid="{00000000-0005-0000-0000-000071B40000}"/>
    <cellStyle name="Normal 5 3 8 4 3 3" xfId="47100" xr:uid="{00000000-0005-0000-0000-000072B40000}"/>
    <cellStyle name="Normal 5 3 8 4 4" xfId="47101" xr:uid="{00000000-0005-0000-0000-000073B40000}"/>
    <cellStyle name="Normal 5 3 8 5" xfId="47102" xr:uid="{00000000-0005-0000-0000-000074B40000}"/>
    <cellStyle name="Normal 5 3 8 5 2" xfId="47103" xr:uid="{00000000-0005-0000-0000-000075B40000}"/>
    <cellStyle name="Normal 5 3 8 6" xfId="47104" xr:uid="{00000000-0005-0000-0000-000076B40000}"/>
    <cellStyle name="Normal 5 3 8 6 2" xfId="47105" xr:uid="{00000000-0005-0000-0000-000077B40000}"/>
    <cellStyle name="Normal 5 3 8 6 2 2" xfId="47106" xr:uid="{00000000-0005-0000-0000-000078B40000}"/>
    <cellStyle name="Normal 5 3 8 6 3" xfId="47107" xr:uid="{00000000-0005-0000-0000-000079B40000}"/>
    <cellStyle name="Normal 5 3 8 7" xfId="47108" xr:uid="{00000000-0005-0000-0000-00007AB40000}"/>
    <cellStyle name="Normal 5 3 8 7 2" xfId="47109" xr:uid="{00000000-0005-0000-0000-00007BB40000}"/>
    <cellStyle name="Normal 5 3 8 8" xfId="47110" xr:uid="{00000000-0005-0000-0000-00007CB40000}"/>
    <cellStyle name="Normal 5 3 9" xfId="47111" xr:uid="{00000000-0005-0000-0000-00007DB40000}"/>
    <cellStyle name="Normal 5 3 9 2" xfId="47112" xr:uid="{00000000-0005-0000-0000-00007EB40000}"/>
    <cellStyle name="Normal 5 3 9 2 2" xfId="47113" xr:uid="{00000000-0005-0000-0000-00007FB40000}"/>
    <cellStyle name="Normal 5 3 9 2 2 2" xfId="47114" xr:uid="{00000000-0005-0000-0000-000080B40000}"/>
    <cellStyle name="Normal 5 3 9 2 2 2 2" xfId="47115" xr:uid="{00000000-0005-0000-0000-000081B40000}"/>
    <cellStyle name="Normal 5 3 9 2 2 3" xfId="47116" xr:uid="{00000000-0005-0000-0000-000082B40000}"/>
    <cellStyle name="Normal 5 3 9 2 2 3 2" xfId="47117" xr:uid="{00000000-0005-0000-0000-000083B40000}"/>
    <cellStyle name="Normal 5 3 9 2 2 3 2 2" xfId="47118" xr:uid="{00000000-0005-0000-0000-000084B40000}"/>
    <cellStyle name="Normal 5 3 9 2 2 3 3" xfId="47119" xr:uid="{00000000-0005-0000-0000-000085B40000}"/>
    <cellStyle name="Normal 5 3 9 2 2 4" xfId="47120" xr:uid="{00000000-0005-0000-0000-000086B40000}"/>
    <cellStyle name="Normal 5 3 9 2 3" xfId="47121" xr:uid="{00000000-0005-0000-0000-000087B40000}"/>
    <cellStyle name="Normal 5 3 9 2 3 2" xfId="47122" xr:uid="{00000000-0005-0000-0000-000088B40000}"/>
    <cellStyle name="Normal 5 3 9 2 4" xfId="47123" xr:uid="{00000000-0005-0000-0000-000089B40000}"/>
    <cellStyle name="Normal 5 3 9 2 4 2" xfId="47124" xr:uid="{00000000-0005-0000-0000-00008AB40000}"/>
    <cellStyle name="Normal 5 3 9 2 4 2 2" xfId="47125" xr:uid="{00000000-0005-0000-0000-00008BB40000}"/>
    <cellStyle name="Normal 5 3 9 2 4 3" xfId="47126" xr:uid="{00000000-0005-0000-0000-00008CB40000}"/>
    <cellStyle name="Normal 5 3 9 2 5" xfId="47127" xr:uid="{00000000-0005-0000-0000-00008DB40000}"/>
    <cellStyle name="Normal 5 3 9 3" xfId="47128" xr:uid="{00000000-0005-0000-0000-00008EB40000}"/>
    <cellStyle name="Normal 5 3 9 3 2" xfId="47129" xr:uid="{00000000-0005-0000-0000-00008FB40000}"/>
    <cellStyle name="Normal 5 3 9 3 2 2" xfId="47130" xr:uid="{00000000-0005-0000-0000-000090B40000}"/>
    <cellStyle name="Normal 5 3 9 3 3" xfId="47131" xr:uid="{00000000-0005-0000-0000-000091B40000}"/>
    <cellStyle name="Normal 5 3 9 3 3 2" xfId="47132" xr:uid="{00000000-0005-0000-0000-000092B40000}"/>
    <cellStyle name="Normal 5 3 9 3 3 2 2" xfId="47133" xr:uid="{00000000-0005-0000-0000-000093B40000}"/>
    <cellStyle name="Normal 5 3 9 3 3 3" xfId="47134" xr:uid="{00000000-0005-0000-0000-000094B40000}"/>
    <cellStyle name="Normal 5 3 9 3 4" xfId="47135" xr:uid="{00000000-0005-0000-0000-000095B40000}"/>
    <cellStyle name="Normal 5 3 9 4" xfId="47136" xr:uid="{00000000-0005-0000-0000-000096B40000}"/>
    <cellStyle name="Normal 5 3 9 4 2" xfId="47137" xr:uid="{00000000-0005-0000-0000-000097B40000}"/>
    <cellStyle name="Normal 5 3 9 4 2 2" xfId="47138" xr:uid="{00000000-0005-0000-0000-000098B40000}"/>
    <cellStyle name="Normal 5 3 9 4 3" xfId="47139" xr:uid="{00000000-0005-0000-0000-000099B40000}"/>
    <cellStyle name="Normal 5 3 9 4 3 2" xfId="47140" xr:uid="{00000000-0005-0000-0000-00009AB40000}"/>
    <cellStyle name="Normal 5 3 9 4 3 2 2" xfId="47141" xr:uid="{00000000-0005-0000-0000-00009BB40000}"/>
    <cellStyle name="Normal 5 3 9 4 3 3" xfId="47142" xr:uid="{00000000-0005-0000-0000-00009CB40000}"/>
    <cellStyle name="Normal 5 3 9 4 4" xfId="47143" xr:uid="{00000000-0005-0000-0000-00009DB40000}"/>
    <cellStyle name="Normal 5 3 9 5" xfId="47144" xr:uid="{00000000-0005-0000-0000-00009EB40000}"/>
    <cellStyle name="Normal 5 3 9 5 2" xfId="47145" xr:uid="{00000000-0005-0000-0000-00009FB40000}"/>
    <cellStyle name="Normal 5 3 9 6" xfId="47146" xr:uid="{00000000-0005-0000-0000-0000A0B40000}"/>
    <cellStyle name="Normal 5 3 9 6 2" xfId="47147" xr:uid="{00000000-0005-0000-0000-0000A1B40000}"/>
    <cellStyle name="Normal 5 3 9 6 2 2" xfId="47148" xr:uid="{00000000-0005-0000-0000-0000A2B40000}"/>
    <cellStyle name="Normal 5 3 9 6 3" xfId="47149" xr:uid="{00000000-0005-0000-0000-0000A3B40000}"/>
    <cellStyle name="Normal 5 3 9 7" xfId="47150" xr:uid="{00000000-0005-0000-0000-0000A4B40000}"/>
    <cellStyle name="Normal 5 3 9 7 2" xfId="47151" xr:uid="{00000000-0005-0000-0000-0000A5B40000}"/>
    <cellStyle name="Normal 5 3 9 8" xfId="47152" xr:uid="{00000000-0005-0000-0000-0000A6B40000}"/>
    <cellStyle name="Normal 5 3_Sheet1" xfId="47153" xr:uid="{00000000-0005-0000-0000-0000A7B40000}"/>
    <cellStyle name="Normal 5 4" xfId="1370" xr:uid="{00000000-0005-0000-0000-0000A8B40000}"/>
    <cellStyle name="Normal 5 4 10" xfId="47154" xr:uid="{00000000-0005-0000-0000-0000A9B40000}"/>
    <cellStyle name="Normal 5 4 10 2" xfId="47155" xr:uid="{00000000-0005-0000-0000-0000AAB40000}"/>
    <cellStyle name="Normal 5 4 10 2 2" xfId="47156" xr:uid="{00000000-0005-0000-0000-0000ABB40000}"/>
    <cellStyle name="Normal 5 4 10 2 2 2" xfId="47157" xr:uid="{00000000-0005-0000-0000-0000ACB40000}"/>
    <cellStyle name="Normal 5 4 10 2 2 2 2" xfId="47158" xr:uid="{00000000-0005-0000-0000-0000ADB40000}"/>
    <cellStyle name="Normal 5 4 10 2 2 3" xfId="47159" xr:uid="{00000000-0005-0000-0000-0000AEB40000}"/>
    <cellStyle name="Normal 5 4 10 2 2 3 2" xfId="47160" xr:uid="{00000000-0005-0000-0000-0000AFB40000}"/>
    <cellStyle name="Normal 5 4 10 2 2 3 2 2" xfId="47161" xr:uid="{00000000-0005-0000-0000-0000B0B40000}"/>
    <cellStyle name="Normal 5 4 10 2 2 3 3" xfId="47162" xr:uid="{00000000-0005-0000-0000-0000B1B40000}"/>
    <cellStyle name="Normal 5 4 10 2 2 4" xfId="47163" xr:uid="{00000000-0005-0000-0000-0000B2B40000}"/>
    <cellStyle name="Normal 5 4 10 2 3" xfId="47164" xr:uid="{00000000-0005-0000-0000-0000B3B40000}"/>
    <cellStyle name="Normal 5 4 10 2 3 2" xfId="47165" xr:uid="{00000000-0005-0000-0000-0000B4B40000}"/>
    <cellStyle name="Normal 5 4 10 2 4" xfId="47166" xr:uid="{00000000-0005-0000-0000-0000B5B40000}"/>
    <cellStyle name="Normal 5 4 10 2 4 2" xfId="47167" xr:uid="{00000000-0005-0000-0000-0000B6B40000}"/>
    <cellStyle name="Normal 5 4 10 2 4 2 2" xfId="47168" xr:uid="{00000000-0005-0000-0000-0000B7B40000}"/>
    <cellStyle name="Normal 5 4 10 2 4 3" xfId="47169" xr:uid="{00000000-0005-0000-0000-0000B8B40000}"/>
    <cellStyle name="Normal 5 4 10 2 5" xfId="47170" xr:uid="{00000000-0005-0000-0000-0000B9B40000}"/>
    <cellStyle name="Normal 5 4 10 3" xfId="47171" xr:uid="{00000000-0005-0000-0000-0000BAB40000}"/>
    <cellStyle name="Normal 5 4 10 3 2" xfId="47172" xr:uid="{00000000-0005-0000-0000-0000BBB40000}"/>
    <cellStyle name="Normal 5 4 10 3 2 2" xfId="47173" xr:uid="{00000000-0005-0000-0000-0000BCB40000}"/>
    <cellStyle name="Normal 5 4 10 3 3" xfId="47174" xr:uid="{00000000-0005-0000-0000-0000BDB40000}"/>
    <cellStyle name="Normal 5 4 10 3 3 2" xfId="47175" xr:uid="{00000000-0005-0000-0000-0000BEB40000}"/>
    <cellStyle name="Normal 5 4 10 3 3 2 2" xfId="47176" xr:uid="{00000000-0005-0000-0000-0000BFB40000}"/>
    <cellStyle name="Normal 5 4 10 3 3 3" xfId="47177" xr:uid="{00000000-0005-0000-0000-0000C0B40000}"/>
    <cellStyle name="Normal 5 4 10 3 4" xfId="47178" xr:uid="{00000000-0005-0000-0000-0000C1B40000}"/>
    <cellStyle name="Normal 5 4 10 4" xfId="47179" xr:uid="{00000000-0005-0000-0000-0000C2B40000}"/>
    <cellStyle name="Normal 5 4 10 4 2" xfId="47180" xr:uid="{00000000-0005-0000-0000-0000C3B40000}"/>
    <cellStyle name="Normal 5 4 10 5" xfId="47181" xr:uid="{00000000-0005-0000-0000-0000C4B40000}"/>
    <cellStyle name="Normal 5 4 10 5 2" xfId="47182" xr:uid="{00000000-0005-0000-0000-0000C5B40000}"/>
    <cellStyle name="Normal 5 4 10 5 2 2" xfId="47183" xr:uid="{00000000-0005-0000-0000-0000C6B40000}"/>
    <cellStyle name="Normal 5 4 10 5 3" xfId="47184" xr:uid="{00000000-0005-0000-0000-0000C7B40000}"/>
    <cellStyle name="Normal 5 4 10 6" xfId="47185" xr:uid="{00000000-0005-0000-0000-0000C8B40000}"/>
    <cellStyle name="Normal 5 4 11" xfId="47186" xr:uid="{00000000-0005-0000-0000-0000C9B40000}"/>
    <cellStyle name="Normal 5 4 11 2" xfId="47187" xr:uid="{00000000-0005-0000-0000-0000CAB40000}"/>
    <cellStyle name="Normal 5 4 11 2 2" xfId="47188" xr:uid="{00000000-0005-0000-0000-0000CBB40000}"/>
    <cellStyle name="Normal 5 4 11 2 2 2" xfId="47189" xr:uid="{00000000-0005-0000-0000-0000CCB40000}"/>
    <cellStyle name="Normal 5 4 11 2 3" xfId="47190" xr:uid="{00000000-0005-0000-0000-0000CDB40000}"/>
    <cellStyle name="Normal 5 4 11 2 3 2" xfId="47191" xr:uid="{00000000-0005-0000-0000-0000CEB40000}"/>
    <cellStyle name="Normal 5 4 11 2 3 2 2" xfId="47192" xr:uid="{00000000-0005-0000-0000-0000CFB40000}"/>
    <cellStyle name="Normal 5 4 11 2 3 3" xfId="47193" xr:uid="{00000000-0005-0000-0000-0000D0B40000}"/>
    <cellStyle name="Normal 5 4 11 2 4" xfId="47194" xr:uid="{00000000-0005-0000-0000-0000D1B40000}"/>
    <cellStyle name="Normal 5 4 11 3" xfId="47195" xr:uid="{00000000-0005-0000-0000-0000D2B40000}"/>
    <cellStyle name="Normal 5 4 11 3 2" xfId="47196" xr:uid="{00000000-0005-0000-0000-0000D3B40000}"/>
    <cellStyle name="Normal 5 4 11 4" xfId="47197" xr:uid="{00000000-0005-0000-0000-0000D4B40000}"/>
    <cellStyle name="Normal 5 4 11 4 2" xfId="47198" xr:uid="{00000000-0005-0000-0000-0000D5B40000}"/>
    <cellStyle name="Normal 5 4 11 4 2 2" xfId="47199" xr:uid="{00000000-0005-0000-0000-0000D6B40000}"/>
    <cellStyle name="Normal 5 4 11 4 3" xfId="47200" xr:uid="{00000000-0005-0000-0000-0000D7B40000}"/>
    <cellStyle name="Normal 5 4 11 5" xfId="47201" xr:uid="{00000000-0005-0000-0000-0000D8B40000}"/>
    <cellStyle name="Normal 5 4 12" xfId="47202" xr:uid="{00000000-0005-0000-0000-0000D9B40000}"/>
    <cellStyle name="Normal 5 4 12 2" xfId="47203" xr:uid="{00000000-0005-0000-0000-0000DAB40000}"/>
    <cellStyle name="Normal 5 4 12 2 2" xfId="47204" xr:uid="{00000000-0005-0000-0000-0000DBB40000}"/>
    <cellStyle name="Normal 5 4 12 3" xfId="47205" xr:uid="{00000000-0005-0000-0000-0000DCB40000}"/>
    <cellStyle name="Normal 5 4 12 3 2" xfId="47206" xr:uid="{00000000-0005-0000-0000-0000DDB40000}"/>
    <cellStyle name="Normal 5 4 12 3 2 2" xfId="47207" xr:uid="{00000000-0005-0000-0000-0000DEB40000}"/>
    <cellStyle name="Normal 5 4 12 3 3" xfId="47208" xr:uid="{00000000-0005-0000-0000-0000DFB40000}"/>
    <cellStyle name="Normal 5 4 12 4" xfId="47209" xr:uid="{00000000-0005-0000-0000-0000E0B40000}"/>
    <cellStyle name="Normal 5 4 13" xfId="47210" xr:uid="{00000000-0005-0000-0000-0000E1B40000}"/>
    <cellStyle name="Normal 5 4 13 2" xfId="47211" xr:uid="{00000000-0005-0000-0000-0000E2B40000}"/>
    <cellStyle name="Normal 5 4 13 2 2" xfId="47212" xr:uid="{00000000-0005-0000-0000-0000E3B40000}"/>
    <cellStyle name="Normal 5 4 13 3" xfId="47213" xr:uid="{00000000-0005-0000-0000-0000E4B40000}"/>
    <cellStyle name="Normal 5 4 13 3 2" xfId="47214" xr:uid="{00000000-0005-0000-0000-0000E5B40000}"/>
    <cellStyle name="Normal 5 4 13 3 2 2" xfId="47215" xr:uid="{00000000-0005-0000-0000-0000E6B40000}"/>
    <cellStyle name="Normal 5 4 13 3 3" xfId="47216" xr:uid="{00000000-0005-0000-0000-0000E7B40000}"/>
    <cellStyle name="Normal 5 4 13 4" xfId="47217" xr:uid="{00000000-0005-0000-0000-0000E8B40000}"/>
    <cellStyle name="Normal 5 4 14" xfId="47218" xr:uid="{00000000-0005-0000-0000-0000E9B40000}"/>
    <cellStyle name="Normal 5 4 14 2" xfId="47219" xr:uid="{00000000-0005-0000-0000-0000EAB40000}"/>
    <cellStyle name="Normal 5 4 14 2 2" xfId="47220" xr:uid="{00000000-0005-0000-0000-0000EBB40000}"/>
    <cellStyle name="Normal 5 4 14 3" xfId="47221" xr:uid="{00000000-0005-0000-0000-0000ECB40000}"/>
    <cellStyle name="Normal 5 4 14 3 2" xfId="47222" xr:uid="{00000000-0005-0000-0000-0000EDB40000}"/>
    <cellStyle name="Normal 5 4 14 3 2 2" xfId="47223" xr:uid="{00000000-0005-0000-0000-0000EEB40000}"/>
    <cellStyle name="Normal 5 4 14 3 3" xfId="47224" xr:uid="{00000000-0005-0000-0000-0000EFB40000}"/>
    <cellStyle name="Normal 5 4 14 4" xfId="47225" xr:uid="{00000000-0005-0000-0000-0000F0B40000}"/>
    <cellStyle name="Normal 5 4 15" xfId="47226" xr:uid="{00000000-0005-0000-0000-0000F1B40000}"/>
    <cellStyle name="Normal 5 4 15 2" xfId="47227" xr:uid="{00000000-0005-0000-0000-0000F2B40000}"/>
    <cellStyle name="Normal 5 4 15 2 2" xfId="47228" xr:uid="{00000000-0005-0000-0000-0000F3B40000}"/>
    <cellStyle name="Normal 5 4 15 3" xfId="47229" xr:uid="{00000000-0005-0000-0000-0000F4B40000}"/>
    <cellStyle name="Normal 5 4 16" xfId="47230" xr:uid="{00000000-0005-0000-0000-0000F5B40000}"/>
    <cellStyle name="Normal 5 4 16 2" xfId="47231" xr:uid="{00000000-0005-0000-0000-0000F6B40000}"/>
    <cellStyle name="Normal 5 4 17" xfId="47232" xr:uid="{00000000-0005-0000-0000-0000F7B40000}"/>
    <cellStyle name="Normal 5 4 17 2" xfId="47233" xr:uid="{00000000-0005-0000-0000-0000F8B40000}"/>
    <cellStyle name="Normal 5 4 18" xfId="47234" xr:uid="{00000000-0005-0000-0000-0000F9B40000}"/>
    <cellStyle name="Normal 5 4 19" xfId="47235" xr:uid="{00000000-0005-0000-0000-0000FAB40000}"/>
    <cellStyle name="Normal 5 4 2" xfId="1371" xr:uid="{00000000-0005-0000-0000-0000FBB40000}"/>
    <cellStyle name="Normal 5 4 2 10" xfId="47236" xr:uid="{00000000-0005-0000-0000-0000FCB40000}"/>
    <cellStyle name="Normal 5 4 2 10 2" xfId="47237" xr:uid="{00000000-0005-0000-0000-0000FDB40000}"/>
    <cellStyle name="Normal 5 4 2 10 2 2" xfId="47238" xr:uid="{00000000-0005-0000-0000-0000FEB40000}"/>
    <cellStyle name="Normal 5 4 2 10 3" xfId="47239" xr:uid="{00000000-0005-0000-0000-0000FFB40000}"/>
    <cellStyle name="Normal 5 4 2 10 3 2" xfId="47240" xr:uid="{00000000-0005-0000-0000-000000B50000}"/>
    <cellStyle name="Normal 5 4 2 10 3 2 2" xfId="47241" xr:uid="{00000000-0005-0000-0000-000001B50000}"/>
    <cellStyle name="Normal 5 4 2 10 3 3" xfId="47242" xr:uid="{00000000-0005-0000-0000-000002B50000}"/>
    <cellStyle name="Normal 5 4 2 10 4" xfId="47243" xr:uid="{00000000-0005-0000-0000-000003B50000}"/>
    <cellStyle name="Normal 5 4 2 11" xfId="47244" xr:uid="{00000000-0005-0000-0000-000004B50000}"/>
    <cellStyle name="Normal 5 4 2 11 2" xfId="47245" xr:uid="{00000000-0005-0000-0000-000005B50000}"/>
    <cellStyle name="Normal 5 4 2 11 2 2" xfId="47246" xr:uid="{00000000-0005-0000-0000-000006B50000}"/>
    <cellStyle name="Normal 5 4 2 11 3" xfId="47247" xr:uid="{00000000-0005-0000-0000-000007B50000}"/>
    <cellStyle name="Normal 5 4 2 11 3 2" xfId="47248" xr:uid="{00000000-0005-0000-0000-000008B50000}"/>
    <cellStyle name="Normal 5 4 2 11 3 2 2" xfId="47249" xr:uid="{00000000-0005-0000-0000-000009B50000}"/>
    <cellStyle name="Normal 5 4 2 11 3 3" xfId="47250" xr:uid="{00000000-0005-0000-0000-00000AB50000}"/>
    <cellStyle name="Normal 5 4 2 11 4" xfId="47251" xr:uid="{00000000-0005-0000-0000-00000BB50000}"/>
    <cellStyle name="Normal 5 4 2 12" xfId="47252" xr:uid="{00000000-0005-0000-0000-00000CB50000}"/>
    <cellStyle name="Normal 5 4 2 12 2" xfId="47253" xr:uid="{00000000-0005-0000-0000-00000DB50000}"/>
    <cellStyle name="Normal 5 4 2 12 2 2" xfId="47254" xr:uid="{00000000-0005-0000-0000-00000EB50000}"/>
    <cellStyle name="Normal 5 4 2 12 3" xfId="47255" xr:uid="{00000000-0005-0000-0000-00000FB50000}"/>
    <cellStyle name="Normal 5 4 2 12 3 2" xfId="47256" xr:uid="{00000000-0005-0000-0000-000010B50000}"/>
    <cellStyle name="Normal 5 4 2 12 3 2 2" xfId="47257" xr:uid="{00000000-0005-0000-0000-000011B50000}"/>
    <cellStyle name="Normal 5 4 2 12 3 3" xfId="47258" xr:uid="{00000000-0005-0000-0000-000012B50000}"/>
    <cellStyle name="Normal 5 4 2 12 4" xfId="47259" xr:uid="{00000000-0005-0000-0000-000013B50000}"/>
    <cellStyle name="Normal 5 4 2 13" xfId="47260" xr:uid="{00000000-0005-0000-0000-000014B50000}"/>
    <cellStyle name="Normal 5 4 2 13 2" xfId="47261" xr:uid="{00000000-0005-0000-0000-000015B50000}"/>
    <cellStyle name="Normal 5 4 2 13 2 2" xfId="47262" xr:uid="{00000000-0005-0000-0000-000016B50000}"/>
    <cellStyle name="Normal 5 4 2 13 3" xfId="47263" xr:uid="{00000000-0005-0000-0000-000017B50000}"/>
    <cellStyle name="Normal 5 4 2 14" xfId="47264" xr:uid="{00000000-0005-0000-0000-000018B50000}"/>
    <cellStyle name="Normal 5 4 2 14 2" xfId="47265" xr:uid="{00000000-0005-0000-0000-000019B50000}"/>
    <cellStyle name="Normal 5 4 2 15" xfId="47266" xr:uid="{00000000-0005-0000-0000-00001AB50000}"/>
    <cellStyle name="Normal 5 4 2 15 2" xfId="47267" xr:uid="{00000000-0005-0000-0000-00001BB50000}"/>
    <cellStyle name="Normal 5 4 2 16" xfId="47268" xr:uid="{00000000-0005-0000-0000-00001CB50000}"/>
    <cellStyle name="Normal 5 4 2 17" xfId="47269" xr:uid="{00000000-0005-0000-0000-00001DB50000}"/>
    <cellStyle name="Normal 5 4 2 2" xfId="1372" xr:uid="{00000000-0005-0000-0000-00001EB50000}"/>
    <cellStyle name="Normal 5 4 2 2 10" xfId="47270" xr:uid="{00000000-0005-0000-0000-00001FB50000}"/>
    <cellStyle name="Normal 5 4 2 2 11" xfId="47271" xr:uid="{00000000-0005-0000-0000-000020B50000}"/>
    <cellStyle name="Normal 5 4 2 2 2" xfId="1373" xr:uid="{00000000-0005-0000-0000-000021B50000}"/>
    <cellStyle name="Normal 5 4 2 2 2 10" xfId="47272" xr:uid="{00000000-0005-0000-0000-000022B50000}"/>
    <cellStyle name="Normal 5 4 2 2 2 2" xfId="47273" xr:uid="{00000000-0005-0000-0000-000023B50000}"/>
    <cellStyle name="Normal 5 4 2 2 2 2 2" xfId="47274" xr:uid="{00000000-0005-0000-0000-000024B50000}"/>
    <cellStyle name="Normal 5 4 2 2 2 2 2 2" xfId="47275" xr:uid="{00000000-0005-0000-0000-000025B50000}"/>
    <cellStyle name="Normal 5 4 2 2 2 2 2 2 2" xfId="47276" xr:uid="{00000000-0005-0000-0000-000026B50000}"/>
    <cellStyle name="Normal 5 4 2 2 2 2 2 2 2 2" xfId="47277" xr:uid="{00000000-0005-0000-0000-000027B50000}"/>
    <cellStyle name="Normal 5 4 2 2 2 2 2 2 3" xfId="47278" xr:uid="{00000000-0005-0000-0000-000028B50000}"/>
    <cellStyle name="Normal 5 4 2 2 2 2 2 2 3 2" xfId="47279" xr:uid="{00000000-0005-0000-0000-000029B50000}"/>
    <cellStyle name="Normal 5 4 2 2 2 2 2 2 3 2 2" xfId="47280" xr:uid="{00000000-0005-0000-0000-00002AB50000}"/>
    <cellStyle name="Normal 5 4 2 2 2 2 2 2 3 3" xfId="47281" xr:uid="{00000000-0005-0000-0000-00002BB50000}"/>
    <cellStyle name="Normal 5 4 2 2 2 2 2 2 4" xfId="47282" xr:uid="{00000000-0005-0000-0000-00002CB50000}"/>
    <cellStyle name="Normal 5 4 2 2 2 2 2 3" xfId="47283" xr:uid="{00000000-0005-0000-0000-00002DB50000}"/>
    <cellStyle name="Normal 5 4 2 2 2 2 2 3 2" xfId="47284" xr:uid="{00000000-0005-0000-0000-00002EB50000}"/>
    <cellStyle name="Normal 5 4 2 2 2 2 2 4" xfId="47285" xr:uid="{00000000-0005-0000-0000-00002FB50000}"/>
    <cellStyle name="Normal 5 4 2 2 2 2 2 4 2" xfId="47286" xr:uid="{00000000-0005-0000-0000-000030B50000}"/>
    <cellStyle name="Normal 5 4 2 2 2 2 2 4 2 2" xfId="47287" xr:uid="{00000000-0005-0000-0000-000031B50000}"/>
    <cellStyle name="Normal 5 4 2 2 2 2 2 4 3" xfId="47288" xr:uid="{00000000-0005-0000-0000-000032B50000}"/>
    <cellStyle name="Normal 5 4 2 2 2 2 2 5" xfId="47289" xr:uid="{00000000-0005-0000-0000-000033B50000}"/>
    <cellStyle name="Normal 5 4 2 2 2 2 3" xfId="47290" xr:uid="{00000000-0005-0000-0000-000034B50000}"/>
    <cellStyle name="Normal 5 4 2 2 2 2 3 2" xfId="47291" xr:uid="{00000000-0005-0000-0000-000035B50000}"/>
    <cellStyle name="Normal 5 4 2 2 2 2 3 2 2" xfId="47292" xr:uid="{00000000-0005-0000-0000-000036B50000}"/>
    <cellStyle name="Normal 5 4 2 2 2 2 3 3" xfId="47293" xr:uid="{00000000-0005-0000-0000-000037B50000}"/>
    <cellStyle name="Normal 5 4 2 2 2 2 3 3 2" xfId="47294" xr:uid="{00000000-0005-0000-0000-000038B50000}"/>
    <cellStyle name="Normal 5 4 2 2 2 2 3 3 2 2" xfId="47295" xr:uid="{00000000-0005-0000-0000-000039B50000}"/>
    <cellStyle name="Normal 5 4 2 2 2 2 3 3 3" xfId="47296" xr:uid="{00000000-0005-0000-0000-00003AB50000}"/>
    <cellStyle name="Normal 5 4 2 2 2 2 3 4" xfId="47297" xr:uid="{00000000-0005-0000-0000-00003BB50000}"/>
    <cellStyle name="Normal 5 4 2 2 2 2 4" xfId="47298" xr:uid="{00000000-0005-0000-0000-00003CB50000}"/>
    <cellStyle name="Normal 5 4 2 2 2 2 4 2" xfId="47299" xr:uid="{00000000-0005-0000-0000-00003DB50000}"/>
    <cellStyle name="Normal 5 4 2 2 2 2 4 2 2" xfId="47300" xr:uid="{00000000-0005-0000-0000-00003EB50000}"/>
    <cellStyle name="Normal 5 4 2 2 2 2 4 3" xfId="47301" xr:uid="{00000000-0005-0000-0000-00003FB50000}"/>
    <cellStyle name="Normal 5 4 2 2 2 2 4 3 2" xfId="47302" xr:uid="{00000000-0005-0000-0000-000040B50000}"/>
    <cellStyle name="Normal 5 4 2 2 2 2 4 3 2 2" xfId="47303" xr:uid="{00000000-0005-0000-0000-000041B50000}"/>
    <cellStyle name="Normal 5 4 2 2 2 2 4 3 3" xfId="47304" xr:uid="{00000000-0005-0000-0000-000042B50000}"/>
    <cellStyle name="Normal 5 4 2 2 2 2 4 4" xfId="47305" xr:uid="{00000000-0005-0000-0000-000043B50000}"/>
    <cellStyle name="Normal 5 4 2 2 2 2 5" xfId="47306" xr:uid="{00000000-0005-0000-0000-000044B50000}"/>
    <cellStyle name="Normal 5 4 2 2 2 2 5 2" xfId="47307" xr:uid="{00000000-0005-0000-0000-000045B50000}"/>
    <cellStyle name="Normal 5 4 2 2 2 2 6" xfId="47308" xr:uid="{00000000-0005-0000-0000-000046B50000}"/>
    <cellStyle name="Normal 5 4 2 2 2 2 6 2" xfId="47309" xr:uid="{00000000-0005-0000-0000-000047B50000}"/>
    <cellStyle name="Normal 5 4 2 2 2 2 6 2 2" xfId="47310" xr:uid="{00000000-0005-0000-0000-000048B50000}"/>
    <cellStyle name="Normal 5 4 2 2 2 2 6 3" xfId="47311" xr:uid="{00000000-0005-0000-0000-000049B50000}"/>
    <cellStyle name="Normal 5 4 2 2 2 2 7" xfId="47312" xr:uid="{00000000-0005-0000-0000-00004AB50000}"/>
    <cellStyle name="Normal 5 4 2 2 2 2 7 2" xfId="47313" xr:uid="{00000000-0005-0000-0000-00004BB50000}"/>
    <cellStyle name="Normal 5 4 2 2 2 2 8" xfId="47314" xr:uid="{00000000-0005-0000-0000-00004CB50000}"/>
    <cellStyle name="Normal 5 4 2 2 2 2 9" xfId="47315" xr:uid="{00000000-0005-0000-0000-00004DB50000}"/>
    <cellStyle name="Normal 5 4 2 2 2 3" xfId="47316" xr:uid="{00000000-0005-0000-0000-00004EB50000}"/>
    <cellStyle name="Normal 5 4 2 2 2 3 2" xfId="47317" xr:uid="{00000000-0005-0000-0000-00004FB50000}"/>
    <cellStyle name="Normal 5 4 2 2 2 3 2 2" xfId="47318" xr:uid="{00000000-0005-0000-0000-000050B50000}"/>
    <cellStyle name="Normal 5 4 2 2 2 3 2 2 2" xfId="47319" xr:uid="{00000000-0005-0000-0000-000051B50000}"/>
    <cellStyle name="Normal 5 4 2 2 2 3 2 3" xfId="47320" xr:uid="{00000000-0005-0000-0000-000052B50000}"/>
    <cellStyle name="Normal 5 4 2 2 2 3 2 3 2" xfId="47321" xr:uid="{00000000-0005-0000-0000-000053B50000}"/>
    <cellStyle name="Normal 5 4 2 2 2 3 2 3 2 2" xfId="47322" xr:uid="{00000000-0005-0000-0000-000054B50000}"/>
    <cellStyle name="Normal 5 4 2 2 2 3 2 3 3" xfId="47323" xr:uid="{00000000-0005-0000-0000-000055B50000}"/>
    <cellStyle name="Normal 5 4 2 2 2 3 2 4" xfId="47324" xr:uid="{00000000-0005-0000-0000-000056B50000}"/>
    <cellStyle name="Normal 5 4 2 2 2 3 3" xfId="47325" xr:uid="{00000000-0005-0000-0000-000057B50000}"/>
    <cellStyle name="Normal 5 4 2 2 2 3 3 2" xfId="47326" xr:uid="{00000000-0005-0000-0000-000058B50000}"/>
    <cellStyle name="Normal 5 4 2 2 2 3 4" xfId="47327" xr:uid="{00000000-0005-0000-0000-000059B50000}"/>
    <cellStyle name="Normal 5 4 2 2 2 3 4 2" xfId="47328" xr:uid="{00000000-0005-0000-0000-00005AB50000}"/>
    <cellStyle name="Normal 5 4 2 2 2 3 4 2 2" xfId="47329" xr:uid="{00000000-0005-0000-0000-00005BB50000}"/>
    <cellStyle name="Normal 5 4 2 2 2 3 4 3" xfId="47330" xr:uid="{00000000-0005-0000-0000-00005CB50000}"/>
    <cellStyle name="Normal 5 4 2 2 2 3 5" xfId="47331" xr:uid="{00000000-0005-0000-0000-00005DB50000}"/>
    <cellStyle name="Normal 5 4 2 2 2 4" xfId="47332" xr:uid="{00000000-0005-0000-0000-00005EB50000}"/>
    <cellStyle name="Normal 5 4 2 2 2 4 2" xfId="47333" xr:uid="{00000000-0005-0000-0000-00005FB50000}"/>
    <cellStyle name="Normal 5 4 2 2 2 4 2 2" xfId="47334" xr:uid="{00000000-0005-0000-0000-000060B50000}"/>
    <cellStyle name="Normal 5 4 2 2 2 4 3" xfId="47335" xr:uid="{00000000-0005-0000-0000-000061B50000}"/>
    <cellStyle name="Normal 5 4 2 2 2 4 3 2" xfId="47336" xr:uid="{00000000-0005-0000-0000-000062B50000}"/>
    <cellStyle name="Normal 5 4 2 2 2 4 3 2 2" xfId="47337" xr:uid="{00000000-0005-0000-0000-000063B50000}"/>
    <cellStyle name="Normal 5 4 2 2 2 4 3 3" xfId="47338" xr:uid="{00000000-0005-0000-0000-000064B50000}"/>
    <cellStyle name="Normal 5 4 2 2 2 4 4" xfId="47339" xr:uid="{00000000-0005-0000-0000-000065B50000}"/>
    <cellStyle name="Normal 5 4 2 2 2 5" xfId="47340" xr:uid="{00000000-0005-0000-0000-000066B50000}"/>
    <cellStyle name="Normal 5 4 2 2 2 5 2" xfId="47341" xr:uid="{00000000-0005-0000-0000-000067B50000}"/>
    <cellStyle name="Normal 5 4 2 2 2 5 2 2" xfId="47342" xr:uid="{00000000-0005-0000-0000-000068B50000}"/>
    <cellStyle name="Normal 5 4 2 2 2 5 3" xfId="47343" xr:uid="{00000000-0005-0000-0000-000069B50000}"/>
    <cellStyle name="Normal 5 4 2 2 2 5 3 2" xfId="47344" xr:uid="{00000000-0005-0000-0000-00006AB50000}"/>
    <cellStyle name="Normal 5 4 2 2 2 5 3 2 2" xfId="47345" xr:uid="{00000000-0005-0000-0000-00006BB50000}"/>
    <cellStyle name="Normal 5 4 2 2 2 5 3 3" xfId="47346" xr:uid="{00000000-0005-0000-0000-00006CB50000}"/>
    <cellStyle name="Normal 5 4 2 2 2 5 4" xfId="47347" xr:uid="{00000000-0005-0000-0000-00006DB50000}"/>
    <cellStyle name="Normal 5 4 2 2 2 6" xfId="47348" xr:uid="{00000000-0005-0000-0000-00006EB50000}"/>
    <cellStyle name="Normal 5 4 2 2 2 6 2" xfId="47349" xr:uid="{00000000-0005-0000-0000-00006FB50000}"/>
    <cellStyle name="Normal 5 4 2 2 2 7" xfId="47350" xr:uid="{00000000-0005-0000-0000-000070B50000}"/>
    <cellStyle name="Normal 5 4 2 2 2 7 2" xfId="47351" xr:uid="{00000000-0005-0000-0000-000071B50000}"/>
    <cellStyle name="Normal 5 4 2 2 2 7 2 2" xfId="47352" xr:uid="{00000000-0005-0000-0000-000072B50000}"/>
    <cellStyle name="Normal 5 4 2 2 2 7 3" xfId="47353" xr:uid="{00000000-0005-0000-0000-000073B50000}"/>
    <cellStyle name="Normal 5 4 2 2 2 8" xfId="47354" xr:uid="{00000000-0005-0000-0000-000074B50000}"/>
    <cellStyle name="Normal 5 4 2 2 2 8 2" xfId="47355" xr:uid="{00000000-0005-0000-0000-000075B50000}"/>
    <cellStyle name="Normal 5 4 2 2 2 9" xfId="47356" xr:uid="{00000000-0005-0000-0000-000076B50000}"/>
    <cellStyle name="Normal 5 4 2 2 3" xfId="47357" xr:uid="{00000000-0005-0000-0000-000077B50000}"/>
    <cellStyle name="Normal 5 4 2 2 3 2" xfId="47358" xr:uid="{00000000-0005-0000-0000-000078B50000}"/>
    <cellStyle name="Normal 5 4 2 2 3 2 2" xfId="47359" xr:uid="{00000000-0005-0000-0000-000079B50000}"/>
    <cellStyle name="Normal 5 4 2 2 3 2 2 2" xfId="47360" xr:uid="{00000000-0005-0000-0000-00007AB50000}"/>
    <cellStyle name="Normal 5 4 2 2 3 2 2 2 2" xfId="47361" xr:uid="{00000000-0005-0000-0000-00007BB50000}"/>
    <cellStyle name="Normal 5 4 2 2 3 2 2 3" xfId="47362" xr:uid="{00000000-0005-0000-0000-00007CB50000}"/>
    <cellStyle name="Normal 5 4 2 2 3 2 2 3 2" xfId="47363" xr:uid="{00000000-0005-0000-0000-00007DB50000}"/>
    <cellStyle name="Normal 5 4 2 2 3 2 2 3 2 2" xfId="47364" xr:uid="{00000000-0005-0000-0000-00007EB50000}"/>
    <cellStyle name="Normal 5 4 2 2 3 2 2 3 3" xfId="47365" xr:uid="{00000000-0005-0000-0000-00007FB50000}"/>
    <cellStyle name="Normal 5 4 2 2 3 2 2 4" xfId="47366" xr:uid="{00000000-0005-0000-0000-000080B50000}"/>
    <cellStyle name="Normal 5 4 2 2 3 2 3" xfId="47367" xr:uid="{00000000-0005-0000-0000-000081B50000}"/>
    <cellStyle name="Normal 5 4 2 2 3 2 3 2" xfId="47368" xr:uid="{00000000-0005-0000-0000-000082B50000}"/>
    <cellStyle name="Normal 5 4 2 2 3 2 4" xfId="47369" xr:uid="{00000000-0005-0000-0000-000083B50000}"/>
    <cellStyle name="Normal 5 4 2 2 3 2 4 2" xfId="47370" xr:uid="{00000000-0005-0000-0000-000084B50000}"/>
    <cellStyle name="Normal 5 4 2 2 3 2 4 2 2" xfId="47371" xr:uid="{00000000-0005-0000-0000-000085B50000}"/>
    <cellStyle name="Normal 5 4 2 2 3 2 4 3" xfId="47372" xr:uid="{00000000-0005-0000-0000-000086B50000}"/>
    <cellStyle name="Normal 5 4 2 2 3 2 5" xfId="47373" xr:uid="{00000000-0005-0000-0000-000087B50000}"/>
    <cellStyle name="Normal 5 4 2 2 3 2 6" xfId="47374" xr:uid="{00000000-0005-0000-0000-000088B50000}"/>
    <cellStyle name="Normal 5 4 2 2 3 3" xfId="47375" xr:uid="{00000000-0005-0000-0000-000089B50000}"/>
    <cellStyle name="Normal 5 4 2 2 3 3 2" xfId="47376" xr:uid="{00000000-0005-0000-0000-00008AB50000}"/>
    <cellStyle name="Normal 5 4 2 2 3 3 2 2" xfId="47377" xr:uid="{00000000-0005-0000-0000-00008BB50000}"/>
    <cellStyle name="Normal 5 4 2 2 3 3 3" xfId="47378" xr:uid="{00000000-0005-0000-0000-00008CB50000}"/>
    <cellStyle name="Normal 5 4 2 2 3 3 3 2" xfId="47379" xr:uid="{00000000-0005-0000-0000-00008DB50000}"/>
    <cellStyle name="Normal 5 4 2 2 3 3 3 2 2" xfId="47380" xr:uid="{00000000-0005-0000-0000-00008EB50000}"/>
    <cellStyle name="Normal 5 4 2 2 3 3 3 3" xfId="47381" xr:uid="{00000000-0005-0000-0000-00008FB50000}"/>
    <cellStyle name="Normal 5 4 2 2 3 3 4" xfId="47382" xr:uid="{00000000-0005-0000-0000-000090B50000}"/>
    <cellStyle name="Normal 5 4 2 2 3 4" xfId="47383" xr:uid="{00000000-0005-0000-0000-000091B50000}"/>
    <cellStyle name="Normal 5 4 2 2 3 4 2" xfId="47384" xr:uid="{00000000-0005-0000-0000-000092B50000}"/>
    <cellStyle name="Normal 5 4 2 2 3 4 2 2" xfId="47385" xr:uid="{00000000-0005-0000-0000-000093B50000}"/>
    <cellStyle name="Normal 5 4 2 2 3 4 3" xfId="47386" xr:uid="{00000000-0005-0000-0000-000094B50000}"/>
    <cellStyle name="Normal 5 4 2 2 3 4 3 2" xfId="47387" xr:uid="{00000000-0005-0000-0000-000095B50000}"/>
    <cellStyle name="Normal 5 4 2 2 3 4 3 2 2" xfId="47388" xr:uid="{00000000-0005-0000-0000-000096B50000}"/>
    <cellStyle name="Normal 5 4 2 2 3 4 3 3" xfId="47389" xr:uid="{00000000-0005-0000-0000-000097B50000}"/>
    <cellStyle name="Normal 5 4 2 2 3 4 4" xfId="47390" xr:uid="{00000000-0005-0000-0000-000098B50000}"/>
    <cellStyle name="Normal 5 4 2 2 3 5" xfId="47391" xr:uid="{00000000-0005-0000-0000-000099B50000}"/>
    <cellStyle name="Normal 5 4 2 2 3 5 2" xfId="47392" xr:uid="{00000000-0005-0000-0000-00009AB50000}"/>
    <cellStyle name="Normal 5 4 2 2 3 6" xfId="47393" xr:uid="{00000000-0005-0000-0000-00009BB50000}"/>
    <cellStyle name="Normal 5 4 2 2 3 6 2" xfId="47394" xr:uid="{00000000-0005-0000-0000-00009CB50000}"/>
    <cellStyle name="Normal 5 4 2 2 3 6 2 2" xfId="47395" xr:uid="{00000000-0005-0000-0000-00009DB50000}"/>
    <cellStyle name="Normal 5 4 2 2 3 6 3" xfId="47396" xr:uid="{00000000-0005-0000-0000-00009EB50000}"/>
    <cellStyle name="Normal 5 4 2 2 3 7" xfId="47397" xr:uid="{00000000-0005-0000-0000-00009FB50000}"/>
    <cellStyle name="Normal 5 4 2 2 3 7 2" xfId="47398" xr:uid="{00000000-0005-0000-0000-0000A0B50000}"/>
    <cellStyle name="Normal 5 4 2 2 3 8" xfId="47399" xr:uid="{00000000-0005-0000-0000-0000A1B50000}"/>
    <cellStyle name="Normal 5 4 2 2 3 9" xfId="47400" xr:uid="{00000000-0005-0000-0000-0000A2B50000}"/>
    <cellStyle name="Normal 5 4 2 2 4" xfId="47401" xr:uid="{00000000-0005-0000-0000-0000A3B50000}"/>
    <cellStyle name="Normal 5 4 2 2 4 2" xfId="47402" xr:uid="{00000000-0005-0000-0000-0000A4B50000}"/>
    <cellStyle name="Normal 5 4 2 2 4 2 2" xfId="47403" xr:uid="{00000000-0005-0000-0000-0000A5B50000}"/>
    <cellStyle name="Normal 5 4 2 2 4 2 2 2" xfId="47404" xr:uid="{00000000-0005-0000-0000-0000A6B50000}"/>
    <cellStyle name="Normal 5 4 2 2 4 2 3" xfId="47405" xr:uid="{00000000-0005-0000-0000-0000A7B50000}"/>
    <cellStyle name="Normal 5 4 2 2 4 2 3 2" xfId="47406" xr:uid="{00000000-0005-0000-0000-0000A8B50000}"/>
    <cellStyle name="Normal 5 4 2 2 4 2 3 2 2" xfId="47407" xr:uid="{00000000-0005-0000-0000-0000A9B50000}"/>
    <cellStyle name="Normal 5 4 2 2 4 2 3 3" xfId="47408" xr:uid="{00000000-0005-0000-0000-0000AAB50000}"/>
    <cellStyle name="Normal 5 4 2 2 4 2 4" xfId="47409" xr:uid="{00000000-0005-0000-0000-0000ABB50000}"/>
    <cellStyle name="Normal 5 4 2 2 4 3" xfId="47410" xr:uid="{00000000-0005-0000-0000-0000ACB50000}"/>
    <cellStyle name="Normal 5 4 2 2 4 3 2" xfId="47411" xr:uid="{00000000-0005-0000-0000-0000ADB50000}"/>
    <cellStyle name="Normal 5 4 2 2 4 4" xfId="47412" xr:uid="{00000000-0005-0000-0000-0000AEB50000}"/>
    <cellStyle name="Normal 5 4 2 2 4 4 2" xfId="47413" xr:uid="{00000000-0005-0000-0000-0000AFB50000}"/>
    <cellStyle name="Normal 5 4 2 2 4 4 2 2" xfId="47414" xr:uid="{00000000-0005-0000-0000-0000B0B50000}"/>
    <cellStyle name="Normal 5 4 2 2 4 4 3" xfId="47415" xr:uid="{00000000-0005-0000-0000-0000B1B50000}"/>
    <cellStyle name="Normal 5 4 2 2 4 5" xfId="47416" xr:uid="{00000000-0005-0000-0000-0000B2B50000}"/>
    <cellStyle name="Normal 5 4 2 2 4 6" xfId="47417" xr:uid="{00000000-0005-0000-0000-0000B3B50000}"/>
    <cellStyle name="Normal 5 4 2 2 5" xfId="47418" xr:uid="{00000000-0005-0000-0000-0000B4B50000}"/>
    <cellStyle name="Normal 5 4 2 2 5 2" xfId="47419" xr:uid="{00000000-0005-0000-0000-0000B5B50000}"/>
    <cellStyle name="Normal 5 4 2 2 5 2 2" xfId="47420" xr:uid="{00000000-0005-0000-0000-0000B6B50000}"/>
    <cellStyle name="Normal 5 4 2 2 5 3" xfId="47421" xr:uid="{00000000-0005-0000-0000-0000B7B50000}"/>
    <cellStyle name="Normal 5 4 2 2 5 3 2" xfId="47422" xr:uid="{00000000-0005-0000-0000-0000B8B50000}"/>
    <cellStyle name="Normal 5 4 2 2 5 3 2 2" xfId="47423" xr:uid="{00000000-0005-0000-0000-0000B9B50000}"/>
    <cellStyle name="Normal 5 4 2 2 5 3 3" xfId="47424" xr:uid="{00000000-0005-0000-0000-0000BAB50000}"/>
    <cellStyle name="Normal 5 4 2 2 5 4" xfId="47425" xr:uid="{00000000-0005-0000-0000-0000BBB50000}"/>
    <cellStyle name="Normal 5 4 2 2 6" xfId="47426" xr:uid="{00000000-0005-0000-0000-0000BCB50000}"/>
    <cellStyle name="Normal 5 4 2 2 6 2" xfId="47427" xr:uid="{00000000-0005-0000-0000-0000BDB50000}"/>
    <cellStyle name="Normal 5 4 2 2 6 2 2" xfId="47428" xr:uid="{00000000-0005-0000-0000-0000BEB50000}"/>
    <cellStyle name="Normal 5 4 2 2 6 3" xfId="47429" xr:uid="{00000000-0005-0000-0000-0000BFB50000}"/>
    <cellStyle name="Normal 5 4 2 2 6 3 2" xfId="47430" xr:uid="{00000000-0005-0000-0000-0000C0B50000}"/>
    <cellStyle name="Normal 5 4 2 2 6 3 2 2" xfId="47431" xr:uid="{00000000-0005-0000-0000-0000C1B50000}"/>
    <cellStyle name="Normal 5 4 2 2 6 3 3" xfId="47432" xr:uid="{00000000-0005-0000-0000-0000C2B50000}"/>
    <cellStyle name="Normal 5 4 2 2 6 4" xfId="47433" xr:uid="{00000000-0005-0000-0000-0000C3B50000}"/>
    <cellStyle name="Normal 5 4 2 2 7" xfId="47434" xr:uid="{00000000-0005-0000-0000-0000C4B50000}"/>
    <cellStyle name="Normal 5 4 2 2 7 2" xfId="47435" xr:uid="{00000000-0005-0000-0000-0000C5B50000}"/>
    <cellStyle name="Normal 5 4 2 2 8" xfId="47436" xr:uid="{00000000-0005-0000-0000-0000C6B50000}"/>
    <cellStyle name="Normal 5 4 2 2 8 2" xfId="47437" xr:uid="{00000000-0005-0000-0000-0000C7B50000}"/>
    <cellStyle name="Normal 5 4 2 2 8 2 2" xfId="47438" xr:uid="{00000000-0005-0000-0000-0000C8B50000}"/>
    <cellStyle name="Normal 5 4 2 2 8 3" xfId="47439" xr:uid="{00000000-0005-0000-0000-0000C9B50000}"/>
    <cellStyle name="Normal 5 4 2 2 9" xfId="47440" xr:uid="{00000000-0005-0000-0000-0000CAB50000}"/>
    <cellStyle name="Normal 5 4 2 2 9 2" xfId="47441" xr:uid="{00000000-0005-0000-0000-0000CBB50000}"/>
    <cellStyle name="Normal 5 4 2 2_T-straight with PEDs adjustor" xfId="47442" xr:uid="{00000000-0005-0000-0000-0000CCB50000}"/>
    <cellStyle name="Normal 5 4 2 3" xfId="1374" xr:uid="{00000000-0005-0000-0000-0000CDB50000}"/>
    <cellStyle name="Normal 5 4 2 3 10" xfId="47443" xr:uid="{00000000-0005-0000-0000-0000CEB50000}"/>
    <cellStyle name="Normal 5 4 2 3 11" xfId="47444" xr:uid="{00000000-0005-0000-0000-0000CFB50000}"/>
    <cellStyle name="Normal 5 4 2 3 2" xfId="47445" xr:uid="{00000000-0005-0000-0000-0000D0B50000}"/>
    <cellStyle name="Normal 5 4 2 3 2 10" xfId="47446" xr:uid="{00000000-0005-0000-0000-0000D1B50000}"/>
    <cellStyle name="Normal 5 4 2 3 2 2" xfId="47447" xr:uid="{00000000-0005-0000-0000-0000D2B50000}"/>
    <cellStyle name="Normal 5 4 2 3 2 2 2" xfId="47448" xr:uid="{00000000-0005-0000-0000-0000D3B50000}"/>
    <cellStyle name="Normal 5 4 2 3 2 2 2 2" xfId="47449" xr:uid="{00000000-0005-0000-0000-0000D4B50000}"/>
    <cellStyle name="Normal 5 4 2 3 2 2 2 2 2" xfId="47450" xr:uid="{00000000-0005-0000-0000-0000D5B50000}"/>
    <cellStyle name="Normal 5 4 2 3 2 2 2 2 2 2" xfId="47451" xr:uid="{00000000-0005-0000-0000-0000D6B50000}"/>
    <cellStyle name="Normal 5 4 2 3 2 2 2 2 3" xfId="47452" xr:uid="{00000000-0005-0000-0000-0000D7B50000}"/>
    <cellStyle name="Normal 5 4 2 3 2 2 2 2 3 2" xfId="47453" xr:uid="{00000000-0005-0000-0000-0000D8B50000}"/>
    <cellStyle name="Normal 5 4 2 3 2 2 2 2 3 2 2" xfId="47454" xr:uid="{00000000-0005-0000-0000-0000D9B50000}"/>
    <cellStyle name="Normal 5 4 2 3 2 2 2 2 3 3" xfId="47455" xr:uid="{00000000-0005-0000-0000-0000DAB50000}"/>
    <cellStyle name="Normal 5 4 2 3 2 2 2 2 4" xfId="47456" xr:uid="{00000000-0005-0000-0000-0000DBB50000}"/>
    <cellStyle name="Normal 5 4 2 3 2 2 2 3" xfId="47457" xr:uid="{00000000-0005-0000-0000-0000DCB50000}"/>
    <cellStyle name="Normal 5 4 2 3 2 2 2 3 2" xfId="47458" xr:uid="{00000000-0005-0000-0000-0000DDB50000}"/>
    <cellStyle name="Normal 5 4 2 3 2 2 2 4" xfId="47459" xr:uid="{00000000-0005-0000-0000-0000DEB50000}"/>
    <cellStyle name="Normal 5 4 2 3 2 2 2 4 2" xfId="47460" xr:uid="{00000000-0005-0000-0000-0000DFB50000}"/>
    <cellStyle name="Normal 5 4 2 3 2 2 2 4 2 2" xfId="47461" xr:uid="{00000000-0005-0000-0000-0000E0B50000}"/>
    <cellStyle name="Normal 5 4 2 3 2 2 2 4 3" xfId="47462" xr:uid="{00000000-0005-0000-0000-0000E1B50000}"/>
    <cellStyle name="Normal 5 4 2 3 2 2 2 5" xfId="47463" xr:uid="{00000000-0005-0000-0000-0000E2B50000}"/>
    <cellStyle name="Normal 5 4 2 3 2 2 3" xfId="47464" xr:uid="{00000000-0005-0000-0000-0000E3B50000}"/>
    <cellStyle name="Normal 5 4 2 3 2 2 3 2" xfId="47465" xr:uid="{00000000-0005-0000-0000-0000E4B50000}"/>
    <cellStyle name="Normal 5 4 2 3 2 2 3 2 2" xfId="47466" xr:uid="{00000000-0005-0000-0000-0000E5B50000}"/>
    <cellStyle name="Normal 5 4 2 3 2 2 3 3" xfId="47467" xr:uid="{00000000-0005-0000-0000-0000E6B50000}"/>
    <cellStyle name="Normal 5 4 2 3 2 2 3 3 2" xfId="47468" xr:uid="{00000000-0005-0000-0000-0000E7B50000}"/>
    <cellStyle name="Normal 5 4 2 3 2 2 3 3 2 2" xfId="47469" xr:uid="{00000000-0005-0000-0000-0000E8B50000}"/>
    <cellStyle name="Normal 5 4 2 3 2 2 3 3 3" xfId="47470" xr:uid="{00000000-0005-0000-0000-0000E9B50000}"/>
    <cellStyle name="Normal 5 4 2 3 2 2 3 4" xfId="47471" xr:uid="{00000000-0005-0000-0000-0000EAB50000}"/>
    <cellStyle name="Normal 5 4 2 3 2 2 4" xfId="47472" xr:uid="{00000000-0005-0000-0000-0000EBB50000}"/>
    <cellStyle name="Normal 5 4 2 3 2 2 4 2" xfId="47473" xr:uid="{00000000-0005-0000-0000-0000ECB50000}"/>
    <cellStyle name="Normal 5 4 2 3 2 2 4 2 2" xfId="47474" xr:uid="{00000000-0005-0000-0000-0000EDB50000}"/>
    <cellStyle name="Normal 5 4 2 3 2 2 4 3" xfId="47475" xr:uid="{00000000-0005-0000-0000-0000EEB50000}"/>
    <cellStyle name="Normal 5 4 2 3 2 2 4 3 2" xfId="47476" xr:uid="{00000000-0005-0000-0000-0000EFB50000}"/>
    <cellStyle name="Normal 5 4 2 3 2 2 4 3 2 2" xfId="47477" xr:uid="{00000000-0005-0000-0000-0000F0B50000}"/>
    <cellStyle name="Normal 5 4 2 3 2 2 4 3 3" xfId="47478" xr:uid="{00000000-0005-0000-0000-0000F1B50000}"/>
    <cellStyle name="Normal 5 4 2 3 2 2 4 4" xfId="47479" xr:uid="{00000000-0005-0000-0000-0000F2B50000}"/>
    <cellStyle name="Normal 5 4 2 3 2 2 5" xfId="47480" xr:uid="{00000000-0005-0000-0000-0000F3B50000}"/>
    <cellStyle name="Normal 5 4 2 3 2 2 5 2" xfId="47481" xr:uid="{00000000-0005-0000-0000-0000F4B50000}"/>
    <cellStyle name="Normal 5 4 2 3 2 2 6" xfId="47482" xr:uid="{00000000-0005-0000-0000-0000F5B50000}"/>
    <cellStyle name="Normal 5 4 2 3 2 2 6 2" xfId="47483" xr:uid="{00000000-0005-0000-0000-0000F6B50000}"/>
    <cellStyle name="Normal 5 4 2 3 2 2 6 2 2" xfId="47484" xr:uid="{00000000-0005-0000-0000-0000F7B50000}"/>
    <cellStyle name="Normal 5 4 2 3 2 2 6 3" xfId="47485" xr:uid="{00000000-0005-0000-0000-0000F8B50000}"/>
    <cellStyle name="Normal 5 4 2 3 2 2 7" xfId="47486" xr:uid="{00000000-0005-0000-0000-0000F9B50000}"/>
    <cellStyle name="Normal 5 4 2 3 2 2 7 2" xfId="47487" xr:uid="{00000000-0005-0000-0000-0000FAB50000}"/>
    <cellStyle name="Normal 5 4 2 3 2 2 8" xfId="47488" xr:uid="{00000000-0005-0000-0000-0000FBB50000}"/>
    <cellStyle name="Normal 5 4 2 3 2 3" xfId="47489" xr:uid="{00000000-0005-0000-0000-0000FCB50000}"/>
    <cellStyle name="Normal 5 4 2 3 2 3 2" xfId="47490" xr:uid="{00000000-0005-0000-0000-0000FDB50000}"/>
    <cellStyle name="Normal 5 4 2 3 2 3 2 2" xfId="47491" xr:uid="{00000000-0005-0000-0000-0000FEB50000}"/>
    <cellStyle name="Normal 5 4 2 3 2 3 2 2 2" xfId="47492" xr:uid="{00000000-0005-0000-0000-0000FFB50000}"/>
    <cellStyle name="Normal 5 4 2 3 2 3 2 3" xfId="47493" xr:uid="{00000000-0005-0000-0000-000000B60000}"/>
    <cellStyle name="Normal 5 4 2 3 2 3 2 3 2" xfId="47494" xr:uid="{00000000-0005-0000-0000-000001B60000}"/>
    <cellStyle name="Normal 5 4 2 3 2 3 2 3 2 2" xfId="47495" xr:uid="{00000000-0005-0000-0000-000002B60000}"/>
    <cellStyle name="Normal 5 4 2 3 2 3 2 3 3" xfId="47496" xr:uid="{00000000-0005-0000-0000-000003B60000}"/>
    <cellStyle name="Normal 5 4 2 3 2 3 2 4" xfId="47497" xr:uid="{00000000-0005-0000-0000-000004B60000}"/>
    <cellStyle name="Normal 5 4 2 3 2 3 3" xfId="47498" xr:uid="{00000000-0005-0000-0000-000005B60000}"/>
    <cellStyle name="Normal 5 4 2 3 2 3 3 2" xfId="47499" xr:uid="{00000000-0005-0000-0000-000006B60000}"/>
    <cellStyle name="Normal 5 4 2 3 2 3 4" xfId="47500" xr:uid="{00000000-0005-0000-0000-000007B60000}"/>
    <cellStyle name="Normal 5 4 2 3 2 3 4 2" xfId="47501" xr:uid="{00000000-0005-0000-0000-000008B60000}"/>
    <cellStyle name="Normal 5 4 2 3 2 3 4 2 2" xfId="47502" xr:uid="{00000000-0005-0000-0000-000009B60000}"/>
    <cellStyle name="Normal 5 4 2 3 2 3 4 3" xfId="47503" xr:uid="{00000000-0005-0000-0000-00000AB60000}"/>
    <cellStyle name="Normal 5 4 2 3 2 3 5" xfId="47504" xr:uid="{00000000-0005-0000-0000-00000BB60000}"/>
    <cellStyle name="Normal 5 4 2 3 2 4" xfId="47505" xr:uid="{00000000-0005-0000-0000-00000CB60000}"/>
    <cellStyle name="Normal 5 4 2 3 2 4 2" xfId="47506" xr:uid="{00000000-0005-0000-0000-00000DB60000}"/>
    <cellStyle name="Normal 5 4 2 3 2 4 2 2" xfId="47507" xr:uid="{00000000-0005-0000-0000-00000EB60000}"/>
    <cellStyle name="Normal 5 4 2 3 2 4 3" xfId="47508" xr:uid="{00000000-0005-0000-0000-00000FB60000}"/>
    <cellStyle name="Normal 5 4 2 3 2 4 3 2" xfId="47509" xr:uid="{00000000-0005-0000-0000-000010B60000}"/>
    <cellStyle name="Normal 5 4 2 3 2 4 3 2 2" xfId="47510" xr:uid="{00000000-0005-0000-0000-000011B60000}"/>
    <cellStyle name="Normal 5 4 2 3 2 4 3 3" xfId="47511" xr:uid="{00000000-0005-0000-0000-000012B60000}"/>
    <cellStyle name="Normal 5 4 2 3 2 4 4" xfId="47512" xr:uid="{00000000-0005-0000-0000-000013B60000}"/>
    <cellStyle name="Normal 5 4 2 3 2 5" xfId="47513" xr:uid="{00000000-0005-0000-0000-000014B60000}"/>
    <cellStyle name="Normal 5 4 2 3 2 5 2" xfId="47514" xr:uid="{00000000-0005-0000-0000-000015B60000}"/>
    <cellStyle name="Normal 5 4 2 3 2 5 2 2" xfId="47515" xr:uid="{00000000-0005-0000-0000-000016B60000}"/>
    <cellStyle name="Normal 5 4 2 3 2 5 3" xfId="47516" xr:uid="{00000000-0005-0000-0000-000017B60000}"/>
    <cellStyle name="Normal 5 4 2 3 2 5 3 2" xfId="47517" xr:uid="{00000000-0005-0000-0000-000018B60000}"/>
    <cellStyle name="Normal 5 4 2 3 2 5 3 2 2" xfId="47518" xr:uid="{00000000-0005-0000-0000-000019B60000}"/>
    <cellStyle name="Normal 5 4 2 3 2 5 3 3" xfId="47519" xr:uid="{00000000-0005-0000-0000-00001AB60000}"/>
    <cellStyle name="Normal 5 4 2 3 2 5 4" xfId="47520" xr:uid="{00000000-0005-0000-0000-00001BB60000}"/>
    <cellStyle name="Normal 5 4 2 3 2 6" xfId="47521" xr:uid="{00000000-0005-0000-0000-00001CB60000}"/>
    <cellStyle name="Normal 5 4 2 3 2 6 2" xfId="47522" xr:uid="{00000000-0005-0000-0000-00001DB60000}"/>
    <cellStyle name="Normal 5 4 2 3 2 7" xfId="47523" xr:uid="{00000000-0005-0000-0000-00001EB60000}"/>
    <cellStyle name="Normal 5 4 2 3 2 7 2" xfId="47524" xr:uid="{00000000-0005-0000-0000-00001FB60000}"/>
    <cellStyle name="Normal 5 4 2 3 2 7 2 2" xfId="47525" xr:uid="{00000000-0005-0000-0000-000020B60000}"/>
    <cellStyle name="Normal 5 4 2 3 2 7 3" xfId="47526" xr:uid="{00000000-0005-0000-0000-000021B60000}"/>
    <cellStyle name="Normal 5 4 2 3 2 8" xfId="47527" xr:uid="{00000000-0005-0000-0000-000022B60000}"/>
    <cellStyle name="Normal 5 4 2 3 2 8 2" xfId="47528" xr:uid="{00000000-0005-0000-0000-000023B60000}"/>
    <cellStyle name="Normal 5 4 2 3 2 9" xfId="47529" xr:uid="{00000000-0005-0000-0000-000024B60000}"/>
    <cellStyle name="Normal 5 4 2 3 3" xfId="47530" xr:uid="{00000000-0005-0000-0000-000025B60000}"/>
    <cellStyle name="Normal 5 4 2 3 3 2" xfId="47531" xr:uid="{00000000-0005-0000-0000-000026B60000}"/>
    <cellStyle name="Normal 5 4 2 3 3 2 2" xfId="47532" xr:uid="{00000000-0005-0000-0000-000027B60000}"/>
    <cellStyle name="Normal 5 4 2 3 3 2 2 2" xfId="47533" xr:uid="{00000000-0005-0000-0000-000028B60000}"/>
    <cellStyle name="Normal 5 4 2 3 3 2 2 2 2" xfId="47534" xr:uid="{00000000-0005-0000-0000-000029B60000}"/>
    <cellStyle name="Normal 5 4 2 3 3 2 2 3" xfId="47535" xr:uid="{00000000-0005-0000-0000-00002AB60000}"/>
    <cellStyle name="Normal 5 4 2 3 3 2 2 3 2" xfId="47536" xr:uid="{00000000-0005-0000-0000-00002BB60000}"/>
    <cellStyle name="Normal 5 4 2 3 3 2 2 3 2 2" xfId="47537" xr:uid="{00000000-0005-0000-0000-00002CB60000}"/>
    <cellStyle name="Normal 5 4 2 3 3 2 2 3 3" xfId="47538" xr:uid="{00000000-0005-0000-0000-00002DB60000}"/>
    <cellStyle name="Normal 5 4 2 3 3 2 2 4" xfId="47539" xr:uid="{00000000-0005-0000-0000-00002EB60000}"/>
    <cellStyle name="Normal 5 4 2 3 3 2 3" xfId="47540" xr:uid="{00000000-0005-0000-0000-00002FB60000}"/>
    <cellStyle name="Normal 5 4 2 3 3 2 3 2" xfId="47541" xr:uid="{00000000-0005-0000-0000-000030B60000}"/>
    <cellStyle name="Normal 5 4 2 3 3 2 4" xfId="47542" xr:uid="{00000000-0005-0000-0000-000031B60000}"/>
    <cellStyle name="Normal 5 4 2 3 3 2 4 2" xfId="47543" xr:uid="{00000000-0005-0000-0000-000032B60000}"/>
    <cellStyle name="Normal 5 4 2 3 3 2 4 2 2" xfId="47544" xr:uid="{00000000-0005-0000-0000-000033B60000}"/>
    <cellStyle name="Normal 5 4 2 3 3 2 4 3" xfId="47545" xr:uid="{00000000-0005-0000-0000-000034B60000}"/>
    <cellStyle name="Normal 5 4 2 3 3 2 5" xfId="47546" xr:uid="{00000000-0005-0000-0000-000035B60000}"/>
    <cellStyle name="Normal 5 4 2 3 3 3" xfId="47547" xr:uid="{00000000-0005-0000-0000-000036B60000}"/>
    <cellStyle name="Normal 5 4 2 3 3 3 2" xfId="47548" xr:uid="{00000000-0005-0000-0000-000037B60000}"/>
    <cellStyle name="Normal 5 4 2 3 3 3 2 2" xfId="47549" xr:uid="{00000000-0005-0000-0000-000038B60000}"/>
    <cellStyle name="Normal 5 4 2 3 3 3 3" xfId="47550" xr:uid="{00000000-0005-0000-0000-000039B60000}"/>
    <cellStyle name="Normal 5 4 2 3 3 3 3 2" xfId="47551" xr:uid="{00000000-0005-0000-0000-00003AB60000}"/>
    <cellStyle name="Normal 5 4 2 3 3 3 3 2 2" xfId="47552" xr:uid="{00000000-0005-0000-0000-00003BB60000}"/>
    <cellStyle name="Normal 5 4 2 3 3 3 3 3" xfId="47553" xr:uid="{00000000-0005-0000-0000-00003CB60000}"/>
    <cellStyle name="Normal 5 4 2 3 3 3 4" xfId="47554" xr:uid="{00000000-0005-0000-0000-00003DB60000}"/>
    <cellStyle name="Normal 5 4 2 3 3 4" xfId="47555" xr:uid="{00000000-0005-0000-0000-00003EB60000}"/>
    <cellStyle name="Normal 5 4 2 3 3 4 2" xfId="47556" xr:uid="{00000000-0005-0000-0000-00003FB60000}"/>
    <cellStyle name="Normal 5 4 2 3 3 4 2 2" xfId="47557" xr:uid="{00000000-0005-0000-0000-000040B60000}"/>
    <cellStyle name="Normal 5 4 2 3 3 4 3" xfId="47558" xr:uid="{00000000-0005-0000-0000-000041B60000}"/>
    <cellStyle name="Normal 5 4 2 3 3 4 3 2" xfId="47559" xr:uid="{00000000-0005-0000-0000-000042B60000}"/>
    <cellStyle name="Normal 5 4 2 3 3 4 3 2 2" xfId="47560" xr:uid="{00000000-0005-0000-0000-000043B60000}"/>
    <cellStyle name="Normal 5 4 2 3 3 4 3 3" xfId="47561" xr:uid="{00000000-0005-0000-0000-000044B60000}"/>
    <cellStyle name="Normal 5 4 2 3 3 4 4" xfId="47562" xr:uid="{00000000-0005-0000-0000-000045B60000}"/>
    <cellStyle name="Normal 5 4 2 3 3 5" xfId="47563" xr:uid="{00000000-0005-0000-0000-000046B60000}"/>
    <cellStyle name="Normal 5 4 2 3 3 5 2" xfId="47564" xr:uid="{00000000-0005-0000-0000-000047B60000}"/>
    <cellStyle name="Normal 5 4 2 3 3 6" xfId="47565" xr:uid="{00000000-0005-0000-0000-000048B60000}"/>
    <cellStyle name="Normal 5 4 2 3 3 6 2" xfId="47566" xr:uid="{00000000-0005-0000-0000-000049B60000}"/>
    <cellStyle name="Normal 5 4 2 3 3 6 2 2" xfId="47567" xr:uid="{00000000-0005-0000-0000-00004AB60000}"/>
    <cellStyle name="Normal 5 4 2 3 3 6 3" xfId="47568" xr:uid="{00000000-0005-0000-0000-00004BB60000}"/>
    <cellStyle name="Normal 5 4 2 3 3 7" xfId="47569" xr:uid="{00000000-0005-0000-0000-00004CB60000}"/>
    <cellStyle name="Normal 5 4 2 3 3 7 2" xfId="47570" xr:uid="{00000000-0005-0000-0000-00004DB60000}"/>
    <cellStyle name="Normal 5 4 2 3 3 8" xfId="47571" xr:uid="{00000000-0005-0000-0000-00004EB60000}"/>
    <cellStyle name="Normal 5 4 2 3 4" xfId="47572" xr:uid="{00000000-0005-0000-0000-00004FB60000}"/>
    <cellStyle name="Normal 5 4 2 3 4 2" xfId="47573" xr:uid="{00000000-0005-0000-0000-000050B60000}"/>
    <cellStyle name="Normal 5 4 2 3 4 2 2" xfId="47574" xr:uid="{00000000-0005-0000-0000-000051B60000}"/>
    <cellStyle name="Normal 5 4 2 3 4 2 2 2" xfId="47575" xr:uid="{00000000-0005-0000-0000-000052B60000}"/>
    <cellStyle name="Normal 5 4 2 3 4 2 3" xfId="47576" xr:uid="{00000000-0005-0000-0000-000053B60000}"/>
    <cellStyle name="Normal 5 4 2 3 4 2 3 2" xfId="47577" xr:uid="{00000000-0005-0000-0000-000054B60000}"/>
    <cellStyle name="Normal 5 4 2 3 4 2 3 2 2" xfId="47578" xr:uid="{00000000-0005-0000-0000-000055B60000}"/>
    <cellStyle name="Normal 5 4 2 3 4 2 3 3" xfId="47579" xr:uid="{00000000-0005-0000-0000-000056B60000}"/>
    <cellStyle name="Normal 5 4 2 3 4 2 4" xfId="47580" xr:uid="{00000000-0005-0000-0000-000057B60000}"/>
    <cellStyle name="Normal 5 4 2 3 4 3" xfId="47581" xr:uid="{00000000-0005-0000-0000-000058B60000}"/>
    <cellStyle name="Normal 5 4 2 3 4 3 2" xfId="47582" xr:uid="{00000000-0005-0000-0000-000059B60000}"/>
    <cellStyle name="Normal 5 4 2 3 4 4" xfId="47583" xr:uid="{00000000-0005-0000-0000-00005AB60000}"/>
    <cellStyle name="Normal 5 4 2 3 4 4 2" xfId="47584" xr:uid="{00000000-0005-0000-0000-00005BB60000}"/>
    <cellStyle name="Normal 5 4 2 3 4 4 2 2" xfId="47585" xr:uid="{00000000-0005-0000-0000-00005CB60000}"/>
    <cellStyle name="Normal 5 4 2 3 4 4 3" xfId="47586" xr:uid="{00000000-0005-0000-0000-00005DB60000}"/>
    <cellStyle name="Normal 5 4 2 3 4 5" xfId="47587" xr:uid="{00000000-0005-0000-0000-00005EB60000}"/>
    <cellStyle name="Normal 5 4 2 3 5" xfId="47588" xr:uid="{00000000-0005-0000-0000-00005FB60000}"/>
    <cellStyle name="Normal 5 4 2 3 5 2" xfId="47589" xr:uid="{00000000-0005-0000-0000-000060B60000}"/>
    <cellStyle name="Normal 5 4 2 3 5 2 2" xfId="47590" xr:uid="{00000000-0005-0000-0000-000061B60000}"/>
    <cellStyle name="Normal 5 4 2 3 5 3" xfId="47591" xr:uid="{00000000-0005-0000-0000-000062B60000}"/>
    <cellStyle name="Normal 5 4 2 3 5 3 2" xfId="47592" xr:uid="{00000000-0005-0000-0000-000063B60000}"/>
    <cellStyle name="Normal 5 4 2 3 5 3 2 2" xfId="47593" xr:uid="{00000000-0005-0000-0000-000064B60000}"/>
    <cellStyle name="Normal 5 4 2 3 5 3 3" xfId="47594" xr:uid="{00000000-0005-0000-0000-000065B60000}"/>
    <cellStyle name="Normal 5 4 2 3 5 4" xfId="47595" xr:uid="{00000000-0005-0000-0000-000066B60000}"/>
    <cellStyle name="Normal 5 4 2 3 6" xfId="47596" xr:uid="{00000000-0005-0000-0000-000067B60000}"/>
    <cellStyle name="Normal 5 4 2 3 6 2" xfId="47597" xr:uid="{00000000-0005-0000-0000-000068B60000}"/>
    <cellStyle name="Normal 5 4 2 3 6 2 2" xfId="47598" xr:uid="{00000000-0005-0000-0000-000069B60000}"/>
    <cellStyle name="Normal 5 4 2 3 6 3" xfId="47599" xr:uid="{00000000-0005-0000-0000-00006AB60000}"/>
    <cellStyle name="Normal 5 4 2 3 6 3 2" xfId="47600" xr:uid="{00000000-0005-0000-0000-00006BB60000}"/>
    <cellStyle name="Normal 5 4 2 3 6 3 2 2" xfId="47601" xr:uid="{00000000-0005-0000-0000-00006CB60000}"/>
    <cellStyle name="Normal 5 4 2 3 6 3 3" xfId="47602" xr:uid="{00000000-0005-0000-0000-00006DB60000}"/>
    <cellStyle name="Normal 5 4 2 3 6 4" xfId="47603" xr:uid="{00000000-0005-0000-0000-00006EB60000}"/>
    <cellStyle name="Normal 5 4 2 3 7" xfId="47604" xr:uid="{00000000-0005-0000-0000-00006FB60000}"/>
    <cellStyle name="Normal 5 4 2 3 7 2" xfId="47605" xr:uid="{00000000-0005-0000-0000-000070B60000}"/>
    <cellStyle name="Normal 5 4 2 3 8" xfId="47606" xr:uid="{00000000-0005-0000-0000-000071B60000}"/>
    <cellStyle name="Normal 5 4 2 3 8 2" xfId="47607" xr:uid="{00000000-0005-0000-0000-000072B60000}"/>
    <cellStyle name="Normal 5 4 2 3 8 2 2" xfId="47608" xr:uid="{00000000-0005-0000-0000-000073B60000}"/>
    <cellStyle name="Normal 5 4 2 3 8 3" xfId="47609" xr:uid="{00000000-0005-0000-0000-000074B60000}"/>
    <cellStyle name="Normal 5 4 2 3 9" xfId="47610" xr:uid="{00000000-0005-0000-0000-000075B60000}"/>
    <cellStyle name="Normal 5 4 2 3 9 2" xfId="47611" xr:uid="{00000000-0005-0000-0000-000076B60000}"/>
    <cellStyle name="Normal 5 4 2 4" xfId="47612" xr:uid="{00000000-0005-0000-0000-000077B60000}"/>
    <cellStyle name="Normal 5 4 2 4 10" xfId="47613" xr:uid="{00000000-0005-0000-0000-000078B60000}"/>
    <cellStyle name="Normal 5 4 2 4 11" xfId="47614" xr:uid="{00000000-0005-0000-0000-000079B60000}"/>
    <cellStyle name="Normal 5 4 2 4 2" xfId="47615" xr:uid="{00000000-0005-0000-0000-00007AB60000}"/>
    <cellStyle name="Normal 5 4 2 4 2 10" xfId="47616" xr:uid="{00000000-0005-0000-0000-00007BB60000}"/>
    <cellStyle name="Normal 5 4 2 4 2 2" xfId="47617" xr:uid="{00000000-0005-0000-0000-00007CB60000}"/>
    <cellStyle name="Normal 5 4 2 4 2 2 2" xfId="47618" xr:uid="{00000000-0005-0000-0000-00007DB60000}"/>
    <cellStyle name="Normal 5 4 2 4 2 2 2 2" xfId="47619" xr:uid="{00000000-0005-0000-0000-00007EB60000}"/>
    <cellStyle name="Normal 5 4 2 4 2 2 2 2 2" xfId="47620" xr:uid="{00000000-0005-0000-0000-00007FB60000}"/>
    <cellStyle name="Normal 5 4 2 4 2 2 2 2 2 2" xfId="47621" xr:uid="{00000000-0005-0000-0000-000080B60000}"/>
    <cellStyle name="Normal 5 4 2 4 2 2 2 2 3" xfId="47622" xr:uid="{00000000-0005-0000-0000-000081B60000}"/>
    <cellStyle name="Normal 5 4 2 4 2 2 2 2 3 2" xfId="47623" xr:uid="{00000000-0005-0000-0000-000082B60000}"/>
    <cellStyle name="Normal 5 4 2 4 2 2 2 2 3 2 2" xfId="47624" xr:uid="{00000000-0005-0000-0000-000083B60000}"/>
    <cellStyle name="Normal 5 4 2 4 2 2 2 2 3 3" xfId="47625" xr:uid="{00000000-0005-0000-0000-000084B60000}"/>
    <cellStyle name="Normal 5 4 2 4 2 2 2 2 4" xfId="47626" xr:uid="{00000000-0005-0000-0000-000085B60000}"/>
    <cellStyle name="Normal 5 4 2 4 2 2 2 3" xfId="47627" xr:uid="{00000000-0005-0000-0000-000086B60000}"/>
    <cellStyle name="Normal 5 4 2 4 2 2 2 3 2" xfId="47628" xr:uid="{00000000-0005-0000-0000-000087B60000}"/>
    <cellStyle name="Normal 5 4 2 4 2 2 2 4" xfId="47629" xr:uid="{00000000-0005-0000-0000-000088B60000}"/>
    <cellStyle name="Normal 5 4 2 4 2 2 2 4 2" xfId="47630" xr:uid="{00000000-0005-0000-0000-000089B60000}"/>
    <cellStyle name="Normal 5 4 2 4 2 2 2 4 2 2" xfId="47631" xr:uid="{00000000-0005-0000-0000-00008AB60000}"/>
    <cellStyle name="Normal 5 4 2 4 2 2 2 4 3" xfId="47632" xr:uid="{00000000-0005-0000-0000-00008BB60000}"/>
    <cellStyle name="Normal 5 4 2 4 2 2 2 5" xfId="47633" xr:uid="{00000000-0005-0000-0000-00008CB60000}"/>
    <cellStyle name="Normal 5 4 2 4 2 2 3" xfId="47634" xr:uid="{00000000-0005-0000-0000-00008DB60000}"/>
    <cellStyle name="Normal 5 4 2 4 2 2 3 2" xfId="47635" xr:uid="{00000000-0005-0000-0000-00008EB60000}"/>
    <cellStyle name="Normal 5 4 2 4 2 2 3 2 2" xfId="47636" xr:uid="{00000000-0005-0000-0000-00008FB60000}"/>
    <cellStyle name="Normal 5 4 2 4 2 2 3 3" xfId="47637" xr:uid="{00000000-0005-0000-0000-000090B60000}"/>
    <cellStyle name="Normal 5 4 2 4 2 2 3 3 2" xfId="47638" xr:uid="{00000000-0005-0000-0000-000091B60000}"/>
    <cellStyle name="Normal 5 4 2 4 2 2 3 3 2 2" xfId="47639" xr:uid="{00000000-0005-0000-0000-000092B60000}"/>
    <cellStyle name="Normal 5 4 2 4 2 2 3 3 3" xfId="47640" xr:uid="{00000000-0005-0000-0000-000093B60000}"/>
    <cellStyle name="Normal 5 4 2 4 2 2 3 4" xfId="47641" xr:uid="{00000000-0005-0000-0000-000094B60000}"/>
    <cellStyle name="Normal 5 4 2 4 2 2 4" xfId="47642" xr:uid="{00000000-0005-0000-0000-000095B60000}"/>
    <cellStyle name="Normal 5 4 2 4 2 2 4 2" xfId="47643" xr:uid="{00000000-0005-0000-0000-000096B60000}"/>
    <cellStyle name="Normal 5 4 2 4 2 2 4 2 2" xfId="47644" xr:uid="{00000000-0005-0000-0000-000097B60000}"/>
    <cellStyle name="Normal 5 4 2 4 2 2 4 3" xfId="47645" xr:uid="{00000000-0005-0000-0000-000098B60000}"/>
    <cellStyle name="Normal 5 4 2 4 2 2 4 3 2" xfId="47646" xr:uid="{00000000-0005-0000-0000-000099B60000}"/>
    <cellStyle name="Normal 5 4 2 4 2 2 4 3 2 2" xfId="47647" xr:uid="{00000000-0005-0000-0000-00009AB60000}"/>
    <cellStyle name="Normal 5 4 2 4 2 2 4 3 3" xfId="47648" xr:uid="{00000000-0005-0000-0000-00009BB60000}"/>
    <cellStyle name="Normal 5 4 2 4 2 2 4 4" xfId="47649" xr:uid="{00000000-0005-0000-0000-00009CB60000}"/>
    <cellStyle name="Normal 5 4 2 4 2 2 5" xfId="47650" xr:uid="{00000000-0005-0000-0000-00009DB60000}"/>
    <cellStyle name="Normal 5 4 2 4 2 2 5 2" xfId="47651" xr:uid="{00000000-0005-0000-0000-00009EB60000}"/>
    <cellStyle name="Normal 5 4 2 4 2 2 6" xfId="47652" xr:uid="{00000000-0005-0000-0000-00009FB60000}"/>
    <cellStyle name="Normal 5 4 2 4 2 2 6 2" xfId="47653" xr:uid="{00000000-0005-0000-0000-0000A0B60000}"/>
    <cellStyle name="Normal 5 4 2 4 2 2 6 2 2" xfId="47654" xr:uid="{00000000-0005-0000-0000-0000A1B60000}"/>
    <cellStyle name="Normal 5 4 2 4 2 2 6 3" xfId="47655" xr:uid="{00000000-0005-0000-0000-0000A2B60000}"/>
    <cellStyle name="Normal 5 4 2 4 2 2 7" xfId="47656" xr:uid="{00000000-0005-0000-0000-0000A3B60000}"/>
    <cellStyle name="Normal 5 4 2 4 2 2 7 2" xfId="47657" xr:uid="{00000000-0005-0000-0000-0000A4B60000}"/>
    <cellStyle name="Normal 5 4 2 4 2 2 8" xfId="47658" xr:uid="{00000000-0005-0000-0000-0000A5B60000}"/>
    <cellStyle name="Normal 5 4 2 4 2 3" xfId="47659" xr:uid="{00000000-0005-0000-0000-0000A6B60000}"/>
    <cellStyle name="Normal 5 4 2 4 2 3 2" xfId="47660" xr:uid="{00000000-0005-0000-0000-0000A7B60000}"/>
    <cellStyle name="Normal 5 4 2 4 2 3 2 2" xfId="47661" xr:uid="{00000000-0005-0000-0000-0000A8B60000}"/>
    <cellStyle name="Normal 5 4 2 4 2 3 2 2 2" xfId="47662" xr:uid="{00000000-0005-0000-0000-0000A9B60000}"/>
    <cellStyle name="Normal 5 4 2 4 2 3 2 3" xfId="47663" xr:uid="{00000000-0005-0000-0000-0000AAB60000}"/>
    <cellStyle name="Normal 5 4 2 4 2 3 2 3 2" xfId="47664" xr:uid="{00000000-0005-0000-0000-0000ABB60000}"/>
    <cellStyle name="Normal 5 4 2 4 2 3 2 3 2 2" xfId="47665" xr:uid="{00000000-0005-0000-0000-0000ACB60000}"/>
    <cellStyle name="Normal 5 4 2 4 2 3 2 3 3" xfId="47666" xr:uid="{00000000-0005-0000-0000-0000ADB60000}"/>
    <cellStyle name="Normal 5 4 2 4 2 3 2 4" xfId="47667" xr:uid="{00000000-0005-0000-0000-0000AEB60000}"/>
    <cellStyle name="Normal 5 4 2 4 2 3 3" xfId="47668" xr:uid="{00000000-0005-0000-0000-0000AFB60000}"/>
    <cellStyle name="Normal 5 4 2 4 2 3 3 2" xfId="47669" xr:uid="{00000000-0005-0000-0000-0000B0B60000}"/>
    <cellStyle name="Normal 5 4 2 4 2 3 4" xfId="47670" xr:uid="{00000000-0005-0000-0000-0000B1B60000}"/>
    <cellStyle name="Normal 5 4 2 4 2 3 4 2" xfId="47671" xr:uid="{00000000-0005-0000-0000-0000B2B60000}"/>
    <cellStyle name="Normal 5 4 2 4 2 3 4 2 2" xfId="47672" xr:uid="{00000000-0005-0000-0000-0000B3B60000}"/>
    <cellStyle name="Normal 5 4 2 4 2 3 4 3" xfId="47673" xr:uid="{00000000-0005-0000-0000-0000B4B60000}"/>
    <cellStyle name="Normal 5 4 2 4 2 3 5" xfId="47674" xr:uid="{00000000-0005-0000-0000-0000B5B60000}"/>
    <cellStyle name="Normal 5 4 2 4 2 4" xfId="47675" xr:uid="{00000000-0005-0000-0000-0000B6B60000}"/>
    <cellStyle name="Normal 5 4 2 4 2 4 2" xfId="47676" xr:uid="{00000000-0005-0000-0000-0000B7B60000}"/>
    <cellStyle name="Normal 5 4 2 4 2 4 2 2" xfId="47677" xr:uid="{00000000-0005-0000-0000-0000B8B60000}"/>
    <cellStyle name="Normal 5 4 2 4 2 4 3" xfId="47678" xr:uid="{00000000-0005-0000-0000-0000B9B60000}"/>
    <cellStyle name="Normal 5 4 2 4 2 4 3 2" xfId="47679" xr:uid="{00000000-0005-0000-0000-0000BAB60000}"/>
    <cellStyle name="Normal 5 4 2 4 2 4 3 2 2" xfId="47680" xr:uid="{00000000-0005-0000-0000-0000BBB60000}"/>
    <cellStyle name="Normal 5 4 2 4 2 4 3 3" xfId="47681" xr:uid="{00000000-0005-0000-0000-0000BCB60000}"/>
    <cellStyle name="Normal 5 4 2 4 2 4 4" xfId="47682" xr:uid="{00000000-0005-0000-0000-0000BDB60000}"/>
    <cellStyle name="Normal 5 4 2 4 2 5" xfId="47683" xr:uid="{00000000-0005-0000-0000-0000BEB60000}"/>
    <cellStyle name="Normal 5 4 2 4 2 5 2" xfId="47684" xr:uid="{00000000-0005-0000-0000-0000BFB60000}"/>
    <cellStyle name="Normal 5 4 2 4 2 5 2 2" xfId="47685" xr:uid="{00000000-0005-0000-0000-0000C0B60000}"/>
    <cellStyle name="Normal 5 4 2 4 2 5 3" xfId="47686" xr:uid="{00000000-0005-0000-0000-0000C1B60000}"/>
    <cellStyle name="Normal 5 4 2 4 2 5 3 2" xfId="47687" xr:uid="{00000000-0005-0000-0000-0000C2B60000}"/>
    <cellStyle name="Normal 5 4 2 4 2 5 3 2 2" xfId="47688" xr:uid="{00000000-0005-0000-0000-0000C3B60000}"/>
    <cellStyle name="Normal 5 4 2 4 2 5 3 3" xfId="47689" xr:uid="{00000000-0005-0000-0000-0000C4B60000}"/>
    <cellStyle name="Normal 5 4 2 4 2 5 4" xfId="47690" xr:uid="{00000000-0005-0000-0000-0000C5B60000}"/>
    <cellStyle name="Normal 5 4 2 4 2 6" xfId="47691" xr:uid="{00000000-0005-0000-0000-0000C6B60000}"/>
    <cellStyle name="Normal 5 4 2 4 2 6 2" xfId="47692" xr:uid="{00000000-0005-0000-0000-0000C7B60000}"/>
    <cellStyle name="Normal 5 4 2 4 2 7" xfId="47693" xr:uid="{00000000-0005-0000-0000-0000C8B60000}"/>
    <cellStyle name="Normal 5 4 2 4 2 7 2" xfId="47694" xr:uid="{00000000-0005-0000-0000-0000C9B60000}"/>
    <cellStyle name="Normal 5 4 2 4 2 7 2 2" xfId="47695" xr:uid="{00000000-0005-0000-0000-0000CAB60000}"/>
    <cellStyle name="Normal 5 4 2 4 2 7 3" xfId="47696" xr:uid="{00000000-0005-0000-0000-0000CBB60000}"/>
    <cellStyle name="Normal 5 4 2 4 2 8" xfId="47697" xr:uid="{00000000-0005-0000-0000-0000CCB60000}"/>
    <cellStyle name="Normal 5 4 2 4 2 8 2" xfId="47698" xr:uid="{00000000-0005-0000-0000-0000CDB60000}"/>
    <cellStyle name="Normal 5 4 2 4 2 9" xfId="47699" xr:uid="{00000000-0005-0000-0000-0000CEB60000}"/>
    <cellStyle name="Normal 5 4 2 4 3" xfId="47700" xr:uid="{00000000-0005-0000-0000-0000CFB60000}"/>
    <cellStyle name="Normal 5 4 2 4 3 2" xfId="47701" xr:uid="{00000000-0005-0000-0000-0000D0B60000}"/>
    <cellStyle name="Normal 5 4 2 4 3 2 2" xfId="47702" xr:uid="{00000000-0005-0000-0000-0000D1B60000}"/>
    <cellStyle name="Normal 5 4 2 4 3 2 2 2" xfId="47703" xr:uid="{00000000-0005-0000-0000-0000D2B60000}"/>
    <cellStyle name="Normal 5 4 2 4 3 2 2 2 2" xfId="47704" xr:uid="{00000000-0005-0000-0000-0000D3B60000}"/>
    <cellStyle name="Normal 5 4 2 4 3 2 2 3" xfId="47705" xr:uid="{00000000-0005-0000-0000-0000D4B60000}"/>
    <cellStyle name="Normal 5 4 2 4 3 2 2 3 2" xfId="47706" xr:uid="{00000000-0005-0000-0000-0000D5B60000}"/>
    <cellStyle name="Normal 5 4 2 4 3 2 2 3 2 2" xfId="47707" xr:uid="{00000000-0005-0000-0000-0000D6B60000}"/>
    <cellStyle name="Normal 5 4 2 4 3 2 2 3 3" xfId="47708" xr:uid="{00000000-0005-0000-0000-0000D7B60000}"/>
    <cellStyle name="Normal 5 4 2 4 3 2 2 4" xfId="47709" xr:uid="{00000000-0005-0000-0000-0000D8B60000}"/>
    <cellStyle name="Normal 5 4 2 4 3 2 3" xfId="47710" xr:uid="{00000000-0005-0000-0000-0000D9B60000}"/>
    <cellStyle name="Normal 5 4 2 4 3 2 3 2" xfId="47711" xr:uid="{00000000-0005-0000-0000-0000DAB60000}"/>
    <cellStyle name="Normal 5 4 2 4 3 2 4" xfId="47712" xr:uid="{00000000-0005-0000-0000-0000DBB60000}"/>
    <cellStyle name="Normal 5 4 2 4 3 2 4 2" xfId="47713" xr:uid="{00000000-0005-0000-0000-0000DCB60000}"/>
    <cellStyle name="Normal 5 4 2 4 3 2 4 2 2" xfId="47714" xr:uid="{00000000-0005-0000-0000-0000DDB60000}"/>
    <cellStyle name="Normal 5 4 2 4 3 2 4 3" xfId="47715" xr:uid="{00000000-0005-0000-0000-0000DEB60000}"/>
    <cellStyle name="Normal 5 4 2 4 3 2 5" xfId="47716" xr:uid="{00000000-0005-0000-0000-0000DFB60000}"/>
    <cellStyle name="Normal 5 4 2 4 3 3" xfId="47717" xr:uid="{00000000-0005-0000-0000-0000E0B60000}"/>
    <cellStyle name="Normal 5 4 2 4 3 3 2" xfId="47718" xr:uid="{00000000-0005-0000-0000-0000E1B60000}"/>
    <cellStyle name="Normal 5 4 2 4 3 3 2 2" xfId="47719" xr:uid="{00000000-0005-0000-0000-0000E2B60000}"/>
    <cellStyle name="Normal 5 4 2 4 3 3 3" xfId="47720" xr:uid="{00000000-0005-0000-0000-0000E3B60000}"/>
    <cellStyle name="Normal 5 4 2 4 3 3 3 2" xfId="47721" xr:uid="{00000000-0005-0000-0000-0000E4B60000}"/>
    <cellStyle name="Normal 5 4 2 4 3 3 3 2 2" xfId="47722" xr:uid="{00000000-0005-0000-0000-0000E5B60000}"/>
    <cellStyle name="Normal 5 4 2 4 3 3 3 3" xfId="47723" xr:uid="{00000000-0005-0000-0000-0000E6B60000}"/>
    <cellStyle name="Normal 5 4 2 4 3 3 4" xfId="47724" xr:uid="{00000000-0005-0000-0000-0000E7B60000}"/>
    <cellStyle name="Normal 5 4 2 4 3 4" xfId="47725" xr:uid="{00000000-0005-0000-0000-0000E8B60000}"/>
    <cellStyle name="Normal 5 4 2 4 3 4 2" xfId="47726" xr:uid="{00000000-0005-0000-0000-0000E9B60000}"/>
    <cellStyle name="Normal 5 4 2 4 3 4 2 2" xfId="47727" xr:uid="{00000000-0005-0000-0000-0000EAB60000}"/>
    <cellStyle name="Normal 5 4 2 4 3 4 3" xfId="47728" xr:uid="{00000000-0005-0000-0000-0000EBB60000}"/>
    <cellStyle name="Normal 5 4 2 4 3 4 3 2" xfId="47729" xr:uid="{00000000-0005-0000-0000-0000ECB60000}"/>
    <cellStyle name="Normal 5 4 2 4 3 4 3 2 2" xfId="47730" xr:uid="{00000000-0005-0000-0000-0000EDB60000}"/>
    <cellStyle name="Normal 5 4 2 4 3 4 3 3" xfId="47731" xr:uid="{00000000-0005-0000-0000-0000EEB60000}"/>
    <cellStyle name="Normal 5 4 2 4 3 4 4" xfId="47732" xr:uid="{00000000-0005-0000-0000-0000EFB60000}"/>
    <cellStyle name="Normal 5 4 2 4 3 5" xfId="47733" xr:uid="{00000000-0005-0000-0000-0000F0B60000}"/>
    <cellStyle name="Normal 5 4 2 4 3 5 2" xfId="47734" xr:uid="{00000000-0005-0000-0000-0000F1B60000}"/>
    <cellStyle name="Normal 5 4 2 4 3 6" xfId="47735" xr:uid="{00000000-0005-0000-0000-0000F2B60000}"/>
    <cellStyle name="Normal 5 4 2 4 3 6 2" xfId="47736" xr:uid="{00000000-0005-0000-0000-0000F3B60000}"/>
    <cellStyle name="Normal 5 4 2 4 3 6 2 2" xfId="47737" xr:uid="{00000000-0005-0000-0000-0000F4B60000}"/>
    <cellStyle name="Normal 5 4 2 4 3 6 3" xfId="47738" xr:uid="{00000000-0005-0000-0000-0000F5B60000}"/>
    <cellStyle name="Normal 5 4 2 4 3 7" xfId="47739" xr:uid="{00000000-0005-0000-0000-0000F6B60000}"/>
    <cellStyle name="Normal 5 4 2 4 3 7 2" xfId="47740" xr:uid="{00000000-0005-0000-0000-0000F7B60000}"/>
    <cellStyle name="Normal 5 4 2 4 3 8" xfId="47741" xr:uid="{00000000-0005-0000-0000-0000F8B60000}"/>
    <cellStyle name="Normal 5 4 2 4 4" xfId="47742" xr:uid="{00000000-0005-0000-0000-0000F9B60000}"/>
    <cellStyle name="Normal 5 4 2 4 4 2" xfId="47743" xr:uid="{00000000-0005-0000-0000-0000FAB60000}"/>
    <cellStyle name="Normal 5 4 2 4 4 2 2" xfId="47744" xr:uid="{00000000-0005-0000-0000-0000FBB60000}"/>
    <cellStyle name="Normal 5 4 2 4 4 2 2 2" xfId="47745" xr:uid="{00000000-0005-0000-0000-0000FCB60000}"/>
    <cellStyle name="Normal 5 4 2 4 4 2 3" xfId="47746" xr:uid="{00000000-0005-0000-0000-0000FDB60000}"/>
    <cellStyle name="Normal 5 4 2 4 4 2 3 2" xfId="47747" xr:uid="{00000000-0005-0000-0000-0000FEB60000}"/>
    <cellStyle name="Normal 5 4 2 4 4 2 3 2 2" xfId="47748" xr:uid="{00000000-0005-0000-0000-0000FFB60000}"/>
    <cellStyle name="Normal 5 4 2 4 4 2 3 3" xfId="47749" xr:uid="{00000000-0005-0000-0000-000000B70000}"/>
    <cellStyle name="Normal 5 4 2 4 4 2 4" xfId="47750" xr:uid="{00000000-0005-0000-0000-000001B70000}"/>
    <cellStyle name="Normal 5 4 2 4 4 3" xfId="47751" xr:uid="{00000000-0005-0000-0000-000002B70000}"/>
    <cellStyle name="Normal 5 4 2 4 4 3 2" xfId="47752" xr:uid="{00000000-0005-0000-0000-000003B70000}"/>
    <cellStyle name="Normal 5 4 2 4 4 4" xfId="47753" xr:uid="{00000000-0005-0000-0000-000004B70000}"/>
    <cellStyle name="Normal 5 4 2 4 4 4 2" xfId="47754" xr:uid="{00000000-0005-0000-0000-000005B70000}"/>
    <cellStyle name="Normal 5 4 2 4 4 4 2 2" xfId="47755" xr:uid="{00000000-0005-0000-0000-000006B70000}"/>
    <cellStyle name="Normal 5 4 2 4 4 4 3" xfId="47756" xr:uid="{00000000-0005-0000-0000-000007B70000}"/>
    <cellStyle name="Normal 5 4 2 4 4 5" xfId="47757" xr:uid="{00000000-0005-0000-0000-000008B70000}"/>
    <cellStyle name="Normal 5 4 2 4 5" xfId="47758" xr:uid="{00000000-0005-0000-0000-000009B70000}"/>
    <cellStyle name="Normal 5 4 2 4 5 2" xfId="47759" xr:uid="{00000000-0005-0000-0000-00000AB70000}"/>
    <cellStyle name="Normal 5 4 2 4 5 2 2" xfId="47760" xr:uid="{00000000-0005-0000-0000-00000BB70000}"/>
    <cellStyle name="Normal 5 4 2 4 5 3" xfId="47761" xr:uid="{00000000-0005-0000-0000-00000CB70000}"/>
    <cellStyle name="Normal 5 4 2 4 5 3 2" xfId="47762" xr:uid="{00000000-0005-0000-0000-00000DB70000}"/>
    <cellStyle name="Normal 5 4 2 4 5 3 2 2" xfId="47763" xr:uid="{00000000-0005-0000-0000-00000EB70000}"/>
    <cellStyle name="Normal 5 4 2 4 5 3 3" xfId="47764" xr:uid="{00000000-0005-0000-0000-00000FB70000}"/>
    <cellStyle name="Normal 5 4 2 4 5 4" xfId="47765" xr:uid="{00000000-0005-0000-0000-000010B70000}"/>
    <cellStyle name="Normal 5 4 2 4 6" xfId="47766" xr:uid="{00000000-0005-0000-0000-000011B70000}"/>
    <cellStyle name="Normal 5 4 2 4 6 2" xfId="47767" xr:uid="{00000000-0005-0000-0000-000012B70000}"/>
    <cellStyle name="Normal 5 4 2 4 6 2 2" xfId="47768" xr:uid="{00000000-0005-0000-0000-000013B70000}"/>
    <cellStyle name="Normal 5 4 2 4 6 3" xfId="47769" xr:uid="{00000000-0005-0000-0000-000014B70000}"/>
    <cellStyle name="Normal 5 4 2 4 6 3 2" xfId="47770" xr:uid="{00000000-0005-0000-0000-000015B70000}"/>
    <cellStyle name="Normal 5 4 2 4 6 3 2 2" xfId="47771" xr:uid="{00000000-0005-0000-0000-000016B70000}"/>
    <cellStyle name="Normal 5 4 2 4 6 3 3" xfId="47772" xr:uid="{00000000-0005-0000-0000-000017B70000}"/>
    <cellStyle name="Normal 5 4 2 4 6 4" xfId="47773" xr:uid="{00000000-0005-0000-0000-000018B70000}"/>
    <cellStyle name="Normal 5 4 2 4 7" xfId="47774" xr:uid="{00000000-0005-0000-0000-000019B70000}"/>
    <cellStyle name="Normal 5 4 2 4 7 2" xfId="47775" xr:uid="{00000000-0005-0000-0000-00001AB70000}"/>
    <cellStyle name="Normal 5 4 2 4 8" xfId="47776" xr:uid="{00000000-0005-0000-0000-00001BB70000}"/>
    <cellStyle name="Normal 5 4 2 4 8 2" xfId="47777" xr:uid="{00000000-0005-0000-0000-00001CB70000}"/>
    <cellStyle name="Normal 5 4 2 4 8 2 2" xfId="47778" xr:uid="{00000000-0005-0000-0000-00001DB70000}"/>
    <cellStyle name="Normal 5 4 2 4 8 3" xfId="47779" xr:uid="{00000000-0005-0000-0000-00001EB70000}"/>
    <cellStyle name="Normal 5 4 2 4 9" xfId="47780" xr:uid="{00000000-0005-0000-0000-00001FB70000}"/>
    <cellStyle name="Normal 5 4 2 4 9 2" xfId="47781" xr:uid="{00000000-0005-0000-0000-000020B70000}"/>
    <cellStyle name="Normal 5 4 2 5" xfId="47782" xr:uid="{00000000-0005-0000-0000-000021B70000}"/>
    <cellStyle name="Normal 5 4 2 5 10" xfId="47783" xr:uid="{00000000-0005-0000-0000-000022B70000}"/>
    <cellStyle name="Normal 5 4 2 5 2" xfId="47784" xr:uid="{00000000-0005-0000-0000-000023B70000}"/>
    <cellStyle name="Normal 5 4 2 5 2 2" xfId="47785" xr:uid="{00000000-0005-0000-0000-000024B70000}"/>
    <cellStyle name="Normal 5 4 2 5 2 2 2" xfId="47786" xr:uid="{00000000-0005-0000-0000-000025B70000}"/>
    <cellStyle name="Normal 5 4 2 5 2 2 2 2" xfId="47787" xr:uid="{00000000-0005-0000-0000-000026B70000}"/>
    <cellStyle name="Normal 5 4 2 5 2 2 2 2 2" xfId="47788" xr:uid="{00000000-0005-0000-0000-000027B70000}"/>
    <cellStyle name="Normal 5 4 2 5 2 2 2 3" xfId="47789" xr:uid="{00000000-0005-0000-0000-000028B70000}"/>
    <cellStyle name="Normal 5 4 2 5 2 2 2 3 2" xfId="47790" xr:uid="{00000000-0005-0000-0000-000029B70000}"/>
    <cellStyle name="Normal 5 4 2 5 2 2 2 3 2 2" xfId="47791" xr:uid="{00000000-0005-0000-0000-00002AB70000}"/>
    <cellStyle name="Normal 5 4 2 5 2 2 2 3 3" xfId="47792" xr:uid="{00000000-0005-0000-0000-00002BB70000}"/>
    <cellStyle name="Normal 5 4 2 5 2 2 2 4" xfId="47793" xr:uid="{00000000-0005-0000-0000-00002CB70000}"/>
    <cellStyle name="Normal 5 4 2 5 2 2 3" xfId="47794" xr:uid="{00000000-0005-0000-0000-00002DB70000}"/>
    <cellStyle name="Normal 5 4 2 5 2 2 3 2" xfId="47795" xr:uid="{00000000-0005-0000-0000-00002EB70000}"/>
    <cellStyle name="Normal 5 4 2 5 2 2 4" xfId="47796" xr:uid="{00000000-0005-0000-0000-00002FB70000}"/>
    <cellStyle name="Normal 5 4 2 5 2 2 4 2" xfId="47797" xr:uid="{00000000-0005-0000-0000-000030B70000}"/>
    <cellStyle name="Normal 5 4 2 5 2 2 4 2 2" xfId="47798" xr:uid="{00000000-0005-0000-0000-000031B70000}"/>
    <cellStyle name="Normal 5 4 2 5 2 2 4 3" xfId="47799" xr:uid="{00000000-0005-0000-0000-000032B70000}"/>
    <cellStyle name="Normal 5 4 2 5 2 2 5" xfId="47800" xr:uid="{00000000-0005-0000-0000-000033B70000}"/>
    <cellStyle name="Normal 5 4 2 5 2 3" xfId="47801" xr:uid="{00000000-0005-0000-0000-000034B70000}"/>
    <cellStyle name="Normal 5 4 2 5 2 3 2" xfId="47802" xr:uid="{00000000-0005-0000-0000-000035B70000}"/>
    <cellStyle name="Normal 5 4 2 5 2 3 2 2" xfId="47803" xr:uid="{00000000-0005-0000-0000-000036B70000}"/>
    <cellStyle name="Normal 5 4 2 5 2 3 3" xfId="47804" xr:uid="{00000000-0005-0000-0000-000037B70000}"/>
    <cellStyle name="Normal 5 4 2 5 2 3 3 2" xfId="47805" xr:uid="{00000000-0005-0000-0000-000038B70000}"/>
    <cellStyle name="Normal 5 4 2 5 2 3 3 2 2" xfId="47806" xr:uid="{00000000-0005-0000-0000-000039B70000}"/>
    <cellStyle name="Normal 5 4 2 5 2 3 3 3" xfId="47807" xr:uid="{00000000-0005-0000-0000-00003AB70000}"/>
    <cellStyle name="Normal 5 4 2 5 2 3 4" xfId="47808" xr:uid="{00000000-0005-0000-0000-00003BB70000}"/>
    <cellStyle name="Normal 5 4 2 5 2 4" xfId="47809" xr:uid="{00000000-0005-0000-0000-00003CB70000}"/>
    <cellStyle name="Normal 5 4 2 5 2 4 2" xfId="47810" xr:uid="{00000000-0005-0000-0000-00003DB70000}"/>
    <cellStyle name="Normal 5 4 2 5 2 4 2 2" xfId="47811" xr:uid="{00000000-0005-0000-0000-00003EB70000}"/>
    <cellStyle name="Normal 5 4 2 5 2 4 3" xfId="47812" xr:uid="{00000000-0005-0000-0000-00003FB70000}"/>
    <cellStyle name="Normal 5 4 2 5 2 4 3 2" xfId="47813" xr:uid="{00000000-0005-0000-0000-000040B70000}"/>
    <cellStyle name="Normal 5 4 2 5 2 4 3 2 2" xfId="47814" xr:uid="{00000000-0005-0000-0000-000041B70000}"/>
    <cellStyle name="Normal 5 4 2 5 2 4 3 3" xfId="47815" xr:uid="{00000000-0005-0000-0000-000042B70000}"/>
    <cellStyle name="Normal 5 4 2 5 2 4 4" xfId="47816" xr:uid="{00000000-0005-0000-0000-000043B70000}"/>
    <cellStyle name="Normal 5 4 2 5 2 5" xfId="47817" xr:uid="{00000000-0005-0000-0000-000044B70000}"/>
    <cellStyle name="Normal 5 4 2 5 2 5 2" xfId="47818" xr:uid="{00000000-0005-0000-0000-000045B70000}"/>
    <cellStyle name="Normal 5 4 2 5 2 6" xfId="47819" xr:uid="{00000000-0005-0000-0000-000046B70000}"/>
    <cellStyle name="Normal 5 4 2 5 2 6 2" xfId="47820" xr:uid="{00000000-0005-0000-0000-000047B70000}"/>
    <cellStyle name="Normal 5 4 2 5 2 6 2 2" xfId="47821" xr:uid="{00000000-0005-0000-0000-000048B70000}"/>
    <cellStyle name="Normal 5 4 2 5 2 6 3" xfId="47822" xr:uid="{00000000-0005-0000-0000-000049B70000}"/>
    <cellStyle name="Normal 5 4 2 5 2 7" xfId="47823" xr:uid="{00000000-0005-0000-0000-00004AB70000}"/>
    <cellStyle name="Normal 5 4 2 5 2 7 2" xfId="47824" xr:uid="{00000000-0005-0000-0000-00004BB70000}"/>
    <cellStyle name="Normal 5 4 2 5 2 8" xfId="47825" xr:uid="{00000000-0005-0000-0000-00004CB70000}"/>
    <cellStyle name="Normal 5 4 2 5 3" xfId="47826" xr:uid="{00000000-0005-0000-0000-00004DB70000}"/>
    <cellStyle name="Normal 5 4 2 5 3 2" xfId="47827" xr:uid="{00000000-0005-0000-0000-00004EB70000}"/>
    <cellStyle name="Normal 5 4 2 5 3 2 2" xfId="47828" xr:uid="{00000000-0005-0000-0000-00004FB70000}"/>
    <cellStyle name="Normal 5 4 2 5 3 2 2 2" xfId="47829" xr:uid="{00000000-0005-0000-0000-000050B70000}"/>
    <cellStyle name="Normal 5 4 2 5 3 2 3" xfId="47830" xr:uid="{00000000-0005-0000-0000-000051B70000}"/>
    <cellStyle name="Normal 5 4 2 5 3 2 3 2" xfId="47831" xr:uid="{00000000-0005-0000-0000-000052B70000}"/>
    <cellStyle name="Normal 5 4 2 5 3 2 3 2 2" xfId="47832" xr:uid="{00000000-0005-0000-0000-000053B70000}"/>
    <cellStyle name="Normal 5 4 2 5 3 2 3 3" xfId="47833" xr:uid="{00000000-0005-0000-0000-000054B70000}"/>
    <cellStyle name="Normal 5 4 2 5 3 2 4" xfId="47834" xr:uid="{00000000-0005-0000-0000-000055B70000}"/>
    <cellStyle name="Normal 5 4 2 5 3 3" xfId="47835" xr:uid="{00000000-0005-0000-0000-000056B70000}"/>
    <cellStyle name="Normal 5 4 2 5 3 3 2" xfId="47836" xr:uid="{00000000-0005-0000-0000-000057B70000}"/>
    <cellStyle name="Normal 5 4 2 5 3 4" xfId="47837" xr:uid="{00000000-0005-0000-0000-000058B70000}"/>
    <cellStyle name="Normal 5 4 2 5 3 4 2" xfId="47838" xr:uid="{00000000-0005-0000-0000-000059B70000}"/>
    <cellStyle name="Normal 5 4 2 5 3 4 2 2" xfId="47839" xr:uid="{00000000-0005-0000-0000-00005AB70000}"/>
    <cellStyle name="Normal 5 4 2 5 3 4 3" xfId="47840" xr:uid="{00000000-0005-0000-0000-00005BB70000}"/>
    <cellStyle name="Normal 5 4 2 5 3 5" xfId="47841" xr:uid="{00000000-0005-0000-0000-00005CB70000}"/>
    <cellStyle name="Normal 5 4 2 5 4" xfId="47842" xr:uid="{00000000-0005-0000-0000-00005DB70000}"/>
    <cellStyle name="Normal 5 4 2 5 4 2" xfId="47843" xr:uid="{00000000-0005-0000-0000-00005EB70000}"/>
    <cellStyle name="Normal 5 4 2 5 4 2 2" xfId="47844" xr:uid="{00000000-0005-0000-0000-00005FB70000}"/>
    <cellStyle name="Normal 5 4 2 5 4 3" xfId="47845" xr:uid="{00000000-0005-0000-0000-000060B70000}"/>
    <cellStyle name="Normal 5 4 2 5 4 3 2" xfId="47846" xr:uid="{00000000-0005-0000-0000-000061B70000}"/>
    <cellStyle name="Normal 5 4 2 5 4 3 2 2" xfId="47847" xr:uid="{00000000-0005-0000-0000-000062B70000}"/>
    <cellStyle name="Normal 5 4 2 5 4 3 3" xfId="47848" xr:uid="{00000000-0005-0000-0000-000063B70000}"/>
    <cellStyle name="Normal 5 4 2 5 4 4" xfId="47849" xr:uid="{00000000-0005-0000-0000-000064B70000}"/>
    <cellStyle name="Normal 5 4 2 5 5" xfId="47850" xr:uid="{00000000-0005-0000-0000-000065B70000}"/>
    <cellStyle name="Normal 5 4 2 5 5 2" xfId="47851" xr:uid="{00000000-0005-0000-0000-000066B70000}"/>
    <cellStyle name="Normal 5 4 2 5 5 2 2" xfId="47852" xr:uid="{00000000-0005-0000-0000-000067B70000}"/>
    <cellStyle name="Normal 5 4 2 5 5 3" xfId="47853" xr:uid="{00000000-0005-0000-0000-000068B70000}"/>
    <cellStyle name="Normal 5 4 2 5 5 3 2" xfId="47854" xr:uid="{00000000-0005-0000-0000-000069B70000}"/>
    <cellStyle name="Normal 5 4 2 5 5 3 2 2" xfId="47855" xr:uid="{00000000-0005-0000-0000-00006AB70000}"/>
    <cellStyle name="Normal 5 4 2 5 5 3 3" xfId="47856" xr:uid="{00000000-0005-0000-0000-00006BB70000}"/>
    <cellStyle name="Normal 5 4 2 5 5 4" xfId="47857" xr:uid="{00000000-0005-0000-0000-00006CB70000}"/>
    <cellStyle name="Normal 5 4 2 5 6" xfId="47858" xr:uid="{00000000-0005-0000-0000-00006DB70000}"/>
    <cellStyle name="Normal 5 4 2 5 6 2" xfId="47859" xr:uid="{00000000-0005-0000-0000-00006EB70000}"/>
    <cellStyle name="Normal 5 4 2 5 7" xfId="47860" xr:uid="{00000000-0005-0000-0000-00006FB70000}"/>
    <cellStyle name="Normal 5 4 2 5 7 2" xfId="47861" xr:uid="{00000000-0005-0000-0000-000070B70000}"/>
    <cellStyle name="Normal 5 4 2 5 7 2 2" xfId="47862" xr:uid="{00000000-0005-0000-0000-000071B70000}"/>
    <cellStyle name="Normal 5 4 2 5 7 3" xfId="47863" xr:uid="{00000000-0005-0000-0000-000072B70000}"/>
    <cellStyle name="Normal 5 4 2 5 8" xfId="47864" xr:uid="{00000000-0005-0000-0000-000073B70000}"/>
    <cellStyle name="Normal 5 4 2 5 8 2" xfId="47865" xr:uid="{00000000-0005-0000-0000-000074B70000}"/>
    <cellStyle name="Normal 5 4 2 5 9" xfId="47866" xr:uid="{00000000-0005-0000-0000-000075B70000}"/>
    <cellStyle name="Normal 5 4 2 6" xfId="47867" xr:uid="{00000000-0005-0000-0000-000076B70000}"/>
    <cellStyle name="Normal 5 4 2 6 2" xfId="47868" xr:uid="{00000000-0005-0000-0000-000077B70000}"/>
    <cellStyle name="Normal 5 4 2 6 2 2" xfId="47869" xr:uid="{00000000-0005-0000-0000-000078B70000}"/>
    <cellStyle name="Normal 5 4 2 6 2 2 2" xfId="47870" xr:uid="{00000000-0005-0000-0000-000079B70000}"/>
    <cellStyle name="Normal 5 4 2 6 2 2 2 2" xfId="47871" xr:uid="{00000000-0005-0000-0000-00007AB70000}"/>
    <cellStyle name="Normal 5 4 2 6 2 2 3" xfId="47872" xr:uid="{00000000-0005-0000-0000-00007BB70000}"/>
    <cellStyle name="Normal 5 4 2 6 2 2 3 2" xfId="47873" xr:uid="{00000000-0005-0000-0000-00007CB70000}"/>
    <cellStyle name="Normal 5 4 2 6 2 2 3 2 2" xfId="47874" xr:uid="{00000000-0005-0000-0000-00007DB70000}"/>
    <cellStyle name="Normal 5 4 2 6 2 2 3 3" xfId="47875" xr:uid="{00000000-0005-0000-0000-00007EB70000}"/>
    <cellStyle name="Normal 5 4 2 6 2 2 4" xfId="47876" xr:uid="{00000000-0005-0000-0000-00007FB70000}"/>
    <cellStyle name="Normal 5 4 2 6 2 3" xfId="47877" xr:uid="{00000000-0005-0000-0000-000080B70000}"/>
    <cellStyle name="Normal 5 4 2 6 2 3 2" xfId="47878" xr:uid="{00000000-0005-0000-0000-000081B70000}"/>
    <cellStyle name="Normal 5 4 2 6 2 4" xfId="47879" xr:uid="{00000000-0005-0000-0000-000082B70000}"/>
    <cellStyle name="Normal 5 4 2 6 2 4 2" xfId="47880" xr:uid="{00000000-0005-0000-0000-000083B70000}"/>
    <cellStyle name="Normal 5 4 2 6 2 4 2 2" xfId="47881" xr:uid="{00000000-0005-0000-0000-000084B70000}"/>
    <cellStyle name="Normal 5 4 2 6 2 4 3" xfId="47882" xr:uid="{00000000-0005-0000-0000-000085B70000}"/>
    <cellStyle name="Normal 5 4 2 6 2 5" xfId="47883" xr:uid="{00000000-0005-0000-0000-000086B70000}"/>
    <cellStyle name="Normal 5 4 2 6 3" xfId="47884" xr:uid="{00000000-0005-0000-0000-000087B70000}"/>
    <cellStyle name="Normal 5 4 2 6 3 2" xfId="47885" xr:uid="{00000000-0005-0000-0000-000088B70000}"/>
    <cellStyle name="Normal 5 4 2 6 3 2 2" xfId="47886" xr:uid="{00000000-0005-0000-0000-000089B70000}"/>
    <cellStyle name="Normal 5 4 2 6 3 3" xfId="47887" xr:uid="{00000000-0005-0000-0000-00008AB70000}"/>
    <cellStyle name="Normal 5 4 2 6 3 3 2" xfId="47888" xr:uid="{00000000-0005-0000-0000-00008BB70000}"/>
    <cellStyle name="Normal 5 4 2 6 3 3 2 2" xfId="47889" xr:uid="{00000000-0005-0000-0000-00008CB70000}"/>
    <cellStyle name="Normal 5 4 2 6 3 3 3" xfId="47890" xr:uid="{00000000-0005-0000-0000-00008DB70000}"/>
    <cellStyle name="Normal 5 4 2 6 3 4" xfId="47891" xr:uid="{00000000-0005-0000-0000-00008EB70000}"/>
    <cellStyle name="Normal 5 4 2 6 4" xfId="47892" xr:uid="{00000000-0005-0000-0000-00008FB70000}"/>
    <cellStyle name="Normal 5 4 2 6 4 2" xfId="47893" xr:uid="{00000000-0005-0000-0000-000090B70000}"/>
    <cellStyle name="Normal 5 4 2 6 4 2 2" xfId="47894" xr:uid="{00000000-0005-0000-0000-000091B70000}"/>
    <cellStyle name="Normal 5 4 2 6 4 3" xfId="47895" xr:uid="{00000000-0005-0000-0000-000092B70000}"/>
    <cellStyle name="Normal 5 4 2 6 4 3 2" xfId="47896" xr:uid="{00000000-0005-0000-0000-000093B70000}"/>
    <cellStyle name="Normal 5 4 2 6 4 3 2 2" xfId="47897" xr:uid="{00000000-0005-0000-0000-000094B70000}"/>
    <cellStyle name="Normal 5 4 2 6 4 3 3" xfId="47898" xr:uid="{00000000-0005-0000-0000-000095B70000}"/>
    <cellStyle name="Normal 5 4 2 6 4 4" xfId="47899" xr:uid="{00000000-0005-0000-0000-000096B70000}"/>
    <cellStyle name="Normal 5 4 2 6 5" xfId="47900" xr:uid="{00000000-0005-0000-0000-000097B70000}"/>
    <cellStyle name="Normal 5 4 2 6 5 2" xfId="47901" xr:uid="{00000000-0005-0000-0000-000098B70000}"/>
    <cellStyle name="Normal 5 4 2 6 6" xfId="47902" xr:uid="{00000000-0005-0000-0000-000099B70000}"/>
    <cellStyle name="Normal 5 4 2 6 6 2" xfId="47903" xr:uid="{00000000-0005-0000-0000-00009AB70000}"/>
    <cellStyle name="Normal 5 4 2 6 6 2 2" xfId="47904" xr:uid="{00000000-0005-0000-0000-00009BB70000}"/>
    <cellStyle name="Normal 5 4 2 6 6 3" xfId="47905" xr:uid="{00000000-0005-0000-0000-00009CB70000}"/>
    <cellStyle name="Normal 5 4 2 6 7" xfId="47906" xr:uid="{00000000-0005-0000-0000-00009DB70000}"/>
    <cellStyle name="Normal 5 4 2 6 7 2" xfId="47907" xr:uid="{00000000-0005-0000-0000-00009EB70000}"/>
    <cellStyle name="Normal 5 4 2 6 8" xfId="47908" xr:uid="{00000000-0005-0000-0000-00009FB70000}"/>
    <cellStyle name="Normal 5 4 2 7" xfId="47909" xr:uid="{00000000-0005-0000-0000-0000A0B70000}"/>
    <cellStyle name="Normal 5 4 2 7 2" xfId="47910" xr:uid="{00000000-0005-0000-0000-0000A1B70000}"/>
    <cellStyle name="Normal 5 4 2 7 2 2" xfId="47911" xr:uid="{00000000-0005-0000-0000-0000A2B70000}"/>
    <cellStyle name="Normal 5 4 2 7 2 2 2" xfId="47912" xr:uid="{00000000-0005-0000-0000-0000A3B70000}"/>
    <cellStyle name="Normal 5 4 2 7 2 2 2 2" xfId="47913" xr:uid="{00000000-0005-0000-0000-0000A4B70000}"/>
    <cellStyle name="Normal 5 4 2 7 2 2 3" xfId="47914" xr:uid="{00000000-0005-0000-0000-0000A5B70000}"/>
    <cellStyle name="Normal 5 4 2 7 2 2 3 2" xfId="47915" xr:uid="{00000000-0005-0000-0000-0000A6B70000}"/>
    <cellStyle name="Normal 5 4 2 7 2 2 3 2 2" xfId="47916" xr:uid="{00000000-0005-0000-0000-0000A7B70000}"/>
    <cellStyle name="Normal 5 4 2 7 2 2 3 3" xfId="47917" xr:uid="{00000000-0005-0000-0000-0000A8B70000}"/>
    <cellStyle name="Normal 5 4 2 7 2 2 4" xfId="47918" xr:uid="{00000000-0005-0000-0000-0000A9B70000}"/>
    <cellStyle name="Normal 5 4 2 7 2 3" xfId="47919" xr:uid="{00000000-0005-0000-0000-0000AAB70000}"/>
    <cellStyle name="Normal 5 4 2 7 2 3 2" xfId="47920" xr:uid="{00000000-0005-0000-0000-0000ABB70000}"/>
    <cellStyle name="Normal 5 4 2 7 2 4" xfId="47921" xr:uid="{00000000-0005-0000-0000-0000ACB70000}"/>
    <cellStyle name="Normal 5 4 2 7 2 4 2" xfId="47922" xr:uid="{00000000-0005-0000-0000-0000ADB70000}"/>
    <cellStyle name="Normal 5 4 2 7 2 4 2 2" xfId="47923" xr:uid="{00000000-0005-0000-0000-0000AEB70000}"/>
    <cellStyle name="Normal 5 4 2 7 2 4 3" xfId="47924" xr:uid="{00000000-0005-0000-0000-0000AFB70000}"/>
    <cellStyle name="Normal 5 4 2 7 2 5" xfId="47925" xr:uid="{00000000-0005-0000-0000-0000B0B70000}"/>
    <cellStyle name="Normal 5 4 2 7 3" xfId="47926" xr:uid="{00000000-0005-0000-0000-0000B1B70000}"/>
    <cellStyle name="Normal 5 4 2 7 3 2" xfId="47927" xr:uid="{00000000-0005-0000-0000-0000B2B70000}"/>
    <cellStyle name="Normal 5 4 2 7 3 2 2" xfId="47928" xr:uid="{00000000-0005-0000-0000-0000B3B70000}"/>
    <cellStyle name="Normal 5 4 2 7 3 3" xfId="47929" xr:uid="{00000000-0005-0000-0000-0000B4B70000}"/>
    <cellStyle name="Normal 5 4 2 7 3 3 2" xfId="47930" xr:uid="{00000000-0005-0000-0000-0000B5B70000}"/>
    <cellStyle name="Normal 5 4 2 7 3 3 2 2" xfId="47931" xr:uid="{00000000-0005-0000-0000-0000B6B70000}"/>
    <cellStyle name="Normal 5 4 2 7 3 3 3" xfId="47932" xr:uid="{00000000-0005-0000-0000-0000B7B70000}"/>
    <cellStyle name="Normal 5 4 2 7 3 4" xfId="47933" xr:uid="{00000000-0005-0000-0000-0000B8B70000}"/>
    <cellStyle name="Normal 5 4 2 7 4" xfId="47934" xr:uid="{00000000-0005-0000-0000-0000B9B70000}"/>
    <cellStyle name="Normal 5 4 2 7 4 2" xfId="47935" xr:uid="{00000000-0005-0000-0000-0000BAB70000}"/>
    <cellStyle name="Normal 5 4 2 7 5" xfId="47936" xr:uid="{00000000-0005-0000-0000-0000BBB70000}"/>
    <cellStyle name="Normal 5 4 2 7 5 2" xfId="47937" xr:uid="{00000000-0005-0000-0000-0000BCB70000}"/>
    <cellStyle name="Normal 5 4 2 7 5 2 2" xfId="47938" xr:uid="{00000000-0005-0000-0000-0000BDB70000}"/>
    <cellStyle name="Normal 5 4 2 7 5 3" xfId="47939" xr:uid="{00000000-0005-0000-0000-0000BEB70000}"/>
    <cellStyle name="Normal 5 4 2 7 6" xfId="47940" xr:uid="{00000000-0005-0000-0000-0000BFB70000}"/>
    <cellStyle name="Normal 5 4 2 8" xfId="47941" xr:uid="{00000000-0005-0000-0000-0000C0B70000}"/>
    <cellStyle name="Normal 5 4 2 8 2" xfId="47942" xr:uid="{00000000-0005-0000-0000-0000C1B70000}"/>
    <cellStyle name="Normal 5 4 2 8 2 2" xfId="47943" xr:uid="{00000000-0005-0000-0000-0000C2B70000}"/>
    <cellStyle name="Normal 5 4 2 8 2 2 2" xfId="47944" xr:uid="{00000000-0005-0000-0000-0000C3B70000}"/>
    <cellStyle name="Normal 5 4 2 8 2 2 2 2" xfId="47945" xr:uid="{00000000-0005-0000-0000-0000C4B70000}"/>
    <cellStyle name="Normal 5 4 2 8 2 2 3" xfId="47946" xr:uid="{00000000-0005-0000-0000-0000C5B70000}"/>
    <cellStyle name="Normal 5 4 2 8 2 2 3 2" xfId="47947" xr:uid="{00000000-0005-0000-0000-0000C6B70000}"/>
    <cellStyle name="Normal 5 4 2 8 2 2 3 2 2" xfId="47948" xr:uid="{00000000-0005-0000-0000-0000C7B70000}"/>
    <cellStyle name="Normal 5 4 2 8 2 2 3 3" xfId="47949" xr:uid="{00000000-0005-0000-0000-0000C8B70000}"/>
    <cellStyle name="Normal 5 4 2 8 2 2 4" xfId="47950" xr:uid="{00000000-0005-0000-0000-0000C9B70000}"/>
    <cellStyle name="Normal 5 4 2 8 2 3" xfId="47951" xr:uid="{00000000-0005-0000-0000-0000CAB70000}"/>
    <cellStyle name="Normal 5 4 2 8 2 3 2" xfId="47952" xr:uid="{00000000-0005-0000-0000-0000CBB70000}"/>
    <cellStyle name="Normal 5 4 2 8 2 4" xfId="47953" xr:uid="{00000000-0005-0000-0000-0000CCB70000}"/>
    <cellStyle name="Normal 5 4 2 8 2 4 2" xfId="47954" xr:uid="{00000000-0005-0000-0000-0000CDB70000}"/>
    <cellStyle name="Normal 5 4 2 8 2 4 2 2" xfId="47955" xr:uid="{00000000-0005-0000-0000-0000CEB70000}"/>
    <cellStyle name="Normal 5 4 2 8 2 4 3" xfId="47956" xr:uid="{00000000-0005-0000-0000-0000CFB70000}"/>
    <cellStyle name="Normal 5 4 2 8 2 5" xfId="47957" xr:uid="{00000000-0005-0000-0000-0000D0B70000}"/>
    <cellStyle name="Normal 5 4 2 8 3" xfId="47958" xr:uid="{00000000-0005-0000-0000-0000D1B70000}"/>
    <cellStyle name="Normal 5 4 2 8 3 2" xfId="47959" xr:uid="{00000000-0005-0000-0000-0000D2B70000}"/>
    <cellStyle name="Normal 5 4 2 8 3 2 2" xfId="47960" xr:uid="{00000000-0005-0000-0000-0000D3B70000}"/>
    <cellStyle name="Normal 5 4 2 8 3 3" xfId="47961" xr:uid="{00000000-0005-0000-0000-0000D4B70000}"/>
    <cellStyle name="Normal 5 4 2 8 3 3 2" xfId="47962" xr:uid="{00000000-0005-0000-0000-0000D5B70000}"/>
    <cellStyle name="Normal 5 4 2 8 3 3 2 2" xfId="47963" xr:uid="{00000000-0005-0000-0000-0000D6B70000}"/>
    <cellStyle name="Normal 5 4 2 8 3 3 3" xfId="47964" xr:uid="{00000000-0005-0000-0000-0000D7B70000}"/>
    <cellStyle name="Normal 5 4 2 8 3 4" xfId="47965" xr:uid="{00000000-0005-0000-0000-0000D8B70000}"/>
    <cellStyle name="Normal 5 4 2 8 4" xfId="47966" xr:uid="{00000000-0005-0000-0000-0000D9B70000}"/>
    <cellStyle name="Normal 5 4 2 8 4 2" xfId="47967" xr:uid="{00000000-0005-0000-0000-0000DAB70000}"/>
    <cellStyle name="Normal 5 4 2 8 5" xfId="47968" xr:uid="{00000000-0005-0000-0000-0000DBB70000}"/>
    <cellStyle name="Normal 5 4 2 8 5 2" xfId="47969" xr:uid="{00000000-0005-0000-0000-0000DCB70000}"/>
    <cellStyle name="Normal 5 4 2 8 5 2 2" xfId="47970" xr:uid="{00000000-0005-0000-0000-0000DDB70000}"/>
    <cellStyle name="Normal 5 4 2 8 5 3" xfId="47971" xr:uid="{00000000-0005-0000-0000-0000DEB70000}"/>
    <cellStyle name="Normal 5 4 2 8 6" xfId="47972" xr:uid="{00000000-0005-0000-0000-0000DFB70000}"/>
    <cellStyle name="Normal 5 4 2 9" xfId="47973" xr:uid="{00000000-0005-0000-0000-0000E0B70000}"/>
    <cellStyle name="Normal 5 4 2 9 2" xfId="47974" xr:uid="{00000000-0005-0000-0000-0000E1B70000}"/>
    <cellStyle name="Normal 5 4 2 9 2 2" xfId="47975" xr:uid="{00000000-0005-0000-0000-0000E2B70000}"/>
    <cellStyle name="Normal 5 4 2 9 2 2 2" xfId="47976" xr:uid="{00000000-0005-0000-0000-0000E3B70000}"/>
    <cellStyle name="Normal 5 4 2 9 2 3" xfId="47977" xr:uid="{00000000-0005-0000-0000-0000E4B70000}"/>
    <cellStyle name="Normal 5 4 2 9 2 3 2" xfId="47978" xr:uid="{00000000-0005-0000-0000-0000E5B70000}"/>
    <cellStyle name="Normal 5 4 2 9 2 3 2 2" xfId="47979" xr:uid="{00000000-0005-0000-0000-0000E6B70000}"/>
    <cellStyle name="Normal 5 4 2 9 2 3 3" xfId="47980" xr:uid="{00000000-0005-0000-0000-0000E7B70000}"/>
    <cellStyle name="Normal 5 4 2 9 2 4" xfId="47981" xr:uid="{00000000-0005-0000-0000-0000E8B70000}"/>
    <cellStyle name="Normal 5 4 2 9 3" xfId="47982" xr:uid="{00000000-0005-0000-0000-0000E9B70000}"/>
    <cellStyle name="Normal 5 4 2 9 3 2" xfId="47983" xr:uid="{00000000-0005-0000-0000-0000EAB70000}"/>
    <cellStyle name="Normal 5 4 2 9 4" xfId="47984" xr:uid="{00000000-0005-0000-0000-0000EBB70000}"/>
    <cellStyle name="Normal 5 4 2 9 4 2" xfId="47985" xr:uid="{00000000-0005-0000-0000-0000ECB70000}"/>
    <cellStyle name="Normal 5 4 2 9 4 2 2" xfId="47986" xr:uid="{00000000-0005-0000-0000-0000EDB70000}"/>
    <cellStyle name="Normal 5 4 2 9 4 3" xfId="47987" xr:uid="{00000000-0005-0000-0000-0000EEB70000}"/>
    <cellStyle name="Normal 5 4 2 9 5" xfId="47988" xr:uid="{00000000-0005-0000-0000-0000EFB70000}"/>
    <cellStyle name="Normal 5 4 2_T-straight with PEDs adjustor" xfId="47989" xr:uid="{00000000-0005-0000-0000-0000F0B70000}"/>
    <cellStyle name="Normal 5 4 3" xfId="1375" xr:uid="{00000000-0005-0000-0000-0000F1B70000}"/>
    <cellStyle name="Normal 5 4 3 10" xfId="47990" xr:uid="{00000000-0005-0000-0000-0000F2B70000}"/>
    <cellStyle name="Normal 5 4 3 11" xfId="47991" xr:uid="{00000000-0005-0000-0000-0000F3B70000}"/>
    <cellStyle name="Normal 5 4 3 2" xfId="1376" xr:uid="{00000000-0005-0000-0000-0000F4B70000}"/>
    <cellStyle name="Normal 5 4 3 2 10" xfId="47992" xr:uid="{00000000-0005-0000-0000-0000F5B70000}"/>
    <cellStyle name="Normal 5 4 3 2 2" xfId="47993" xr:uid="{00000000-0005-0000-0000-0000F6B70000}"/>
    <cellStyle name="Normal 5 4 3 2 2 2" xfId="47994" xr:uid="{00000000-0005-0000-0000-0000F7B70000}"/>
    <cellStyle name="Normal 5 4 3 2 2 2 2" xfId="47995" xr:uid="{00000000-0005-0000-0000-0000F8B70000}"/>
    <cellStyle name="Normal 5 4 3 2 2 2 2 2" xfId="47996" xr:uid="{00000000-0005-0000-0000-0000F9B70000}"/>
    <cellStyle name="Normal 5 4 3 2 2 2 2 2 2" xfId="47997" xr:uid="{00000000-0005-0000-0000-0000FAB70000}"/>
    <cellStyle name="Normal 5 4 3 2 2 2 2 3" xfId="47998" xr:uid="{00000000-0005-0000-0000-0000FBB70000}"/>
    <cellStyle name="Normal 5 4 3 2 2 2 2 3 2" xfId="47999" xr:uid="{00000000-0005-0000-0000-0000FCB70000}"/>
    <cellStyle name="Normal 5 4 3 2 2 2 2 3 2 2" xfId="48000" xr:uid="{00000000-0005-0000-0000-0000FDB70000}"/>
    <cellStyle name="Normal 5 4 3 2 2 2 2 3 3" xfId="48001" xr:uid="{00000000-0005-0000-0000-0000FEB70000}"/>
    <cellStyle name="Normal 5 4 3 2 2 2 2 4" xfId="48002" xr:uid="{00000000-0005-0000-0000-0000FFB70000}"/>
    <cellStyle name="Normal 5 4 3 2 2 2 3" xfId="48003" xr:uid="{00000000-0005-0000-0000-000000B80000}"/>
    <cellStyle name="Normal 5 4 3 2 2 2 3 2" xfId="48004" xr:uid="{00000000-0005-0000-0000-000001B80000}"/>
    <cellStyle name="Normal 5 4 3 2 2 2 4" xfId="48005" xr:uid="{00000000-0005-0000-0000-000002B80000}"/>
    <cellStyle name="Normal 5 4 3 2 2 2 4 2" xfId="48006" xr:uid="{00000000-0005-0000-0000-000003B80000}"/>
    <cellStyle name="Normal 5 4 3 2 2 2 4 2 2" xfId="48007" xr:uid="{00000000-0005-0000-0000-000004B80000}"/>
    <cellStyle name="Normal 5 4 3 2 2 2 4 3" xfId="48008" xr:uid="{00000000-0005-0000-0000-000005B80000}"/>
    <cellStyle name="Normal 5 4 3 2 2 2 5" xfId="48009" xr:uid="{00000000-0005-0000-0000-000006B80000}"/>
    <cellStyle name="Normal 5 4 3 2 2 3" xfId="48010" xr:uid="{00000000-0005-0000-0000-000007B80000}"/>
    <cellStyle name="Normal 5 4 3 2 2 3 2" xfId="48011" xr:uid="{00000000-0005-0000-0000-000008B80000}"/>
    <cellStyle name="Normal 5 4 3 2 2 3 2 2" xfId="48012" xr:uid="{00000000-0005-0000-0000-000009B80000}"/>
    <cellStyle name="Normal 5 4 3 2 2 3 3" xfId="48013" xr:uid="{00000000-0005-0000-0000-00000AB80000}"/>
    <cellStyle name="Normal 5 4 3 2 2 3 3 2" xfId="48014" xr:uid="{00000000-0005-0000-0000-00000BB80000}"/>
    <cellStyle name="Normal 5 4 3 2 2 3 3 2 2" xfId="48015" xr:uid="{00000000-0005-0000-0000-00000CB80000}"/>
    <cellStyle name="Normal 5 4 3 2 2 3 3 3" xfId="48016" xr:uid="{00000000-0005-0000-0000-00000DB80000}"/>
    <cellStyle name="Normal 5 4 3 2 2 3 4" xfId="48017" xr:uid="{00000000-0005-0000-0000-00000EB80000}"/>
    <cellStyle name="Normal 5 4 3 2 2 4" xfId="48018" xr:uid="{00000000-0005-0000-0000-00000FB80000}"/>
    <cellStyle name="Normal 5 4 3 2 2 4 2" xfId="48019" xr:uid="{00000000-0005-0000-0000-000010B80000}"/>
    <cellStyle name="Normal 5 4 3 2 2 4 2 2" xfId="48020" xr:uid="{00000000-0005-0000-0000-000011B80000}"/>
    <cellStyle name="Normal 5 4 3 2 2 4 3" xfId="48021" xr:uid="{00000000-0005-0000-0000-000012B80000}"/>
    <cellStyle name="Normal 5 4 3 2 2 4 3 2" xfId="48022" xr:uid="{00000000-0005-0000-0000-000013B80000}"/>
    <cellStyle name="Normal 5 4 3 2 2 4 3 2 2" xfId="48023" xr:uid="{00000000-0005-0000-0000-000014B80000}"/>
    <cellStyle name="Normal 5 4 3 2 2 4 3 3" xfId="48024" xr:uid="{00000000-0005-0000-0000-000015B80000}"/>
    <cellStyle name="Normal 5 4 3 2 2 4 4" xfId="48025" xr:uid="{00000000-0005-0000-0000-000016B80000}"/>
    <cellStyle name="Normal 5 4 3 2 2 5" xfId="48026" xr:uid="{00000000-0005-0000-0000-000017B80000}"/>
    <cellStyle name="Normal 5 4 3 2 2 5 2" xfId="48027" xr:uid="{00000000-0005-0000-0000-000018B80000}"/>
    <cellStyle name="Normal 5 4 3 2 2 6" xfId="48028" xr:uid="{00000000-0005-0000-0000-000019B80000}"/>
    <cellStyle name="Normal 5 4 3 2 2 6 2" xfId="48029" xr:uid="{00000000-0005-0000-0000-00001AB80000}"/>
    <cellStyle name="Normal 5 4 3 2 2 6 2 2" xfId="48030" xr:uid="{00000000-0005-0000-0000-00001BB80000}"/>
    <cellStyle name="Normal 5 4 3 2 2 6 3" xfId="48031" xr:uid="{00000000-0005-0000-0000-00001CB80000}"/>
    <cellStyle name="Normal 5 4 3 2 2 7" xfId="48032" xr:uid="{00000000-0005-0000-0000-00001DB80000}"/>
    <cellStyle name="Normal 5 4 3 2 2 7 2" xfId="48033" xr:uid="{00000000-0005-0000-0000-00001EB80000}"/>
    <cellStyle name="Normal 5 4 3 2 2 8" xfId="48034" xr:uid="{00000000-0005-0000-0000-00001FB80000}"/>
    <cellStyle name="Normal 5 4 3 2 2 9" xfId="48035" xr:uid="{00000000-0005-0000-0000-000020B80000}"/>
    <cellStyle name="Normal 5 4 3 2 3" xfId="48036" xr:uid="{00000000-0005-0000-0000-000021B80000}"/>
    <cellStyle name="Normal 5 4 3 2 3 2" xfId="48037" xr:uid="{00000000-0005-0000-0000-000022B80000}"/>
    <cellStyle name="Normal 5 4 3 2 3 2 2" xfId="48038" xr:uid="{00000000-0005-0000-0000-000023B80000}"/>
    <cellStyle name="Normal 5 4 3 2 3 2 2 2" xfId="48039" xr:uid="{00000000-0005-0000-0000-000024B80000}"/>
    <cellStyle name="Normal 5 4 3 2 3 2 3" xfId="48040" xr:uid="{00000000-0005-0000-0000-000025B80000}"/>
    <cellStyle name="Normal 5 4 3 2 3 2 3 2" xfId="48041" xr:uid="{00000000-0005-0000-0000-000026B80000}"/>
    <cellStyle name="Normal 5 4 3 2 3 2 3 2 2" xfId="48042" xr:uid="{00000000-0005-0000-0000-000027B80000}"/>
    <cellStyle name="Normal 5 4 3 2 3 2 3 3" xfId="48043" xr:uid="{00000000-0005-0000-0000-000028B80000}"/>
    <cellStyle name="Normal 5 4 3 2 3 2 4" xfId="48044" xr:uid="{00000000-0005-0000-0000-000029B80000}"/>
    <cellStyle name="Normal 5 4 3 2 3 3" xfId="48045" xr:uid="{00000000-0005-0000-0000-00002AB80000}"/>
    <cellStyle name="Normal 5 4 3 2 3 3 2" xfId="48046" xr:uid="{00000000-0005-0000-0000-00002BB80000}"/>
    <cellStyle name="Normal 5 4 3 2 3 4" xfId="48047" xr:uid="{00000000-0005-0000-0000-00002CB80000}"/>
    <cellStyle name="Normal 5 4 3 2 3 4 2" xfId="48048" xr:uid="{00000000-0005-0000-0000-00002DB80000}"/>
    <cellStyle name="Normal 5 4 3 2 3 4 2 2" xfId="48049" xr:uid="{00000000-0005-0000-0000-00002EB80000}"/>
    <cellStyle name="Normal 5 4 3 2 3 4 3" xfId="48050" xr:uid="{00000000-0005-0000-0000-00002FB80000}"/>
    <cellStyle name="Normal 5 4 3 2 3 5" xfId="48051" xr:uid="{00000000-0005-0000-0000-000030B80000}"/>
    <cellStyle name="Normal 5 4 3 2 4" xfId="48052" xr:uid="{00000000-0005-0000-0000-000031B80000}"/>
    <cellStyle name="Normal 5 4 3 2 4 2" xfId="48053" xr:uid="{00000000-0005-0000-0000-000032B80000}"/>
    <cellStyle name="Normal 5 4 3 2 4 2 2" xfId="48054" xr:uid="{00000000-0005-0000-0000-000033B80000}"/>
    <cellStyle name="Normal 5 4 3 2 4 3" xfId="48055" xr:uid="{00000000-0005-0000-0000-000034B80000}"/>
    <cellStyle name="Normal 5 4 3 2 4 3 2" xfId="48056" xr:uid="{00000000-0005-0000-0000-000035B80000}"/>
    <cellStyle name="Normal 5 4 3 2 4 3 2 2" xfId="48057" xr:uid="{00000000-0005-0000-0000-000036B80000}"/>
    <cellStyle name="Normal 5 4 3 2 4 3 3" xfId="48058" xr:uid="{00000000-0005-0000-0000-000037B80000}"/>
    <cellStyle name="Normal 5 4 3 2 4 4" xfId="48059" xr:uid="{00000000-0005-0000-0000-000038B80000}"/>
    <cellStyle name="Normal 5 4 3 2 5" xfId="48060" xr:uid="{00000000-0005-0000-0000-000039B80000}"/>
    <cellStyle name="Normal 5 4 3 2 5 2" xfId="48061" xr:uid="{00000000-0005-0000-0000-00003AB80000}"/>
    <cellStyle name="Normal 5 4 3 2 5 2 2" xfId="48062" xr:uid="{00000000-0005-0000-0000-00003BB80000}"/>
    <cellStyle name="Normal 5 4 3 2 5 3" xfId="48063" xr:uid="{00000000-0005-0000-0000-00003CB80000}"/>
    <cellStyle name="Normal 5 4 3 2 5 3 2" xfId="48064" xr:uid="{00000000-0005-0000-0000-00003DB80000}"/>
    <cellStyle name="Normal 5 4 3 2 5 3 2 2" xfId="48065" xr:uid="{00000000-0005-0000-0000-00003EB80000}"/>
    <cellStyle name="Normal 5 4 3 2 5 3 3" xfId="48066" xr:uid="{00000000-0005-0000-0000-00003FB80000}"/>
    <cellStyle name="Normal 5 4 3 2 5 4" xfId="48067" xr:uid="{00000000-0005-0000-0000-000040B80000}"/>
    <cellStyle name="Normal 5 4 3 2 6" xfId="48068" xr:uid="{00000000-0005-0000-0000-000041B80000}"/>
    <cellStyle name="Normal 5 4 3 2 6 2" xfId="48069" xr:uid="{00000000-0005-0000-0000-000042B80000}"/>
    <cellStyle name="Normal 5 4 3 2 7" xfId="48070" xr:uid="{00000000-0005-0000-0000-000043B80000}"/>
    <cellStyle name="Normal 5 4 3 2 7 2" xfId="48071" xr:uid="{00000000-0005-0000-0000-000044B80000}"/>
    <cellStyle name="Normal 5 4 3 2 7 2 2" xfId="48072" xr:uid="{00000000-0005-0000-0000-000045B80000}"/>
    <cellStyle name="Normal 5 4 3 2 7 3" xfId="48073" xr:uid="{00000000-0005-0000-0000-000046B80000}"/>
    <cellStyle name="Normal 5 4 3 2 8" xfId="48074" xr:uid="{00000000-0005-0000-0000-000047B80000}"/>
    <cellStyle name="Normal 5 4 3 2 8 2" xfId="48075" xr:uid="{00000000-0005-0000-0000-000048B80000}"/>
    <cellStyle name="Normal 5 4 3 2 9" xfId="48076" xr:uid="{00000000-0005-0000-0000-000049B80000}"/>
    <cellStyle name="Normal 5 4 3 3" xfId="48077" xr:uid="{00000000-0005-0000-0000-00004AB80000}"/>
    <cellStyle name="Normal 5 4 3 3 2" xfId="48078" xr:uid="{00000000-0005-0000-0000-00004BB80000}"/>
    <cellStyle name="Normal 5 4 3 3 2 2" xfId="48079" xr:uid="{00000000-0005-0000-0000-00004CB80000}"/>
    <cellStyle name="Normal 5 4 3 3 2 2 2" xfId="48080" xr:uid="{00000000-0005-0000-0000-00004DB80000}"/>
    <cellStyle name="Normal 5 4 3 3 2 2 2 2" xfId="48081" xr:uid="{00000000-0005-0000-0000-00004EB80000}"/>
    <cellStyle name="Normal 5 4 3 3 2 2 3" xfId="48082" xr:uid="{00000000-0005-0000-0000-00004FB80000}"/>
    <cellStyle name="Normal 5 4 3 3 2 2 3 2" xfId="48083" xr:uid="{00000000-0005-0000-0000-000050B80000}"/>
    <cellStyle name="Normal 5 4 3 3 2 2 3 2 2" xfId="48084" xr:uid="{00000000-0005-0000-0000-000051B80000}"/>
    <cellStyle name="Normal 5 4 3 3 2 2 3 3" xfId="48085" xr:uid="{00000000-0005-0000-0000-000052B80000}"/>
    <cellStyle name="Normal 5 4 3 3 2 2 4" xfId="48086" xr:uid="{00000000-0005-0000-0000-000053B80000}"/>
    <cellStyle name="Normal 5 4 3 3 2 3" xfId="48087" xr:uid="{00000000-0005-0000-0000-000054B80000}"/>
    <cellStyle name="Normal 5 4 3 3 2 3 2" xfId="48088" xr:uid="{00000000-0005-0000-0000-000055B80000}"/>
    <cellStyle name="Normal 5 4 3 3 2 4" xfId="48089" xr:uid="{00000000-0005-0000-0000-000056B80000}"/>
    <cellStyle name="Normal 5 4 3 3 2 4 2" xfId="48090" xr:uid="{00000000-0005-0000-0000-000057B80000}"/>
    <cellStyle name="Normal 5 4 3 3 2 4 2 2" xfId="48091" xr:uid="{00000000-0005-0000-0000-000058B80000}"/>
    <cellStyle name="Normal 5 4 3 3 2 4 3" xfId="48092" xr:uid="{00000000-0005-0000-0000-000059B80000}"/>
    <cellStyle name="Normal 5 4 3 3 2 5" xfId="48093" xr:uid="{00000000-0005-0000-0000-00005AB80000}"/>
    <cellStyle name="Normal 5 4 3 3 2 6" xfId="48094" xr:uid="{00000000-0005-0000-0000-00005BB80000}"/>
    <cellStyle name="Normal 5 4 3 3 3" xfId="48095" xr:uid="{00000000-0005-0000-0000-00005CB80000}"/>
    <cellStyle name="Normal 5 4 3 3 3 2" xfId="48096" xr:uid="{00000000-0005-0000-0000-00005DB80000}"/>
    <cellStyle name="Normal 5 4 3 3 3 2 2" xfId="48097" xr:uid="{00000000-0005-0000-0000-00005EB80000}"/>
    <cellStyle name="Normal 5 4 3 3 3 3" xfId="48098" xr:uid="{00000000-0005-0000-0000-00005FB80000}"/>
    <cellStyle name="Normal 5 4 3 3 3 3 2" xfId="48099" xr:uid="{00000000-0005-0000-0000-000060B80000}"/>
    <cellStyle name="Normal 5 4 3 3 3 3 2 2" xfId="48100" xr:uid="{00000000-0005-0000-0000-000061B80000}"/>
    <cellStyle name="Normal 5 4 3 3 3 3 3" xfId="48101" xr:uid="{00000000-0005-0000-0000-000062B80000}"/>
    <cellStyle name="Normal 5 4 3 3 3 4" xfId="48102" xr:uid="{00000000-0005-0000-0000-000063B80000}"/>
    <cellStyle name="Normal 5 4 3 3 4" xfId="48103" xr:uid="{00000000-0005-0000-0000-000064B80000}"/>
    <cellStyle name="Normal 5 4 3 3 4 2" xfId="48104" xr:uid="{00000000-0005-0000-0000-000065B80000}"/>
    <cellStyle name="Normal 5 4 3 3 4 2 2" xfId="48105" xr:uid="{00000000-0005-0000-0000-000066B80000}"/>
    <cellStyle name="Normal 5 4 3 3 4 3" xfId="48106" xr:uid="{00000000-0005-0000-0000-000067B80000}"/>
    <cellStyle name="Normal 5 4 3 3 4 3 2" xfId="48107" xr:uid="{00000000-0005-0000-0000-000068B80000}"/>
    <cellStyle name="Normal 5 4 3 3 4 3 2 2" xfId="48108" xr:uid="{00000000-0005-0000-0000-000069B80000}"/>
    <cellStyle name="Normal 5 4 3 3 4 3 3" xfId="48109" xr:uid="{00000000-0005-0000-0000-00006AB80000}"/>
    <cellStyle name="Normal 5 4 3 3 4 4" xfId="48110" xr:uid="{00000000-0005-0000-0000-00006BB80000}"/>
    <cellStyle name="Normal 5 4 3 3 5" xfId="48111" xr:uid="{00000000-0005-0000-0000-00006CB80000}"/>
    <cellStyle name="Normal 5 4 3 3 5 2" xfId="48112" xr:uid="{00000000-0005-0000-0000-00006DB80000}"/>
    <cellStyle name="Normal 5 4 3 3 6" xfId="48113" xr:uid="{00000000-0005-0000-0000-00006EB80000}"/>
    <cellStyle name="Normal 5 4 3 3 6 2" xfId="48114" xr:uid="{00000000-0005-0000-0000-00006FB80000}"/>
    <cellStyle name="Normal 5 4 3 3 6 2 2" xfId="48115" xr:uid="{00000000-0005-0000-0000-000070B80000}"/>
    <cellStyle name="Normal 5 4 3 3 6 3" xfId="48116" xr:uid="{00000000-0005-0000-0000-000071B80000}"/>
    <cellStyle name="Normal 5 4 3 3 7" xfId="48117" xr:uid="{00000000-0005-0000-0000-000072B80000}"/>
    <cellStyle name="Normal 5 4 3 3 7 2" xfId="48118" xr:uid="{00000000-0005-0000-0000-000073B80000}"/>
    <cellStyle name="Normal 5 4 3 3 8" xfId="48119" xr:uid="{00000000-0005-0000-0000-000074B80000}"/>
    <cellStyle name="Normal 5 4 3 3 9" xfId="48120" xr:uid="{00000000-0005-0000-0000-000075B80000}"/>
    <cellStyle name="Normal 5 4 3 4" xfId="48121" xr:uid="{00000000-0005-0000-0000-000076B80000}"/>
    <cellStyle name="Normal 5 4 3 4 2" xfId="48122" xr:uid="{00000000-0005-0000-0000-000077B80000}"/>
    <cellStyle name="Normal 5 4 3 4 2 2" xfId="48123" xr:uid="{00000000-0005-0000-0000-000078B80000}"/>
    <cellStyle name="Normal 5 4 3 4 2 2 2" xfId="48124" xr:uid="{00000000-0005-0000-0000-000079B80000}"/>
    <cellStyle name="Normal 5 4 3 4 2 3" xfId="48125" xr:uid="{00000000-0005-0000-0000-00007AB80000}"/>
    <cellStyle name="Normal 5 4 3 4 2 3 2" xfId="48126" xr:uid="{00000000-0005-0000-0000-00007BB80000}"/>
    <cellStyle name="Normal 5 4 3 4 2 3 2 2" xfId="48127" xr:uid="{00000000-0005-0000-0000-00007CB80000}"/>
    <cellStyle name="Normal 5 4 3 4 2 3 3" xfId="48128" xr:uid="{00000000-0005-0000-0000-00007DB80000}"/>
    <cellStyle name="Normal 5 4 3 4 2 4" xfId="48129" xr:uid="{00000000-0005-0000-0000-00007EB80000}"/>
    <cellStyle name="Normal 5 4 3 4 3" xfId="48130" xr:uid="{00000000-0005-0000-0000-00007FB80000}"/>
    <cellStyle name="Normal 5 4 3 4 3 2" xfId="48131" xr:uid="{00000000-0005-0000-0000-000080B80000}"/>
    <cellStyle name="Normal 5 4 3 4 4" xfId="48132" xr:uid="{00000000-0005-0000-0000-000081B80000}"/>
    <cellStyle name="Normal 5 4 3 4 4 2" xfId="48133" xr:uid="{00000000-0005-0000-0000-000082B80000}"/>
    <cellStyle name="Normal 5 4 3 4 4 2 2" xfId="48134" xr:uid="{00000000-0005-0000-0000-000083B80000}"/>
    <cellStyle name="Normal 5 4 3 4 4 3" xfId="48135" xr:uid="{00000000-0005-0000-0000-000084B80000}"/>
    <cellStyle name="Normal 5 4 3 4 5" xfId="48136" xr:uid="{00000000-0005-0000-0000-000085B80000}"/>
    <cellStyle name="Normal 5 4 3 4 6" xfId="48137" xr:uid="{00000000-0005-0000-0000-000086B80000}"/>
    <cellStyle name="Normal 5 4 3 5" xfId="48138" xr:uid="{00000000-0005-0000-0000-000087B80000}"/>
    <cellStyle name="Normal 5 4 3 5 2" xfId="48139" xr:uid="{00000000-0005-0000-0000-000088B80000}"/>
    <cellStyle name="Normal 5 4 3 5 2 2" xfId="48140" xr:uid="{00000000-0005-0000-0000-000089B80000}"/>
    <cellStyle name="Normal 5 4 3 5 3" xfId="48141" xr:uid="{00000000-0005-0000-0000-00008AB80000}"/>
    <cellStyle name="Normal 5 4 3 5 3 2" xfId="48142" xr:uid="{00000000-0005-0000-0000-00008BB80000}"/>
    <cellStyle name="Normal 5 4 3 5 3 2 2" xfId="48143" xr:uid="{00000000-0005-0000-0000-00008CB80000}"/>
    <cellStyle name="Normal 5 4 3 5 3 3" xfId="48144" xr:uid="{00000000-0005-0000-0000-00008DB80000}"/>
    <cellStyle name="Normal 5 4 3 5 4" xfId="48145" xr:uid="{00000000-0005-0000-0000-00008EB80000}"/>
    <cellStyle name="Normal 5 4 3 6" xfId="48146" xr:uid="{00000000-0005-0000-0000-00008FB80000}"/>
    <cellStyle name="Normal 5 4 3 6 2" xfId="48147" xr:uid="{00000000-0005-0000-0000-000090B80000}"/>
    <cellStyle name="Normal 5 4 3 6 2 2" xfId="48148" xr:uid="{00000000-0005-0000-0000-000091B80000}"/>
    <cellStyle name="Normal 5 4 3 6 3" xfId="48149" xr:uid="{00000000-0005-0000-0000-000092B80000}"/>
    <cellStyle name="Normal 5 4 3 6 3 2" xfId="48150" xr:uid="{00000000-0005-0000-0000-000093B80000}"/>
    <cellStyle name="Normal 5 4 3 6 3 2 2" xfId="48151" xr:uid="{00000000-0005-0000-0000-000094B80000}"/>
    <cellStyle name="Normal 5 4 3 6 3 3" xfId="48152" xr:uid="{00000000-0005-0000-0000-000095B80000}"/>
    <cellStyle name="Normal 5 4 3 6 4" xfId="48153" xr:uid="{00000000-0005-0000-0000-000096B80000}"/>
    <cellStyle name="Normal 5 4 3 7" xfId="48154" xr:uid="{00000000-0005-0000-0000-000097B80000}"/>
    <cellStyle name="Normal 5 4 3 7 2" xfId="48155" xr:uid="{00000000-0005-0000-0000-000098B80000}"/>
    <cellStyle name="Normal 5 4 3 8" xfId="48156" xr:uid="{00000000-0005-0000-0000-000099B80000}"/>
    <cellStyle name="Normal 5 4 3 8 2" xfId="48157" xr:uid="{00000000-0005-0000-0000-00009AB80000}"/>
    <cellStyle name="Normal 5 4 3 8 2 2" xfId="48158" xr:uid="{00000000-0005-0000-0000-00009BB80000}"/>
    <cellStyle name="Normal 5 4 3 8 3" xfId="48159" xr:uid="{00000000-0005-0000-0000-00009CB80000}"/>
    <cellStyle name="Normal 5 4 3 9" xfId="48160" xr:uid="{00000000-0005-0000-0000-00009DB80000}"/>
    <cellStyle name="Normal 5 4 3 9 2" xfId="48161" xr:uid="{00000000-0005-0000-0000-00009EB80000}"/>
    <cellStyle name="Normal 5 4 3_T-straight with PEDs adjustor" xfId="48162" xr:uid="{00000000-0005-0000-0000-00009FB80000}"/>
    <cellStyle name="Normal 5 4 4" xfId="1377" xr:uid="{00000000-0005-0000-0000-0000A0B80000}"/>
    <cellStyle name="Normal 5 4 4 10" xfId="48163" xr:uid="{00000000-0005-0000-0000-0000A1B80000}"/>
    <cellStyle name="Normal 5 4 4 11" xfId="48164" xr:uid="{00000000-0005-0000-0000-0000A2B80000}"/>
    <cellStyle name="Normal 5 4 4 2" xfId="48165" xr:uid="{00000000-0005-0000-0000-0000A3B80000}"/>
    <cellStyle name="Normal 5 4 4 2 10" xfId="48166" xr:uid="{00000000-0005-0000-0000-0000A4B80000}"/>
    <cellStyle name="Normal 5 4 4 2 2" xfId="48167" xr:uid="{00000000-0005-0000-0000-0000A5B80000}"/>
    <cellStyle name="Normal 5 4 4 2 2 2" xfId="48168" xr:uid="{00000000-0005-0000-0000-0000A6B80000}"/>
    <cellStyle name="Normal 5 4 4 2 2 2 2" xfId="48169" xr:uid="{00000000-0005-0000-0000-0000A7B80000}"/>
    <cellStyle name="Normal 5 4 4 2 2 2 2 2" xfId="48170" xr:uid="{00000000-0005-0000-0000-0000A8B80000}"/>
    <cellStyle name="Normal 5 4 4 2 2 2 2 2 2" xfId="48171" xr:uid="{00000000-0005-0000-0000-0000A9B80000}"/>
    <cellStyle name="Normal 5 4 4 2 2 2 2 3" xfId="48172" xr:uid="{00000000-0005-0000-0000-0000AAB80000}"/>
    <cellStyle name="Normal 5 4 4 2 2 2 2 3 2" xfId="48173" xr:uid="{00000000-0005-0000-0000-0000ABB80000}"/>
    <cellStyle name="Normal 5 4 4 2 2 2 2 3 2 2" xfId="48174" xr:uid="{00000000-0005-0000-0000-0000ACB80000}"/>
    <cellStyle name="Normal 5 4 4 2 2 2 2 3 3" xfId="48175" xr:uid="{00000000-0005-0000-0000-0000ADB80000}"/>
    <cellStyle name="Normal 5 4 4 2 2 2 2 4" xfId="48176" xr:uid="{00000000-0005-0000-0000-0000AEB80000}"/>
    <cellStyle name="Normal 5 4 4 2 2 2 3" xfId="48177" xr:uid="{00000000-0005-0000-0000-0000AFB80000}"/>
    <cellStyle name="Normal 5 4 4 2 2 2 3 2" xfId="48178" xr:uid="{00000000-0005-0000-0000-0000B0B80000}"/>
    <cellStyle name="Normal 5 4 4 2 2 2 4" xfId="48179" xr:uid="{00000000-0005-0000-0000-0000B1B80000}"/>
    <cellStyle name="Normal 5 4 4 2 2 2 4 2" xfId="48180" xr:uid="{00000000-0005-0000-0000-0000B2B80000}"/>
    <cellStyle name="Normal 5 4 4 2 2 2 4 2 2" xfId="48181" xr:uid="{00000000-0005-0000-0000-0000B3B80000}"/>
    <cellStyle name="Normal 5 4 4 2 2 2 4 3" xfId="48182" xr:uid="{00000000-0005-0000-0000-0000B4B80000}"/>
    <cellStyle name="Normal 5 4 4 2 2 2 5" xfId="48183" xr:uid="{00000000-0005-0000-0000-0000B5B80000}"/>
    <cellStyle name="Normal 5 4 4 2 2 3" xfId="48184" xr:uid="{00000000-0005-0000-0000-0000B6B80000}"/>
    <cellStyle name="Normal 5 4 4 2 2 3 2" xfId="48185" xr:uid="{00000000-0005-0000-0000-0000B7B80000}"/>
    <cellStyle name="Normal 5 4 4 2 2 3 2 2" xfId="48186" xr:uid="{00000000-0005-0000-0000-0000B8B80000}"/>
    <cellStyle name="Normal 5 4 4 2 2 3 3" xfId="48187" xr:uid="{00000000-0005-0000-0000-0000B9B80000}"/>
    <cellStyle name="Normal 5 4 4 2 2 3 3 2" xfId="48188" xr:uid="{00000000-0005-0000-0000-0000BAB80000}"/>
    <cellStyle name="Normal 5 4 4 2 2 3 3 2 2" xfId="48189" xr:uid="{00000000-0005-0000-0000-0000BBB80000}"/>
    <cellStyle name="Normal 5 4 4 2 2 3 3 3" xfId="48190" xr:uid="{00000000-0005-0000-0000-0000BCB80000}"/>
    <cellStyle name="Normal 5 4 4 2 2 3 4" xfId="48191" xr:uid="{00000000-0005-0000-0000-0000BDB80000}"/>
    <cellStyle name="Normal 5 4 4 2 2 4" xfId="48192" xr:uid="{00000000-0005-0000-0000-0000BEB80000}"/>
    <cellStyle name="Normal 5 4 4 2 2 4 2" xfId="48193" xr:uid="{00000000-0005-0000-0000-0000BFB80000}"/>
    <cellStyle name="Normal 5 4 4 2 2 4 2 2" xfId="48194" xr:uid="{00000000-0005-0000-0000-0000C0B80000}"/>
    <cellStyle name="Normal 5 4 4 2 2 4 3" xfId="48195" xr:uid="{00000000-0005-0000-0000-0000C1B80000}"/>
    <cellStyle name="Normal 5 4 4 2 2 4 3 2" xfId="48196" xr:uid="{00000000-0005-0000-0000-0000C2B80000}"/>
    <cellStyle name="Normal 5 4 4 2 2 4 3 2 2" xfId="48197" xr:uid="{00000000-0005-0000-0000-0000C3B80000}"/>
    <cellStyle name="Normal 5 4 4 2 2 4 3 3" xfId="48198" xr:uid="{00000000-0005-0000-0000-0000C4B80000}"/>
    <cellStyle name="Normal 5 4 4 2 2 4 4" xfId="48199" xr:uid="{00000000-0005-0000-0000-0000C5B80000}"/>
    <cellStyle name="Normal 5 4 4 2 2 5" xfId="48200" xr:uid="{00000000-0005-0000-0000-0000C6B80000}"/>
    <cellStyle name="Normal 5 4 4 2 2 5 2" xfId="48201" xr:uid="{00000000-0005-0000-0000-0000C7B80000}"/>
    <cellStyle name="Normal 5 4 4 2 2 6" xfId="48202" xr:uid="{00000000-0005-0000-0000-0000C8B80000}"/>
    <cellStyle name="Normal 5 4 4 2 2 6 2" xfId="48203" xr:uid="{00000000-0005-0000-0000-0000C9B80000}"/>
    <cellStyle name="Normal 5 4 4 2 2 6 2 2" xfId="48204" xr:uid="{00000000-0005-0000-0000-0000CAB80000}"/>
    <cellStyle name="Normal 5 4 4 2 2 6 3" xfId="48205" xr:uid="{00000000-0005-0000-0000-0000CBB80000}"/>
    <cellStyle name="Normal 5 4 4 2 2 7" xfId="48206" xr:uid="{00000000-0005-0000-0000-0000CCB80000}"/>
    <cellStyle name="Normal 5 4 4 2 2 7 2" xfId="48207" xr:uid="{00000000-0005-0000-0000-0000CDB80000}"/>
    <cellStyle name="Normal 5 4 4 2 2 8" xfId="48208" xr:uid="{00000000-0005-0000-0000-0000CEB80000}"/>
    <cellStyle name="Normal 5 4 4 2 3" xfId="48209" xr:uid="{00000000-0005-0000-0000-0000CFB80000}"/>
    <cellStyle name="Normal 5 4 4 2 3 2" xfId="48210" xr:uid="{00000000-0005-0000-0000-0000D0B80000}"/>
    <cellStyle name="Normal 5 4 4 2 3 2 2" xfId="48211" xr:uid="{00000000-0005-0000-0000-0000D1B80000}"/>
    <cellStyle name="Normal 5 4 4 2 3 2 2 2" xfId="48212" xr:uid="{00000000-0005-0000-0000-0000D2B80000}"/>
    <cellStyle name="Normal 5 4 4 2 3 2 3" xfId="48213" xr:uid="{00000000-0005-0000-0000-0000D3B80000}"/>
    <cellStyle name="Normal 5 4 4 2 3 2 3 2" xfId="48214" xr:uid="{00000000-0005-0000-0000-0000D4B80000}"/>
    <cellStyle name="Normal 5 4 4 2 3 2 3 2 2" xfId="48215" xr:uid="{00000000-0005-0000-0000-0000D5B80000}"/>
    <cellStyle name="Normal 5 4 4 2 3 2 3 3" xfId="48216" xr:uid="{00000000-0005-0000-0000-0000D6B80000}"/>
    <cellStyle name="Normal 5 4 4 2 3 2 4" xfId="48217" xr:uid="{00000000-0005-0000-0000-0000D7B80000}"/>
    <cellStyle name="Normal 5 4 4 2 3 3" xfId="48218" xr:uid="{00000000-0005-0000-0000-0000D8B80000}"/>
    <cellStyle name="Normal 5 4 4 2 3 3 2" xfId="48219" xr:uid="{00000000-0005-0000-0000-0000D9B80000}"/>
    <cellStyle name="Normal 5 4 4 2 3 4" xfId="48220" xr:uid="{00000000-0005-0000-0000-0000DAB80000}"/>
    <cellStyle name="Normal 5 4 4 2 3 4 2" xfId="48221" xr:uid="{00000000-0005-0000-0000-0000DBB80000}"/>
    <cellStyle name="Normal 5 4 4 2 3 4 2 2" xfId="48222" xr:uid="{00000000-0005-0000-0000-0000DCB80000}"/>
    <cellStyle name="Normal 5 4 4 2 3 4 3" xfId="48223" xr:uid="{00000000-0005-0000-0000-0000DDB80000}"/>
    <cellStyle name="Normal 5 4 4 2 3 5" xfId="48224" xr:uid="{00000000-0005-0000-0000-0000DEB80000}"/>
    <cellStyle name="Normal 5 4 4 2 4" xfId="48225" xr:uid="{00000000-0005-0000-0000-0000DFB80000}"/>
    <cellStyle name="Normal 5 4 4 2 4 2" xfId="48226" xr:uid="{00000000-0005-0000-0000-0000E0B80000}"/>
    <cellStyle name="Normal 5 4 4 2 4 2 2" xfId="48227" xr:uid="{00000000-0005-0000-0000-0000E1B80000}"/>
    <cellStyle name="Normal 5 4 4 2 4 3" xfId="48228" xr:uid="{00000000-0005-0000-0000-0000E2B80000}"/>
    <cellStyle name="Normal 5 4 4 2 4 3 2" xfId="48229" xr:uid="{00000000-0005-0000-0000-0000E3B80000}"/>
    <cellStyle name="Normal 5 4 4 2 4 3 2 2" xfId="48230" xr:uid="{00000000-0005-0000-0000-0000E4B80000}"/>
    <cellStyle name="Normal 5 4 4 2 4 3 3" xfId="48231" xr:uid="{00000000-0005-0000-0000-0000E5B80000}"/>
    <cellStyle name="Normal 5 4 4 2 4 4" xfId="48232" xr:uid="{00000000-0005-0000-0000-0000E6B80000}"/>
    <cellStyle name="Normal 5 4 4 2 5" xfId="48233" xr:uid="{00000000-0005-0000-0000-0000E7B80000}"/>
    <cellStyle name="Normal 5 4 4 2 5 2" xfId="48234" xr:uid="{00000000-0005-0000-0000-0000E8B80000}"/>
    <cellStyle name="Normal 5 4 4 2 5 2 2" xfId="48235" xr:uid="{00000000-0005-0000-0000-0000E9B80000}"/>
    <cellStyle name="Normal 5 4 4 2 5 3" xfId="48236" xr:uid="{00000000-0005-0000-0000-0000EAB80000}"/>
    <cellStyle name="Normal 5 4 4 2 5 3 2" xfId="48237" xr:uid="{00000000-0005-0000-0000-0000EBB80000}"/>
    <cellStyle name="Normal 5 4 4 2 5 3 2 2" xfId="48238" xr:uid="{00000000-0005-0000-0000-0000ECB80000}"/>
    <cellStyle name="Normal 5 4 4 2 5 3 3" xfId="48239" xr:uid="{00000000-0005-0000-0000-0000EDB80000}"/>
    <cellStyle name="Normal 5 4 4 2 5 4" xfId="48240" xr:uid="{00000000-0005-0000-0000-0000EEB80000}"/>
    <cellStyle name="Normal 5 4 4 2 6" xfId="48241" xr:uid="{00000000-0005-0000-0000-0000EFB80000}"/>
    <cellStyle name="Normal 5 4 4 2 6 2" xfId="48242" xr:uid="{00000000-0005-0000-0000-0000F0B80000}"/>
    <cellStyle name="Normal 5 4 4 2 7" xfId="48243" xr:uid="{00000000-0005-0000-0000-0000F1B80000}"/>
    <cellStyle name="Normal 5 4 4 2 7 2" xfId="48244" xr:uid="{00000000-0005-0000-0000-0000F2B80000}"/>
    <cellStyle name="Normal 5 4 4 2 7 2 2" xfId="48245" xr:uid="{00000000-0005-0000-0000-0000F3B80000}"/>
    <cellStyle name="Normal 5 4 4 2 7 3" xfId="48246" xr:uid="{00000000-0005-0000-0000-0000F4B80000}"/>
    <cellStyle name="Normal 5 4 4 2 8" xfId="48247" xr:uid="{00000000-0005-0000-0000-0000F5B80000}"/>
    <cellStyle name="Normal 5 4 4 2 8 2" xfId="48248" xr:uid="{00000000-0005-0000-0000-0000F6B80000}"/>
    <cellStyle name="Normal 5 4 4 2 9" xfId="48249" xr:uid="{00000000-0005-0000-0000-0000F7B80000}"/>
    <cellStyle name="Normal 5 4 4 3" xfId="48250" xr:uid="{00000000-0005-0000-0000-0000F8B80000}"/>
    <cellStyle name="Normal 5 4 4 3 2" xfId="48251" xr:uid="{00000000-0005-0000-0000-0000F9B80000}"/>
    <cellStyle name="Normal 5 4 4 3 2 2" xfId="48252" xr:uid="{00000000-0005-0000-0000-0000FAB80000}"/>
    <cellStyle name="Normal 5 4 4 3 2 2 2" xfId="48253" xr:uid="{00000000-0005-0000-0000-0000FBB80000}"/>
    <cellStyle name="Normal 5 4 4 3 2 2 2 2" xfId="48254" xr:uid="{00000000-0005-0000-0000-0000FCB80000}"/>
    <cellStyle name="Normal 5 4 4 3 2 2 3" xfId="48255" xr:uid="{00000000-0005-0000-0000-0000FDB80000}"/>
    <cellStyle name="Normal 5 4 4 3 2 2 3 2" xfId="48256" xr:uid="{00000000-0005-0000-0000-0000FEB80000}"/>
    <cellStyle name="Normal 5 4 4 3 2 2 3 2 2" xfId="48257" xr:uid="{00000000-0005-0000-0000-0000FFB80000}"/>
    <cellStyle name="Normal 5 4 4 3 2 2 3 3" xfId="48258" xr:uid="{00000000-0005-0000-0000-000000B90000}"/>
    <cellStyle name="Normal 5 4 4 3 2 2 4" xfId="48259" xr:uid="{00000000-0005-0000-0000-000001B90000}"/>
    <cellStyle name="Normal 5 4 4 3 2 3" xfId="48260" xr:uid="{00000000-0005-0000-0000-000002B90000}"/>
    <cellStyle name="Normal 5 4 4 3 2 3 2" xfId="48261" xr:uid="{00000000-0005-0000-0000-000003B90000}"/>
    <cellStyle name="Normal 5 4 4 3 2 4" xfId="48262" xr:uid="{00000000-0005-0000-0000-000004B90000}"/>
    <cellStyle name="Normal 5 4 4 3 2 4 2" xfId="48263" xr:uid="{00000000-0005-0000-0000-000005B90000}"/>
    <cellStyle name="Normal 5 4 4 3 2 4 2 2" xfId="48264" xr:uid="{00000000-0005-0000-0000-000006B90000}"/>
    <cellStyle name="Normal 5 4 4 3 2 4 3" xfId="48265" xr:uid="{00000000-0005-0000-0000-000007B90000}"/>
    <cellStyle name="Normal 5 4 4 3 2 5" xfId="48266" xr:uid="{00000000-0005-0000-0000-000008B90000}"/>
    <cellStyle name="Normal 5 4 4 3 3" xfId="48267" xr:uid="{00000000-0005-0000-0000-000009B90000}"/>
    <cellStyle name="Normal 5 4 4 3 3 2" xfId="48268" xr:uid="{00000000-0005-0000-0000-00000AB90000}"/>
    <cellStyle name="Normal 5 4 4 3 3 2 2" xfId="48269" xr:uid="{00000000-0005-0000-0000-00000BB90000}"/>
    <cellStyle name="Normal 5 4 4 3 3 3" xfId="48270" xr:uid="{00000000-0005-0000-0000-00000CB90000}"/>
    <cellStyle name="Normal 5 4 4 3 3 3 2" xfId="48271" xr:uid="{00000000-0005-0000-0000-00000DB90000}"/>
    <cellStyle name="Normal 5 4 4 3 3 3 2 2" xfId="48272" xr:uid="{00000000-0005-0000-0000-00000EB90000}"/>
    <cellStyle name="Normal 5 4 4 3 3 3 3" xfId="48273" xr:uid="{00000000-0005-0000-0000-00000FB90000}"/>
    <cellStyle name="Normal 5 4 4 3 3 4" xfId="48274" xr:uid="{00000000-0005-0000-0000-000010B90000}"/>
    <cellStyle name="Normal 5 4 4 3 4" xfId="48275" xr:uid="{00000000-0005-0000-0000-000011B90000}"/>
    <cellStyle name="Normal 5 4 4 3 4 2" xfId="48276" xr:uid="{00000000-0005-0000-0000-000012B90000}"/>
    <cellStyle name="Normal 5 4 4 3 4 2 2" xfId="48277" xr:uid="{00000000-0005-0000-0000-000013B90000}"/>
    <cellStyle name="Normal 5 4 4 3 4 3" xfId="48278" xr:uid="{00000000-0005-0000-0000-000014B90000}"/>
    <cellStyle name="Normal 5 4 4 3 4 3 2" xfId="48279" xr:uid="{00000000-0005-0000-0000-000015B90000}"/>
    <cellStyle name="Normal 5 4 4 3 4 3 2 2" xfId="48280" xr:uid="{00000000-0005-0000-0000-000016B90000}"/>
    <cellStyle name="Normal 5 4 4 3 4 3 3" xfId="48281" xr:uid="{00000000-0005-0000-0000-000017B90000}"/>
    <cellStyle name="Normal 5 4 4 3 4 4" xfId="48282" xr:uid="{00000000-0005-0000-0000-000018B90000}"/>
    <cellStyle name="Normal 5 4 4 3 5" xfId="48283" xr:uid="{00000000-0005-0000-0000-000019B90000}"/>
    <cellStyle name="Normal 5 4 4 3 5 2" xfId="48284" xr:uid="{00000000-0005-0000-0000-00001AB90000}"/>
    <cellStyle name="Normal 5 4 4 3 6" xfId="48285" xr:uid="{00000000-0005-0000-0000-00001BB90000}"/>
    <cellStyle name="Normal 5 4 4 3 6 2" xfId="48286" xr:uid="{00000000-0005-0000-0000-00001CB90000}"/>
    <cellStyle name="Normal 5 4 4 3 6 2 2" xfId="48287" xr:uid="{00000000-0005-0000-0000-00001DB90000}"/>
    <cellStyle name="Normal 5 4 4 3 6 3" xfId="48288" xr:uid="{00000000-0005-0000-0000-00001EB90000}"/>
    <cellStyle name="Normal 5 4 4 3 7" xfId="48289" xr:uid="{00000000-0005-0000-0000-00001FB90000}"/>
    <cellStyle name="Normal 5 4 4 3 7 2" xfId="48290" xr:uid="{00000000-0005-0000-0000-000020B90000}"/>
    <cellStyle name="Normal 5 4 4 3 8" xfId="48291" xr:uid="{00000000-0005-0000-0000-000021B90000}"/>
    <cellStyle name="Normal 5 4 4 4" xfId="48292" xr:uid="{00000000-0005-0000-0000-000022B90000}"/>
    <cellStyle name="Normal 5 4 4 4 2" xfId="48293" xr:uid="{00000000-0005-0000-0000-000023B90000}"/>
    <cellStyle name="Normal 5 4 4 4 2 2" xfId="48294" xr:uid="{00000000-0005-0000-0000-000024B90000}"/>
    <cellStyle name="Normal 5 4 4 4 2 2 2" xfId="48295" xr:uid="{00000000-0005-0000-0000-000025B90000}"/>
    <cellStyle name="Normal 5 4 4 4 2 3" xfId="48296" xr:uid="{00000000-0005-0000-0000-000026B90000}"/>
    <cellStyle name="Normal 5 4 4 4 2 3 2" xfId="48297" xr:uid="{00000000-0005-0000-0000-000027B90000}"/>
    <cellStyle name="Normal 5 4 4 4 2 3 2 2" xfId="48298" xr:uid="{00000000-0005-0000-0000-000028B90000}"/>
    <cellStyle name="Normal 5 4 4 4 2 3 3" xfId="48299" xr:uid="{00000000-0005-0000-0000-000029B90000}"/>
    <cellStyle name="Normal 5 4 4 4 2 4" xfId="48300" xr:uid="{00000000-0005-0000-0000-00002AB90000}"/>
    <cellStyle name="Normal 5 4 4 4 3" xfId="48301" xr:uid="{00000000-0005-0000-0000-00002BB90000}"/>
    <cellStyle name="Normal 5 4 4 4 3 2" xfId="48302" xr:uid="{00000000-0005-0000-0000-00002CB90000}"/>
    <cellStyle name="Normal 5 4 4 4 4" xfId="48303" xr:uid="{00000000-0005-0000-0000-00002DB90000}"/>
    <cellStyle name="Normal 5 4 4 4 4 2" xfId="48304" xr:uid="{00000000-0005-0000-0000-00002EB90000}"/>
    <cellStyle name="Normal 5 4 4 4 4 2 2" xfId="48305" xr:uid="{00000000-0005-0000-0000-00002FB90000}"/>
    <cellStyle name="Normal 5 4 4 4 4 3" xfId="48306" xr:uid="{00000000-0005-0000-0000-000030B90000}"/>
    <cellStyle name="Normal 5 4 4 4 5" xfId="48307" xr:uid="{00000000-0005-0000-0000-000031B90000}"/>
    <cellStyle name="Normal 5 4 4 5" xfId="48308" xr:uid="{00000000-0005-0000-0000-000032B90000}"/>
    <cellStyle name="Normal 5 4 4 5 2" xfId="48309" xr:uid="{00000000-0005-0000-0000-000033B90000}"/>
    <cellStyle name="Normal 5 4 4 5 2 2" xfId="48310" xr:uid="{00000000-0005-0000-0000-000034B90000}"/>
    <cellStyle name="Normal 5 4 4 5 3" xfId="48311" xr:uid="{00000000-0005-0000-0000-000035B90000}"/>
    <cellStyle name="Normal 5 4 4 5 3 2" xfId="48312" xr:uid="{00000000-0005-0000-0000-000036B90000}"/>
    <cellStyle name="Normal 5 4 4 5 3 2 2" xfId="48313" xr:uid="{00000000-0005-0000-0000-000037B90000}"/>
    <cellStyle name="Normal 5 4 4 5 3 3" xfId="48314" xr:uid="{00000000-0005-0000-0000-000038B90000}"/>
    <cellStyle name="Normal 5 4 4 5 4" xfId="48315" xr:uid="{00000000-0005-0000-0000-000039B90000}"/>
    <cellStyle name="Normal 5 4 4 6" xfId="48316" xr:uid="{00000000-0005-0000-0000-00003AB90000}"/>
    <cellStyle name="Normal 5 4 4 6 2" xfId="48317" xr:uid="{00000000-0005-0000-0000-00003BB90000}"/>
    <cellStyle name="Normal 5 4 4 6 2 2" xfId="48318" xr:uid="{00000000-0005-0000-0000-00003CB90000}"/>
    <cellStyle name="Normal 5 4 4 6 3" xfId="48319" xr:uid="{00000000-0005-0000-0000-00003DB90000}"/>
    <cellStyle name="Normal 5 4 4 6 3 2" xfId="48320" xr:uid="{00000000-0005-0000-0000-00003EB90000}"/>
    <cellStyle name="Normal 5 4 4 6 3 2 2" xfId="48321" xr:uid="{00000000-0005-0000-0000-00003FB90000}"/>
    <cellStyle name="Normal 5 4 4 6 3 3" xfId="48322" xr:uid="{00000000-0005-0000-0000-000040B90000}"/>
    <cellStyle name="Normal 5 4 4 6 4" xfId="48323" xr:uid="{00000000-0005-0000-0000-000041B90000}"/>
    <cellStyle name="Normal 5 4 4 7" xfId="48324" xr:uid="{00000000-0005-0000-0000-000042B90000}"/>
    <cellStyle name="Normal 5 4 4 7 2" xfId="48325" xr:uid="{00000000-0005-0000-0000-000043B90000}"/>
    <cellStyle name="Normal 5 4 4 8" xfId="48326" xr:uid="{00000000-0005-0000-0000-000044B90000}"/>
    <cellStyle name="Normal 5 4 4 8 2" xfId="48327" xr:uid="{00000000-0005-0000-0000-000045B90000}"/>
    <cellStyle name="Normal 5 4 4 8 2 2" xfId="48328" xr:uid="{00000000-0005-0000-0000-000046B90000}"/>
    <cellStyle name="Normal 5 4 4 8 3" xfId="48329" xr:uid="{00000000-0005-0000-0000-000047B90000}"/>
    <cellStyle name="Normal 5 4 4 9" xfId="48330" xr:uid="{00000000-0005-0000-0000-000048B90000}"/>
    <cellStyle name="Normal 5 4 4 9 2" xfId="48331" xr:uid="{00000000-0005-0000-0000-000049B90000}"/>
    <cellStyle name="Normal 5 4 5" xfId="48332" xr:uid="{00000000-0005-0000-0000-00004AB90000}"/>
    <cellStyle name="Normal 5 4 5 10" xfId="48333" xr:uid="{00000000-0005-0000-0000-00004BB90000}"/>
    <cellStyle name="Normal 5 4 5 11" xfId="48334" xr:uid="{00000000-0005-0000-0000-00004CB90000}"/>
    <cellStyle name="Normal 5 4 5 2" xfId="48335" xr:uid="{00000000-0005-0000-0000-00004DB90000}"/>
    <cellStyle name="Normal 5 4 5 2 10" xfId="48336" xr:uid="{00000000-0005-0000-0000-00004EB90000}"/>
    <cellStyle name="Normal 5 4 5 2 2" xfId="48337" xr:uid="{00000000-0005-0000-0000-00004FB90000}"/>
    <cellStyle name="Normal 5 4 5 2 2 2" xfId="48338" xr:uid="{00000000-0005-0000-0000-000050B90000}"/>
    <cellStyle name="Normal 5 4 5 2 2 2 2" xfId="48339" xr:uid="{00000000-0005-0000-0000-000051B90000}"/>
    <cellStyle name="Normal 5 4 5 2 2 2 2 2" xfId="48340" xr:uid="{00000000-0005-0000-0000-000052B90000}"/>
    <cellStyle name="Normal 5 4 5 2 2 2 2 2 2" xfId="48341" xr:uid="{00000000-0005-0000-0000-000053B90000}"/>
    <cellStyle name="Normal 5 4 5 2 2 2 2 3" xfId="48342" xr:uid="{00000000-0005-0000-0000-000054B90000}"/>
    <cellStyle name="Normal 5 4 5 2 2 2 2 3 2" xfId="48343" xr:uid="{00000000-0005-0000-0000-000055B90000}"/>
    <cellStyle name="Normal 5 4 5 2 2 2 2 3 2 2" xfId="48344" xr:uid="{00000000-0005-0000-0000-000056B90000}"/>
    <cellStyle name="Normal 5 4 5 2 2 2 2 3 3" xfId="48345" xr:uid="{00000000-0005-0000-0000-000057B90000}"/>
    <cellStyle name="Normal 5 4 5 2 2 2 2 4" xfId="48346" xr:uid="{00000000-0005-0000-0000-000058B90000}"/>
    <cellStyle name="Normal 5 4 5 2 2 2 3" xfId="48347" xr:uid="{00000000-0005-0000-0000-000059B90000}"/>
    <cellStyle name="Normal 5 4 5 2 2 2 3 2" xfId="48348" xr:uid="{00000000-0005-0000-0000-00005AB90000}"/>
    <cellStyle name="Normal 5 4 5 2 2 2 4" xfId="48349" xr:uid="{00000000-0005-0000-0000-00005BB90000}"/>
    <cellStyle name="Normal 5 4 5 2 2 2 4 2" xfId="48350" xr:uid="{00000000-0005-0000-0000-00005CB90000}"/>
    <cellStyle name="Normal 5 4 5 2 2 2 4 2 2" xfId="48351" xr:uid="{00000000-0005-0000-0000-00005DB90000}"/>
    <cellStyle name="Normal 5 4 5 2 2 2 4 3" xfId="48352" xr:uid="{00000000-0005-0000-0000-00005EB90000}"/>
    <cellStyle name="Normal 5 4 5 2 2 2 5" xfId="48353" xr:uid="{00000000-0005-0000-0000-00005FB90000}"/>
    <cellStyle name="Normal 5 4 5 2 2 3" xfId="48354" xr:uid="{00000000-0005-0000-0000-000060B90000}"/>
    <cellStyle name="Normal 5 4 5 2 2 3 2" xfId="48355" xr:uid="{00000000-0005-0000-0000-000061B90000}"/>
    <cellStyle name="Normal 5 4 5 2 2 3 2 2" xfId="48356" xr:uid="{00000000-0005-0000-0000-000062B90000}"/>
    <cellStyle name="Normal 5 4 5 2 2 3 3" xfId="48357" xr:uid="{00000000-0005-0000-0000-000063B90000}"/>
    <cellStyle name="Normal 5 4 5 2 2 3 3 2" xfId="48358" xr:uid="{00000000-0005-0000-0000-000064B90000}"/>
    <cellStyle name="Normal 5 4 5 2 2 3 3 2 2" xfId="48359" xr:uid="{00000000-0005-0000-0000-000065B90000}"/>
    <cellStyle name="Normal 5 4 5 2 2 3 3 3" xfId="48360" xr:uid="{00000000-0005-0000-0000-000066B90000}"/>
    <cellStyle name="Normal 5 4 5 2 2 3 4" xfId="48361" xr:uid="{00000000-0005-0000-0000-000067B90000}"/>
    <cellStyle name="Normal 5 4 5 2 2 4" xfId="48362" xr:uid="{00000000-0005-0000-0000-000068B90000}"/>
    <cellStyle name="Normal 5 4 5 2 2 4 2" xfId="48363" xr:uid="{00000000-0005-0000-0000-000069B90000}"/>
    <cellStyle name="Normal 5 4 5 2 2 4 2 2" xfId="48364" xr:uid="{00000000-0005-0000-0000-00006AB90000}"/>
    <cellStyle name="Normal 5 4 5 2 2 4 3" xfId="48365" xr:uid="{00000000-0005-0000-0000-00006BB90000}"/>
    <cellStyle name="Normal 5 4 5 2 2 4 3 2" xfId="48366" xr:uid="{00000000-0005-0000-0000-00006CB90000}"/>
    <cellStyle name="Normal 5 4 5 2 2 4 3 2 2" xfId="48367" xr:uid="{00000000-0005-0000-0000-00006DB90000}"/>
    <cellStyle name="Normal 5 4 5 2 2 4 3 3" xfId="48368" xr:uid="{00000000-0005-0000-0000-00006EB90000}"/>
    <cellStyle name="Normal 5 4 5 2 2 4 4" xfId="48369" xr:uid="{00000000-0005-0000-0000-00006FB90000}"/>
    <cellStyle name="Normal 5 4 5 2 2 5" xfId="48370" xr:uid="{00000000-0005-0000-0000-000070B90000}"/>
    <cellStyle name="Normal 5 4 5 2 2 5 2" xfId="48371" xr:uid="{00000000-0005-0000-0000-000071B90000}"/>
    <cellStyle name="Normal 5 4 5 2 2 6" xfId="48372" xr:uid="{00000000-0005-0000-0000-000072B90000}"/>
    <cellStyle name="Normal 5 4 5 2 2 6 2" xfId="48373" xr:uid="{00000000-0005-0000-0000-000073B90000}"/>
    <cellStyle name="Normal 5 4 5 2 2 6 2 2" xfId="48374" xr:uid="{00000000-0005-0000-0000-000074B90000}"/>
    <cellStyle name="Normal 5 4 5 2 2 6 3" xfId="48375" xr:uid="{00000000-0005-0000-0000-000075B90000}"/>
    <cellStyle name="Normal 5 4 5 2 2 7" xfId="48376" xr:uid="{00000000-0005-0000-0000-000076B90000}"/>
    <cellStyle name="Normal 5 4 5 2 2 7 2" xfId="48377" xr:uid="{00000000-0005-0000-0000-000077B90000}"/>
    <cellStyle name="Normal 5 4 5 2 2 8" xfId="48378" xr:uid="{00000000-0005-0000-0000-000078B90000}"/>
    <cellStyle name="Normal 5 4 5 2 3" xfId="48379" xr:uid="{00000000-0005-0000-0000-000079B90000}"/>
    <cellStyle name="Normal 5 4 5 2 3 2" xfId="48380" xr:uid="{00000000-0005-0000-0000-00007AB90000}"/>
    <cellStyle name="Normal 5 4 5 2 3 2 2" xfId="48381" xr:uid="{00000000-0005-0000-0000-00007BB90000}"/>
    <cellStyle name="Normal 5 4 5 2 3 2 2 2" xfId="48382" xr:uid="{00000000-0005-0000-0000-00007CB90000}"/>
    <cellStyle name="Normal 5 4 5 2 3 2 3" xfId="48383" xr:uid="{00000000-0005-0000-0000-00007DB90000}"/>
    <cellStyle name="Normal 5 4 5 2 3 2 3 2" xfId="48384" xr:uid="{00000000-0005-0000-0000-00007EB90000}"/>
    <cellStyle name="Normal 5 4 5 2 3 2 3 2 2" xfId="48385" xr:uid="{00000000-0005-0000-0000-00007FB90000}"/>
    <cellStyle name="Normal 5 4 5 2 3 2 3 3" xfId="48386" xr:uid="{00000000-0005-0000-0000-000080B90000}"/>
    <cellStyle name="Normal 5 4 5 2 3 2 4" xfId="48387" xr:uid="{00000000-0005-0000-0000-000081B90000}"/>
    <cellStyle name="Normal 5 4 5 2 3 3" xfId="48388" xr:uid="{00000000-0005-0000-0000-000082B90000}"/>
    <cellStyle name="Normal 5 4 5 2 3 3 2" xfId="48389" xr:uid="{00000000-0005-0000-0000-000083B90000}"/>
    <cellStyle name="Normal 5 4 5 2 3 4" xfId="48390" xr:uid="{00000000-0005-0000-0000-000084B90000}"/>
    <cellStyle name="Normal 5 4 5 2 3 4 2" xfId="48391" xr:uid="{00000000-0005-0000-0000-000085B90000}"/>
    <cellStyle name="Normal 5 4 5 2 3 4 2 2" xfId="48392" xr:uid="{00000000-0005-0000-0000-000086B90000}"/>
    <cellStyle name="Normal 5 4 5 2 3 4 3" xfId="48393" xr:uid="{00000000-0005-0000-0000-000087B90000}"/>
    <cellStyle name="Normal 5 4 5 2 3 5" xfId="48394" xr:uid="{00000000-0005-0000-0000-000088B90000}"/>
    <cellStyle name="Normal 5 4 5 2 4" xfId="48395" xr:uid="{00000000-0005-0000-0000-000089B90000}"/>
    <cellStyle name="Normal 5 4 5 2 4 2" xfId="48396" xr:uid="{00000000-0005-0000-0000-00008AB90000}"/>
    <cellStyle name="Normal 5 4 5 2 4 2 2" xfId="48397" xr:uid="{00000000-0005-0000-0000-00008BB90000}"/>
    <cellStyle name="Normal 5 4 5 2 4 3" xfId="48398" xr:uid="{00000000-0005-0000-0000-00008CB90000}"/>
    <cellStyle name="Normal 5 4 5 2 4 3 2" xfId="48399" xr:uid="{00000000-0005-0000-0000-00008DB90000}"/>
    <cellStyle name="Normal 5 4 5 2 4 3 2 2" xfId="48400" xr:uid="{00000000-0005-0000-0000-00008EB90000}"/>
    <cellStyle name="Normal 5 4 5 2 4 3 3" xfId="48401" xr:uid="{00000000-0005-0000-0000-00008FB90000}"/>
    <cellStyle name="Normal 5 4 5 2 4 4" xfId="48402" xr:uid="{00000000-0005-0000-0000-000090B90000}"/>
    <cellStyle name="Normal 5 4 5 2 5" xfId="48403" xr:uid="{00000000-0005-0000-0000-000091B90000}"/>
    <cellStyle name="Normal 5 4 5 2 5 2" xfId="48404" xr:uid="{00000000-0005-0000-0000-000092B90000}"/>
    <cellStyle name="Normal 5 4 5 2 5 2 2" xfId="48405" xr:uid="{00000000-0005-0000-0000-000093B90000}"/>
    <cellStyle name="Normal 5 4 5 2 5 3" xfId="48406" xr:uid="{00000000-0005-0000-0000-000094B90000}"/>
    <cellStyle name="Normal 5 4 5 2 5 3 2" xfId="48407" xr:uid="{00000000-0005-0000-0000-000095B90000}"/>
    <cellStyle name="Normal 5 4 5 2 5 3 2 2" xfId="48408" xr:uid="{00000000-0005-0000-0000-000096B90000}"/>
    <cellStyle name="Normal 5 4 5 2 5 3 3" xfId="48409" xr:uid="{00000000-0005-0000-0000-000097B90000}"/>
    <cellStyle name="Normal 5 4 5 2 5 4" xfId="48410" xr:uid="{00000000-0005-0000-0000-000098B90000}"/>
    <cellStyle name="Normal 5 4 5 2 6" xfId="48411" xr:uid="{00000000-0005-0000-0000-000099B90000}"/>
    <cellStyle name="Normal 5 4 5 2 6 2" xfId="48412" xr:uid="{00000000-0005-0000-0000-00009AB90000}"/>
    <cellStyle name="Normal 5 4 5 2 7" xfId="48413" xr:uid="{00000000-0005-0000-0000-00009BB90000}"/>
    <cellStyle name="Normal 5 4 5 2 7 2" xfId="48414" xr:uid="{00000000-0005-0000-0000-00009CB90000}"/>
    <cellStyle name="Normal 5 4 5 2 7 2 2" xfId="48415" xr:uid="{00000000-0005-0000-0000-00009DB90000}"/>
    <cellStyle name="Normal 5 4 5 2 7 3" xfId="48416" xr:uid="{00000000-0005-0000-0000-00009EB90000}"/>
    <cellStyle name="Normal 5 4 5 2 8" xfId="48417" xr:uid="{00000000-0005-0000-0000-00009FB90000}"/>
    <cellStyle name="Normal 5 4 5 2 8 2" xfId="48418" xr:uid="{00000000-0005-0000-0000-0000A0B90000}"/>
    <cellStyle name="Normal 5 4 5 2 9" xfId="48419" xr:uid="{00000000-0005-0000-0000-0000A1B90000}"/>
    <cellStyle name="Normal 5 4 5 3" xfId="48420" xr:uid="{00000000-0005-0000-0000-0000A2B90000}"/>
    <cellStyle name="Normal 5 4 5 3 2" xfId="48421" xr:uid="{00000000-0005-0000-0000-0000A3B90000}"/>
    <cellStyle name="Normal 5 4 5 3 2 2" xfId="48422" xr:uid="{00000000-0005-0000-0000-0000A4B90000}"/>
    <cellStyle name="Normal 5 4 5 3 2 2 2" xfId="48423" xr:uid="{00000000-0005-0000-0000-0000A5B90000}"/>
    <cellStyle name="Normal 5 4 5 3 2 2 2 2" xfId="48424" xr:uid="{00000000-0005-0000-0000-0000A6B90000}"/>
    <cellStyle name="Normal 5 4 5 3 2 2 3" xfId="48425" xr:uid="{00000000-0005-0000-0000-0000A7B90000}"/>
    <cellStyle name="Normal 5 4 5 3 2 2 3 2" xfId="48426" xr:uid="{00000000-0005-0000-0000-0000A8B90000}"/>
    <cellStyle name="Normal 5 4 5 3 2 2 3 2 2" xfId="48427" xr:uid="{00000000-0005-0000-0000-0000A9B90000}"/>
    <cellStyle name="Normal 5 4 5 3 2 2 3 3" xfId="48428" xr:uid="{00000000-0005-0000-0000-0000AAB90000}"/>
    <cellStyle name="Normal 5 4 5 3 2 2 4" xfId="48429" xr:uid="{00000000-0005-0000-0000-0000ABB90000}"/>
    <cellStyle name="Normal 5 4 5 3 2 3" xfId="48430" xr:uid="{00000000-0005-0000-0000-0000ACB90000}"/>
    <cellStyle name="Normal 5 4 5 3 2 3 2" xfId="48431" xr:uid="{00000000-0005-0000-0000-0000ADB90000}"/>
    <cellStyle name="Normal 5 4 5 3 2 4" xfId="48432" xr:uid="{00000000-0005-0000-0000-0000AEB90000}"/>
    <cellStyle name="Normal 5 4 5 3 2 4 2" xfId="48433" xr:uid="{00000000-0005-0000-0000-0000AFB90000}"/>
    <cellStyle name="Normal 5 4 5 3 2 4 2 2" xfId="48434" xr:uid="{00000000-0005-0000-0000-0000B0B90000}"/>
    <cellStyle name="Normal 5 4 5 3 2 4 3" xfId="48435" xr:uid="{00000000-0005-0000-0000-0000B1B90000}"/>
    <cellStyle name="Normal 5 4 5 3 2 5" xfId="48436" xr:uid="{00000000-0005-0000-0000-0000B2B90000}"/>
    <cellStyle name="Normal 5 4 5 3 3" xfId="48437" xr:uid="{00000000-0005-0000-0000-0000B3B90000}"/>
    <cellStyle name="Normal 5 4 5 3 3 2" xfId="48438" xr:uid="{00000000-0005-0000-0000-0000B4B90000}"/>
    <cellStyle name="Normal 5 4 5 3 3 2 2" xfId="48439" xr:uid="{00000000-0005-0000-0000-0000B5B90000}"/>
    <cellStyle name="Normal 5 4 5 3 3 3" xfId="48440" xr:uid="{00000000-0005-0000-0000-0000B6B90000}"/>
    <cellStyle name="Normal 5 4 5 3 3 3 2" xfId="48441" xr:uid="{00000000-0005-0000-0000-0000B7B90000}"/>
    <cellStyle name="Normal 5 4 5 3 3 3 2 2" xfId="48442" xr:uid="{00000000-0005-0000-0000-0000B8B90000}"/>
    <cellStyle name="Normal 5 4 5 3 3 3 3" xfId="48443" xr:uid="{00000000-0005-0000-0000-0000B9B90000}"/>
    <cellStyle name="Normal 5 4 5 3 3 4" xfId="48444" xr:uid="{00000000-0005-0000-0000-0000BAB90000}"/>
    <cellStyle name="Normal 5 4 5 3 4" xfId="48445" xr:uid="{00000000-0005-0000-0000-0000BBB90000}"/>
    <cellStyle name="Normal 5 4 5 3 4 2" xfId="48446" xr:uid="{00000000-0005-0000-0000-0000BCB90000}"/>
    <cellStyle name="Normal 5 4 5 3 4 2 2" xfId="48447" xr:uid="{00000000-0005-0000-0000-0000BDB90000}"/>
    <cellStyle name="Normal 5 4 5 3 4 3" xfId="48448" xr:uid="{00000000-0005-0000-0000-0000BEB90000}"/>
    <cellStyle name="Normal 5 4 5 3 4 3 2" xfId="48449" xr:uid="{00000000-0005-0000-0000-0000BFB90000}"/>
    <cellStyle name="Normal 5 4 5 3 4 3 2 2" xfId="48450" xr:uid="{00000000-0005-0000-0000-0000C0B90000}"/>
    <cellStyle name="Normal 5 4 5 3 4 3 3" xfId="48451" xr:uid="{00000000-0005-0000-0000-0000C1B90000}"/>
    <cellStyle name="Normal 5 4 5 3 4 4" xfId="48452" xr:uid="{00000000-0005-0000-0000-0000C2B90000}"/>
    <cellStyle name="Normal 5 4 5 3 5" xfId="48453" xr:uid="{00000000-0005-0000-0000-0000C3B90000}"/>
    <cellStyle name="Normal 5 4 5 3 5 2" xfId="48454" xr:uid="{00000000-0005-0000-0000-0000C4B90000}"/>
    <cellStyle name="Normal 5 4 5 3 6" xfId="48455" xr:uid="{00000000-0005-0000-0000-0000C5B90000}"/>
    <cellStyle name="Normal 5 4 5 3 6 2" xfId="48456" xr:uid="{00000000-0005-0000-0000-0000C6B90000}"/>
    <cellStyle name="Normal 5 4 5 3 6 2 2" xfId="48457" xr:uid="{00000000-0005-0000-0000-0000C7B90000}"/>
    <cellStyle name="Normal 5 4 5 3 6 3" xfId="48458" xr:uid="{00000000-0005-0000-0000-0000C8B90000}"/>
    <cellStyle name="Normal 5 4 5 3 7" xfId="48459" xr:uid="{00000000-0005-0000-0000-0000C9B90000}"/>
    <cellStyle name="Normal 5 4 5 3 7 2" xfId="48460" xr:uid="{00000000-0005-0000-0000-0000CAB90000}"/>
    <cellStyle name="Normal 5 4 5 3 8" xfId="48461" xr:uid="{00000000-0005-0000-0000-0000CBB90000}"/>
    <cellStyle name="Normal 5 4 5 4" xfId="48462" xr:uid="{00000000-0005-0000-0000-0000CCB90000}"/>
    <cellStyle name="Normal 5 4 5 4 2" xfId="48463" xr:uid="{00000000-0005-0000-0000-0000CDB90000}"/>
    <cellStyle name="Normal 5 4 5 4 2 2" xfId="48464" xr:uid="{00000000-0005-0000-0000-0000CEB90000}"/>
    <cellStyle name="Normal 5 4 5 4 2 2 2" xfId="48465" xr:uid="{00000000-0005-0000-0000-0000CFB90000}"/>
    <cellStyle name="Normal 5 4 5 4 2 3" xfId="48466" xr:uid="{00000000-0005-0000-0000-0000D0B90000}"/>
    <cellStyle name="Normal 5 4 5 4 2 3 2" xfId="48467" xr:uid="{00000000-0005-0000-0000-0000D1B90000}"/>
    <cellStyle name="Normal 5 4 5 4 2 3 2 2" xfId="48468" xr:uid="{00000000-0005-0000-0000-0000D2B90000}"/>
    <cellStyle name="Normal 5 4 5 4 2 3 3" xfId="48469" xr:uid="{00000000-0005-0000-0000-0000D3B90000}"/>
    <cellStyle name="Normal 5 4 5 4 2 4" xfId="48470" xr:uid="{00000000-0005-0000-0000-0000D4B90000}"/>
    <cellStyle name="Normal 5 4 5 4 3" xfId="48471" xr:uid="{00000000-0005-0000-0000-0000D5B90000}"/>
    <cellStyle name="Normal 5 4 5 4 3 2" xfId="48472" xr:uid="{00000000-0005-0000-0000-0000D6B90000}"/>
    <cellStyle name="Normal 5 4 5 4 4" xfId="48473" xr:uid="{00000000-0005-0000-0000-0000D7B90000}"/>
    <cellStyle name="Normal 5 4 5 4 4 2" xfId="48474" xr:uid="{00000000-0005-0000-0000-0000D8B90000}"/>
    <cellStyle name="Normal 5 4 5 4 4 2 2" xfId="48475" xr:uid="{00000000-0005-0000-0000-0000D9B90000}"/>
    <cellStyle name="Normal 5 4 5 4 4 3" xfId="48476" xr:uid="{00000000-0005-0000-0000-0000DAB90000}"/>
    <cellStyle name="Normal 5 4 5 4 5" xfId="48477" xr:uid="{00000000-0005-0000-0000-0000DBB90000}"/>
    <cellStyle name="Normal 5 4 5 5" xfId="48478" xr:uid="{00000000-0005-0000-0000-0000DCB90000}"/>
    <cellStyle name="Normal 5 4 5 5 2" xfId="48479" xr:uid="{00000000-0005-0000-0000-0000DDB90000}"/>
    <cellStyle name="Normal 5 4 5 5 2 2" xfId="48480" xr:uid="{00000000-0005-0000-0000-0000DEB90000}"/>
    <cellStyle name="Normal 5 4 5 5 3" xfId="48481" xr:uid="{00000000-0005-0000-0000-0000DFB90000}"/>
    <cellStyle name="Normal 5 4 5 5 3 2" xfId="48482" xr:uid="{00000000-0005-0000-0000-0000E0B90000}"/>
    <cellStyle name="Normal 5 4 5 5 3 2 2" xfId="48483" xr:uid="{00000000-0005-0000-0000-0000E1B90000}"/>
    <cellStyle name="Normal 5 4 5 5 3 3" xfId="48484" xr:uid="{00000000-0005-0000-0000-0000E2B90000}"/>
    <cellStyle name="Normal 5 4 5 5 4" xfId="48485" xr:uid="{00000000-0005-0000-0000-0000E3B90000}"/>
    <cellStyle name="Normal 5 4 5 6" xfId="48486" xr:uid="{00000000-0005-0000-0000-0000E4B90000}"/>
    <cellStyle name="Normal 5 4 5 6 2" xfId="48487" xr:uid="{00000000-0005-0000-0000-0000E5B90000}"/>
    <cellStyle name="Normal 5 4 5 6 2 2" xfId="48488" xr:uid="{00000000-0005-0000-0000-0000E6B90000}"/>
    <cellStyle name="Normal 5 4 5 6 3" xfId="48489" xr:uid="{00000000-0005-0000-0000-0000E7B90000}"/>
    <cellStyle name="Normal 5 4 5 6 3 2" xfId="48490" xr:uid="{00000000-0005-0000-0000-0000E8B90000}"/>
    <cellStyle name="Normal 5 4 5 6 3 2 2" xfId="48491" xr:uid="{00000000-0005-0000-0000-0000E9B90000}"/>
    <cellStyle name="Normal 5 4 5 6 3 3" xfId="48492" xr:uid="{00000000-0005-0000-0000-0000EAB90000}"/>
    <cellStyle name="Normal 5 4 5 6 4" xfId="48493" xr:uid="{00000000-0005-0000-0000-0000EBB90000}"/>
    <cellStyle name="Normal 5 4 5 7" xfId="48494" xr:uid="{00000000-0005-0000-0000-0000ECB90000}"/>
    <cellStyle name="Normal 5 4 5 7 2" xfId="48495" xr:uid="{00000000-0005-0000-0000-0000EDB90000}"/>
    <cellStyle name="Normal 5 4 5 8" xfId="48496" xr:uid="{00000000-0005-0000-0000-0000EEB90000}"/>
    <cellStyle name="Normal 5 4 5 8 2" xfId="48497" xr:uid="{00000000-0005-0000-0000-0000EFB90000}"/>
    <cellStyle name="Normal 5 4 5 8 2 2" xfId="48498" xr:uid="{00000000-0005-0000-0000-0000F0B90000}"/>
    <cellStyle name="Normal 5 4 5 8 3" xfId="48499" xr:uid="{00000000-0005-0000-0000-0000F1B90000}"/>
    <cellStyle name="Normal 5 4 5 9" xfId="48500" xr:uid="{00000000-0005-0000-0000-0000F2B90000}"/>
    <cellStyle name="Normal 5 4 5 9 2" xfId="48501" xr:uid="{00000000-0005-0000-0000-0000F3B90000}"/>
    <cellStyle name="Normal 5 4 6" xfId="48502" xr:uid="{00000000-0005-0000-0000-0000F4B90000}"/>
    <cellStyle name="Normal 5 4 6 10" xfId="48503" xr:uid="{00000000-0005-0000-0000-0000F5B90000}"/>
    <cellStyle name="Normal 5 4 6 2" xfId="48504" xr:uid="{00000000-0005-0000-0000-0000F6B90000}"/>
    <cellStyle name="Normal 5 4 6 2 2" xfId="48505" xr:uid="{00000000-0005-0000-0000-0000F7B90000}"/>
    <cellStyle name="Normal 5 4 6 2 2 2" xfId="48506" xr:uid="{00000000-0005-0000-0000-0000F8B90000}"/>
    <cellStyle name="Normal 5 4 6 2 2 2 2" xfId="48507" xr:uid="{00000000-0005-0000-0000-0000F9B90000}"/>
    <cellStyle name="Normal 5 4 6 2 2 2 2 2" xfId="48508" xr:uid="{00000000-0005-0000-0000-0000FAB90000}"/>
    <cellStyle name="Normal 5 4 6 2 2 2 3" xfId="48509" xr:uid="{00000000-0005-0000-0000-0000FBB90000}"/>
    <cellStyle name="Normal 5 4 6 2 2 2 3 2" xfId="48510" xr:uid="{00000000-0005-0000-0000-0000FCB90000}"/>
    <cellStyle name="Normal 5 4 6 2 2 2 3 2 2" xfId="48511" xr:uid="{00000000-0005-0000-0000-0000FDB90000}"/>
    <cellStyle name="Normal 5 4 6 2 2 2 3 3" xfId="48512" xr:uid="{00000000-0005-0000-0000-0000FEB90000}"/>
    <cellStyle name="Normal 5 4 6 2 2 2 4" xfId="48513" xr:uid="{00000000-0005-0000-0000-0000FFB90000}"/>
    <cellStyle name="Normal 5 4 6 2 2 3" xfId="48514" xr:uid="{00000000-0005-0000-0000-000000BA0000}"/>
    <cellStyle name="Normal 5 4 6 2 2 3 2" xfId="48515" xr:uid="{00000000-0005-0000-0000-000001BA0000}"/>
    <cellStyle name="Normal 5 4 6 2 2 4" xfId="48516" xr:uid="{00000000-0005-0000-0000-000002BA0000}"/>
    <cellStyle name="Normal 5 4 6 2 2 4 2" xfId="48517" xr:uid="{00000000-0005-0000-0000-000003BA0000}"/>
    <cellStyle name="Normal 5 4 6 2 2 4 2 2" xfId="48518" xr:uid="{00000000-0005-0000-0000-000004BA0000}"/>
    <cellStyle name="Normal 5 4 6 2 2 4 3" xfId="48519" xr:uid="{00000000-0005-0000-0000-000005BA0000}"/>
    <cellStyle name="Normal 5 4 6 2 2 5" xfId="48520" xr:uid="{00000000-0005-0000-0000-000006BA0000}"/>
    <cellStyle name="Normal 5 4 6 2 3" xfId="48521" xr:uid="{00000000-0005-0000-0000-000007BA0000}"/>
    <cellStyle name="Normal 5 4 6 2 3 2" xfId="48522" xr:uid="{00000000-0005-0000-0000-000008BA0000}"/>
    <cellStyle name="Normal 5 4 6 2 3 2 2" xfId="48523" xr:uid="{00000000-0005-0000-0000-000009BA0000}"/>
    <cellStyle name="Normal 5 4 6 2 3 3" xfId="48524" xr:uid="{00000000-0005-0000-0000-00000ABA0000}"/>
    <cellStyle name="Normal 5 4 6 2 3 3 2" xfId="48525" xr:uid="{00000000-0005-0000-0000-00000BBA0000}"/>
    <cellStyle name="Normal 5 4 6 2 3 3 2 2" xfId="48526" xr:uid="{00000000-0005-0000-0000-00000CBA0000}"/>
    <cellStyle name="Normal 5 4 6 2 3 3 3" xfId="48527" xr:uid="{00000000-0005-0000-0000-00000DBA0000}"/>
    <cellStyle name="Normal 5 4 6 2 3 4" xfId="48528" xr:uid="{00000000-0005-0000-0000-00000EBA0000}"/>
    <cellStyle name="Normal 5 4 6 2 4" xfId="48529" xr:uid="{00000000-0005-0000-0000-00000FBA0000}"/>
    <cellStyle name="Normal 5 4 6 2 4 2" xfId="48530" xr:uid="{00000000-0005-0000-0000-000010BA0000}"/>
    <cellStyle name="Normal 5 4 6 2 4 2 2" xfId="48531" xr:uid="{00000000-0005-0000-0000-000011BA0000}"/>
    <cellStyle name="Normal 5 4 6 2 4 3" xfId="48532" xr:uid="{00000000-0005-0000-0000-000012BA0000}"/>
    <cellStyle name="Normal 5 4 6 2 4 3 2" xfId="48533" xr:uid="{00000000-0005-0000-0000-000013BA0000}"/>
    <cellStyle name="Normal 5 4 6 2 4 3 2 2" xfId="48534" xr:uid="{00000000-0005-0000-0000-000014BA0000}"/>
    <cellStyle name="Normal 5 4 6 2 4 3 3" xfId="48535" xr:uid="{00000000-0005-0000-0000-000015BA0000}"/>
    <cellStyle name="Normal 5 4 6 2 4 4" xfId="48536" xr:uid="{00000000-0005-0000-0000-000016BA0000}"/>
    <cellStyle name="Normal 5 4 6 2 5" xfId="48537" xr:uid="{00000000-0005-0000-0000-000017BA0000}"/>
    <cellStyle name="Normal 5 4 6 2 5 2" xfId="48538" xr:uid="{00000000-0005-0000-0000-000018BA0000}"/>
    <cellStyle name="Normal 5 4 6 2 6" xfId="48539" xr:uid="{00000000-0005-0000-0000-000019BA0000}"/>
    <cellStyle name="Normal 5 4 6 2 6 2" xfId="48540" xr:uid="{00000000-0005-0000-0000-00001ABA0000}"/>
    <cellStyle name="Normal 5 4 6 2 6 2 2" xfId="48541" xr:uid="{00000000-0005-0000-0000-00001BBA0000}"/>
    <cellStyle name="Normal 5 4 6 2 6 3" xfId="48542" xr:uid="{00000000-0005-0000-0000-00001CBA0000}"/>
    <cellStyle name="Normal 5 4 6 2 7" xfId="48543" xr:uid="{00000000-0005-0000-0000-00001DBA0000}"/>
    <cellStyle name="Normal 5 4 6 2 7 2" xfId="48544" xr:uid="{00000000-0005-0000-0000-00001EBA0000}"/>
    <cellStyle name="Normal 5 4 6 2 8" xfId="48545" xr:uid="{00000000-0005-0000-0000-00001FBA0000}"/>
    <cellStyle name="Normal 5 4 6 3" xfId="48546" xr:uid="{00000000-0005-0000-0000-000020BA0000}"/>
    <cellStyle name="Normal 5 4 6 3 2" xfId="48547" xr:uid="{00000000-0005-0000-0000-000021BA0000}"/>
    <cellStyle name="Normal 5 4 6 3 2 2" xfId="48548" xr:uid="{00000000-0005-0000-0000-000022BA0000}"/>
    <cellStyle name="Normal 5 4 6 3 2 2 2" xfId="48549" xr:uid="{00000000-0005-0000-0000-000023BA0000}"/>
    <cellStyle name="Normal 5 4 6 3 2 3" xfId="48550" xr:uid="{00000000-0005-0000-0000-000024BA0000}"/>
    <cellStyle name="Normal 5 4 6 3 2 3 2" xfId="48551" xr:uid="{00000000-0005-0000-0000-000025BA0000}"/>
    <cellStyle name="Normal 5 4 6 3 2 3 2 2" xfId="48552" xr:uid="{00000000-0005-0000-0000-000026BA0000}"/>
    <cellStyle name="Normal 5 4 6 3 2 3 3" xfId="48553" xr:uid="{00000000-0005-0000-0000-000027BA0000}"/>
    <cellStyle name="Normal 5 4 6 3 2 4" xfId="48554" xr:uid="{00000000-0005-0000-0000-000028BA0000}"/>
    <cellStyle name="Normal 5 4 6 3 3" xfId="48555" xr:uid="{00000000-0005-0000-0000-000029BA0000}"/>
    <cellStyle name="Normal 5 4 6 3 3 2" xfId="48556" xr:uid="{00000000-0005-0000-0000-00002ABA0000}"/>
    <cellStyle name="Normal 5 4 6 3 4" xfId="48557" xr:uid="{00000000-0005-0000-0000-00002BBA0000}"/>
    <cellStyle name="Normal 5 4 6 3 4 2" xfId="48558" xr:uid="{00000000-0005-0000-0000-00002CBA0000}"/>
    <cellStyle name="Normal 5 4 6 3 4 2 2" xfId="48559" xr:uid="{00000000-0005-0000-0000-00002DBA0000}"/>
    <cellStyle name="Normal 5 4 6 3 4 3" xfId="48560" xr:uid="{00000000-0005-0000-0000-00002EBA0000}"/>
    <cellStyle name="Normal 5 4 6 3 5" xfId="48561" xr:uid="{00000000-0005-0000-0000-00002FBA0000}"/>
    <cellStyle name="Normal 5 4 6 4" xfId="48562" xr:uid="{00000000-0005-0000-0000-000030BA0000}"/>
    <cellStyle name="Normal 5 4 6 4 2" xfId="48563" xr:uid="{00000000-0005-0000-0000-000031BA0000}"/>
    <cellStyle name="Normal 5 4 6 4 2 2" xfId="48564" xr:uid="{00000000-0005-0000-0000-000032BA0000}"/>
    <cellStyle name="Normal 5 4 6 4 3" xfId="48565" xr:uid="{00000000-0005-0000-0000-000033BA0000}"/>
    <cellStyle name="Normal 5 4 6 4 3 2" xfId="48566" xr:uid="{00000000-0005-0000-0000-000034BA0000}"/>
    <cellStyle name="Normal 5 4 6 4 3 2 2" xfId="48567" xr:uid="{00000000-0005-0000-0000-000035BA0000}"/>
    <cellStyle name="Normal 5 4 6 4 3 3" xfId="48568" xr:uid="{00000000-0005-0000-0000-000036BA0000}"/>
    <cellStyle name="Normal 5 4 6 4 4" xfId="48569" xr:uid="{00000000-0005-0000-0000-000037BA0000}"/>
    <cellStyle name="Normal 5 4 6 5" xfId="48570" xr:uid="{00000000-0005-0000-0000-000038BA0000}"/>
    <cellStyle name="Normal 5 4 6 5 2" xfId="48571" xr:uid="{00000000-0005-0000-0000-000039BA0000}"/>
    <cellStyle name="Normal 5 4 6 5 2 2" xfId="48572" xr:uid="{00000000-0005-0000-0000-00003ABA0000}"/>
    <cellStyle name="Normal 5 4 6 5 3" xfId="48573" xr:uid="{00000000-0005-0000-0000-00003BBA0000}"/>
    <cellStyle name="Normal 5 4 6 5 3 2" xfId="48574" xr:uid="{00000000-0005-0000-0000-00003CBA0000}"/>
    <cellStyle name="Normal 5 4 6 5 3 2 2" xfId="48575" xr:uid="{00000000-0005-0000-0000-00003DBA0000}"/>
    <cellStyle name="Normal 5 4 6 5 3 3" xfId="48576" xr:uid="{00000000-0005-0000-0000-00003EBA0000}"/>
    <cellStyle name="Normal 5 4 6 5 4" xfId="48577" xr:uid="{00000000-0005-0000-0000-00003FBA0000}"/>
    <cellStyle name="Normal 5 4 6 6" xfId="48578" xr:uid="{00000000-0005-0000-0000-000040BA0000}"/>
    <cellStyle name="Normal 5 4 6 6 2" xfId="48579" xr:uid="{00000000-0005-0000-0000-000041BA0000}"/>
    <cellStyle name="Normal 5 4 6 7" xfId="48580" xr:uid="{00000000-0005-0000-0000-000042BA0000}"/>
    <cellStyle name="Normal 5 4 6 7 2" xfId="48581" xr:uid="{00000000-0005-0000-0000-000043BA0000}"/>
    <cellStyle name="Normal 5 4 6 7 2 2" xfId="48582" xr:uid="{00000000-0005-0000-0000-000044BA0000}"/>
    <cellStyle name="Normal 5 4 6 7 3" xfId="48583" xr:uid="{00000000-0005-0000-0000-000045BA0000}"/>
    <cellStyle name="Normal 5 4 6 8" xfId="48584" xr:uid="{00000000-0005-0000-0000-000046BA0000}"/>
    <cellStyle name="Normal 5 4 6 8 2" xfId="48585" xr:uid="{00000000-0005-0000-0000-000047BA0000}"/>
    <cellStyle name="Normal 5 4 6 9" xfId="48586" xr:uid="{00000000-0005-0000-0000-000048BA0000}"/>
    <cellStyle name="Normal 5 4 7" xfId="48587" xr:uid="{00000000-0005-0000-0000-000049BA0000}"/>
    <cellStyle name="Normal 5 4 7 2" xfId="48588" xr:uid="{00000000-0005-0000-0000-00004ABA0000}"/>
    <cellStyle name="Normal 5 4 7 2 2" xfId="48589" xr:uid="{00000000-0005-0000-0000-00004BBA0000}"/>
    <cellStyle name="Normal 5 4 7 2 2 2" xfId="48590" xr:uid="{00000000-0005-0000-0000-00004CBA0000}"/>
    <cellStyle name="Normal 5 4 7 2 2 2 2" xfId="48591" xr:uid="{00000000-0005-0000-0000-00004DBA0000}"/>
    <cellStyle name="Normal 5 4 7 2 2 3" xfId="48592" xr:uid="{00000000-0005-0000-0000-00004EBA0000}"/>
    <cellStyle name="Normal 5 4 7 2 2 3 2" xfId="48593" xr:uid="{00000000-0005-0000-0000-00004FBA0000}"/>
    <cellStyle name="Normal 5 4 7 2 2 3 2 2" xfId="48594" xr:uid="{00000000-0005-0000-0000-000050BA0000}"/>
    <cellStyle name="Normal 5 4 7 2 2 3 3" xfId="48595" xr:uid="{00000000-0005-0000-0000-000051BA0000}"/>
    <cellStyle name="Normal 5 4 7 2 2 4" xfId="48596" xr:uid="{00000000-0005-0000-0000-000052BA0000}"/>
    <cellStyle name="Normal 5 4 7 2 3" xfId="48597" xr:uid="{00000000-0005-0000-0000-000053BA0000}"/>
    <cellStyle name="Normal 5 4 7 2 3 2" xfId="48598" xr:uid="{00000000-0005-0000-0000-000054BA0000}"/>
    <cellStyle name="Normal 5 4 7 2 4" xfId="48599" xr:uid="{00000000-0005-0000-0000-000055BA0000}"/>
    <cellStyle name="Normal 5 4 7 2 4 2" xfId="48600" xr:uid="{00000000-0005-0000-0000-000056BA0000}"/>
    <cellStyle name="Normal 5 4 7 2 4 2 2" xfId="48601" xr:uid="{00000000-0005-0000-0000-000057BA0000}"/>
    <cellStyle name="Normal 5 4 7 2 4 3" xfId="48602" xr:uid="{00000000-0005-0000-0000-000058BA0000}"/>
    <cellStyle name="Normal 5 4 7 2 5" xfId="48603" xr:uid="{00000000-0005-0000-0000-000059BA0000}"/>
    <cellStyle name="Normal 5 4 7 3" xfId="48604" xr:uid="{00000000-0005-0000-0000-00005ABA0000}"/>
    <cellStyle name="Normal 5 4 7 3 2" xfId="48605" xr:uid="{00000000-0005-0000-0000-00005BBA0000}"/>
    <cellStyle name="Normal 5 4 7 3 2 2" xfId="48606" xr:uid="{00000000-0005-0000-0000-00005CBA0000}"/>
    <cellStyle name="Normal 5 4 7 3 3" xfId="48607" xr:uid="{00000000-0005-0000-0000-00005DBA0000}"/>
    <cellStyle name="Normal 5 4 7 3 3 2" xfId="48608" xr:uid="{00000000-0005-0000-0000-00005EBA0000}"/>
    <cellStyle name="Normal 5 4 7 3 3 2 2" xfId="48609" xr:uid="{00000000-0005-0000-0000-00005FBA0000}"/>
    <cellStyle name="Normal 5 4 7 3 3 3" xfId="48610" xr:uid="{00000000-0005-0000-0000-000060BA0000}"/>
    <cellStyle name="Normal 5 4 7 3 4" xfId="48611" xr:uid="{00000000-0005-0000-0000-000061BA0000}"/>
    <cellStyle name="Normal 5 4 7 4" xfId="48612" xr:uid="{00000000-0005-0000-0000-000062BA0000}"/>
    <cellStyle name="Normal 5 4 7 4 2" xfId="48613" xr:uid="{00000000-0005-0000-0000-000063BA0000}"/>
    <cellStyle name="Normal 5 4 7 4 2 2" xfId="48614" xr:uid="{00000000-0005-0000-0000-000064BA0000}"/>
    <cellStyle name="Normal 5 4 7 4 3" xfId="48615" xr:uid="{00000000-0005-0000-0000-000065BA0000}"/>
    <cellStyle name="Normal 5 4 7 4 3 2" xfId="48616" xr:uid="{00000000-0005-0000-0000-000066BA0000}"/>
    <cellStyle name="Normal 5 4 7 4 3 2 2" xfId="48617" xr:uid="{00000000-0005-0000-0000-000067BA0000}"/>
    <cellStyle name="Normal 5 4 7 4 3 3" xfId="48618" xr:uid="{00000000-0005-0000-0000-000068BA0000}"/>
    <cellStyle name="Normal 5 4 7 4 4" xfId="48619" xr:uid="{00000000-0005-0000-0000-000069BA0000}"/>
    <cellStyle name="Normal 5 4 7 5" xfId="48620" xr:uid="{00000000-0005-0000-0000-00006ABA0000}"/>
    <cellStyle name="Normal 5 4 7 5 2" xfId="48621" xr:uid="{00000000-0005-0000-0000-00006BBA0000}"/>
    <cellStyle name="Normal 5 4 7 6" xfId="48622" xr:uid="{00000000-0005-0000-0000-00006CBA0000}"/>
    <cellStyle name="Normal 5 4 7 6 2" xfId="48623" xr:uid="{00000000-0005-0000-0000-00006DBA0000}"/>
    <cellStyle name="Normal 5 4 7 6 2 2" xfId="48624" xr:uid="{00000000-0005-0000-0000-00006EBA0000}"/>
    <cellStyle name="Normal 5 4 7 6 3" xfId="48625" xr:uid="{00000000-0005-0000-0000-00006FBA0000}"/>
    <cellStyle name="Normal 5 4 7 7" xfId="48626" xr:uid="{00000000-0005-0000-0000-000070BA0000}"/>
    <cellStyle name="Normal 5 4 7 7 2" xfId="48627" xr:uid="{00000000-0005-0000-0000-000071BA0000}"/>
    <cellStyle name="Normal 5 4 7 8" xfId="48628" xr:uid="{00000000-0005-0000-0000-000072BA0000}"/>
    <cellStyle name="Normal 5 4 8" xfId="48629" xr:uid="{00000000-0005-0000-0000-000073BA0000}"/>
    <cellStyle name="Normal 5 4 8 2" xfId="48630" xr:uid="{00000000-0005-0000-0000-000074BA0000}"/>
    <cellStyle name="Normal 5 4 8 2 2" xfId="48631" xr:uid="{00000000-0005-0000-0000-000075BA0000}"/>
    <cellStyle name="Normal 5 4 8 2 2 2" xfId="48632" xr:uid="{00000000-0005-0000-0000-000076BA0000}"/>
    <cellStyle name="Normal 5 4 8 2 2 2 2" xfId="48633" xr:uid="{00000000-0005-0000-0000-000077BA0000}"/>
    <cellStyle name="Normal 5 4 8 2 2 3" xfId="48634" xr:uid="{00000000-0005-0000-0000-000078BA0000}"/>
    <cellStyle name="Normal 5 4 8 2 2 3 2" xfId="48635" xr:uid="{00000000-0005-0000-0000-000079BA0000}"/>
    <cellStyle name="Normal 5 4 8 2 2 3 2 2" xfId="48636" xr:uid="{00000000-0005-0000-0000-00007ABA0000}"/>
    <cellStyle name="Normal 5 4 8 2 2 3 3" xfId="48637" xr:uid="{00000000-0005-0000-0000-00007BBA0000}"/>
    <cellStyle name="Normal 5 4 8 2 2 4" xfId="48638" xr:uid="{00000000-0005-0000-0000-00007CBA0000}"/>
    <cellStyle name="Normal 5 4 8 2 3" xfId="48639" xr:uid="{00000000-0005-0000-0000-00007DBA0000}"/>
    <cellStyle name="Normal 5 4 8 2 3 2" xfId="48640" xr:uid="{00000000-0005-0000-0000-00007EBA0000}"/>
    <cellStyle name="Normal 5 4 8 2 4" xfId="48641" xr:uid="{00000000-0005-0000-0000-00007FBA0000}"/>
    <cellStyle name="Normal 5 4 8 2 4 2" xfId="48642" xr:uid="{00000000-0005-0000-0000-000080BA0000}"/>
    <cellStyle name="Normal 5 4 8 2 4 2 2" xfId="48643" xr:uid="{00000000-0005-0000-0000-000081BA0000}"/>
    <cellStyle name="Normal 5 4 8 2 4 3" xfId="48644" xr:uid="{00000000-0005-0000-0000-000082BA0000}"/>
    <cellStyle name="Normal 5 4 8 2 5" xfId="48645" xr:uid="{00000000-0005-0000-0000-000083BA0000}"/>
    <cellStyle name="Normal 5 4 8 3" xfId="48646" xr:uid="{00000000-0005-0000-0000-000084BA0000}"/>
    <cellStyle name="Normal 5 4 8 3 2" xfId="48647" xr:uid="{00000000-0005-0000-0000-000085BA0000}"/>
    <cellStyle name="Normal 5 4 8 3 2 2" xfId="48648" xr:uid="{00000000-0005-0000-0000-000086BA0000}"/>
    <cellStyle name="Normal 5 4 8 3 3" xfId="48649" xr:uid="{00000000-0005-0000-0000-000087BA0000}"/>
    <cellStyle name="Normal 5 4 8 3 3 2" xfId="48650" xr:uid="{00000000-0005-0000-0000-000088BA0000}"/>
    <cellStyle name="Normal 5 4 8 3 3 2 2" xfId="48651" xr:uid="{00000000-0005-0000-0000-000089BA0000}"/>
    <cellStyle name="Normal 5 4 8 3 3 3" xfId="48652" xr:uid="{00000000-0005-0000-0000-00008ABA0000}"/>
    <cellStyle name="Normal 5 4 8 3 4" xfId="48653" xr:uid="{00000000-0005-0000-0000-00008BBA0000}"/>
    <cellStyle name="Normal 5 4 8 4" xfId="48654" xr:uid="{00000000-0005-0000-0000-00008CBA0000}"/>
    <cellStyle name="Normal 5 4 8 4 2" xfId="48655" xr:uid="{00000000-0005-0000-0000-00008DBA0000}"/>
    <cellStyle name="Normal 5 4 8 4 2 2" xfId="48656" xr:uid="{00000000-0005-0000-0000-00008EBA0000}"/>
    <cellStyle name="Normal 5 4 8 4 3" xfId="48657" xr:uid="{00000000-0005-0000-0000-00008FBA0000}"/>
    <cellStyle name="Normal 5 4 8 4 3 2" xfId="48658" xr:uid="{00000000-0005-0000-0000-000090BA0000}"/>
    <cellStyle name="Normal 5 4 8 4 3 2 2" xfId="48659" xr:uid="{00000000-0005-0000-0000-000091BA0000}"/>
    <cellStyle name="Normal 5 4 8 4 3 3" xfId="48660" xr:uid="{00000000-0005-0000-0000-000092BA0000}"/>
    <cellStyle name="Normal 5 4 8 4 4" xfId="48661" xr:uid="{00000000-0005-0000-0000-000093BA0000}"/>
    <cellStyle name="Normal 5 4 8 5" xfId="48662" xr:uid="{00000000-0005-0000-0000-000094BA0000}"/>
    <cellStyle name="Normal 5 4 8 5 2" xfId="48663" xr:uid="{00000000-0005-0000-0000-000095BA0000}"/>
    <cellStyle name="Normal 5 4 8 6" xfId="48664" xr:uid="{00000000-0005-0000-0000-000096BA0000}"/>
    <cellStyle name="Normal 5 4 8 6 2" xfId="48665" xr:uid="{00000000-0005-0000-0000-000097BA0000}"/>
    <cellStyle name="Normal 5 4 8 6 2 2" xfId="48666" xr:uid="{00000000-0005-0000-0000-000098BA0000}"/>
    <cellStyle name="Normal 5 4 8 6 3" xfId="48667" xr:uid="{00000000-0005-0000-0000-000099BA0000}"/>
    <cellStyle name="Normal 5 4 8 7" xfId="48668" xr:uid="{00000000-0005-0000-0000-00009ABA0000}"/>
    <cellStyle name="Normal 5 4 8 7 2" xfId="48669" xr:uid="{00000000-0005-0000-0000-00009BBA0000}"/>
    <cellStyle name="Normal 5 4 8 8" xfId="48670" xr:uid="{00000000-0005-0000-0000-00009CBA0000}"/>
    <cellStyle name="Normal 5 4 9" xfId="48671" xr:uid="{00000000-0005-0000-0000-00009DBA0000}"/>
    <cellStyle name="Normal 5 4 9 2" xfId="48672" xr:uid="{00000000-0005-0000-0000-00009EBA0000}"/>
    <cellStyle name="Normal 5 4 9 2 2" xfId="48673" xr:uid="{00000000-0005-0000-0000-00009FBA0000}"/>
    <cellStyle name="Normal 5 4 9 2 2 2" xfId="48674" xr:uid="{00000000-0005-0000-0000-0000A0BA0000}"/>
    <cellStyle name="Normal 5 4 9 2 2 2 2" xfId="48675" xr:uid="{00000000-0005-0000-0000-0000A1BA0000}"/>
    <cellStyle name="Normal 5 4 9 2 2 3" xfId="48676" xr:uid="{00000000-0005-0000-0000-0000A2BA0000}"/>
    <cellStyle name="Normal 5 4 9 2 2 3 2" xfId="48677" xr:uid="{00000000-0005-0000-0000-0000A3BA0000}"/>
    <cellStyle name="Normal 5 4 9 2 2 3 2 2" xfId="48678" xr:uid="{00000000-0005-0000-0000-0000A4BA0000}"/>
    <cellStyle name="Normal 5 4 9 2 2 3 3" xfId="48679" xr:uid="{00000000-0005-0000-0000-0000A5BA0000}"/>
    <cellStyle name="Normal 5 4 9 2 2 4" xfId="48680" xr:uid="{00000000-0005-0000-0000-0000A6BA0000}"/>
    <cellStyle name="Normal 5 4 9 2 3" xfId="48681" xr:uid="{00000000-0005-0000-0000-0000A7BA0000}"/>
    <cellStyle name="Normal 5 4 9 2 3 2" xfId="48682" xr:uid="{00000000-0005-0000-0000-0000A8BA0000}"/>
    <cellStyle name="Normal 5 4 9 2 4" xfId="48683" xr:uid="{00000000-0005-0000-0000-0000A9BA0000}"/>
    <cellStyle name="Normal 5 4 9 2 4 2" xfId="48684" xr:uid="{00000000-0005-0000-0000-0000AABA0000}"/>
    <cellStyle name="Normal 5 4 9 2 4 2 2" xfId="48685" xr:uid="{00000000-0005-0000-0000-0000ABBA0000}"/>
    <cellStyle name="Normal 5 4 9 2 4 3" xfId="48686" xr:uid="{00000000-0005-0000-0000-0000ACBA0000}"/>
    <cellStyle name="Normal 5 4 9 2 5" xfId="48687" xr:uid="{00000000-0005-0000-0000-0000ADBA0000}"/>
    <cellStyle name="Normal 5 4 9 3" xfId="48688" xr:uid="{00000000-0005-0000-0000-0000AEBA0000}"/>
    <cellStyle name="Normal 5 4 9 3 2" xfId="48689" xr:uid="{00000000-0005-0000-0000-0000AFBA0000}"/>
    <cellStyle name="Normal 5 4 9 3 2 2" xfId="48690" xr:uid="{00000000-0005-0000-0000-0000B0BA0000}"/>
    <cellStyle name="Normal 5 4 9 3 3" xfId="48691" xr:uid="{00000000-0005-0000-0000-0000B1BA0000}"/>
    <cellStyle name="Normal 5 4 9 3 3 2" xfId="48692" xr:uid="{00000000-0005-0000-0000-0000B2BA0000}"/>
    <cellStyle name="Normal 5 4 9 3 3 2 2" xfId="48693" xr:uid="{00000000-0005-0000-0000-0000B3BA0000}"/>
    <cellStyle name="Normal 5 4 9 3 3 3" xfId="48694" xr:uid="{00000000-0005-0000-0000-0000B4BA0000}"/>
    <cellStyle name="Normal 5 4 9 3 4" xfId="48695" xr:uid="{00000000-0005-0000-0000-0000B5BA0000}"/>
    <cellStyle name="Normal 5 4 9 4" xfId="48696" xr:uid="{00000000-0005-0000-0000-0000B6BA0000}"/>
    <cellStyle name="Normal 5 4 9 4 2" xfId="48697" xr:uid="{00000000-0005-0000-0000-0000B7BA0000}"/>
    <cellStyle name="Normal 5 4 9 5" xfId="48698" xr:uid="{00000000-0005-0000-0000-0000B8BA0000}"/>
    <cellStyle name="Normal 5 4 9 5 2" xfId="48699" xr:uid="{00000000-0005-0000-0000-0000B9BA0000}"/>
    <cellStyle name="Normal 5 4 9 5 2 2" xfId="48700" xr:uid="{00000000-0005-0000-0000-0000BABA0000}"/>
    <cellStyle name="Normal 5 4 9 5 3" xfId="48701" xr:uid="{00000000-0005-0000-0000-0000BBBA0000}"/>
    <cellStyle name="Normal 5 4 9 6" xfId="48702" xr:uid="{00000000-0005-0000-0000-0000BCBA0000}"/>
    <cellStyle name="Normal 5 4_T-straight with PEDs adjustor" xfId="48703" xr:uid="{00000000-0005-0000-0000-0000BDBA0000}"/>
    <cellStyle name="Normal 5 5" xfId="1378" xr:uid="{00000000-0005-0000-0000-0000BEBA0000}"/>
    <cellStyle name="Normal 5 5 10" xfId="48704" xr:uid="{00000000-0005-0000-0000-0000BFBA0000}"/>
    <cellStyle name="Normal 5 5 10 2" xfId="48705" xr:uid="{00000000-0005-0000-0000-0000C0BA0000}"/>
    <cellStyle name="Normal 5 5 10 2 2" xfId="48706" xr:uid="{00000000-0005-0000-0000-0000C1BA0000}"/>
    <cellStyle name="Normal 5 5 10 2 2 2" xfId="48707" xr:uid="{00000000-0005-0000-0000-0000C2BA0000}"/>
    <cellStyle name="Normal 5 5 10 2 2 2 2" xfId="48708" xr:uid="{00000000-0005-0000-0000-0000C3BA0000}"/>
    <cellStyle name="Normal 5 5 10 2 2 3" xfId="48709" xr:uid="{00000000-0005-0000-0000-0000C4BA0000}"/>
    <cellStyle name="Normal 5 5 10 2 2 3 2" xfId="48710" xr:uid="{00000000-0005-0000-0000-0000C5BA0000}"/>
    <cellStyle name="Normal 5 5 10 2 2 3 2 2" xfId="48711" xr:uid="{00000000-0005-0000-0000-0000C6BA0000}"/>
    <cellStyle name="Normal 5 5 10 2 2 3 3" xfId="48712" xr:uid="{00000000-0005-0000-0000-0000C7BA0000}"/>
    <cellStyle name="Normal 5 5 10 2 2 4" xfId="48713" xr:uid="{00000000-0005-0000-0000-0000C8BA0000}"/>
    <cellStyle name="Normal 5 5 10 2 3" xfId="48714" xr:uid="{00000000-0005-0000-0000-0000C9BA0000}"/>
    <cellStyle name="Normal 5 5 10 2 3 2" xfId="48715" xr:uid="{00000000-0005-0000-0000-0000CABA0000}"/>
    <cellStyle name="Normal 5 5 10 2 4" xfId="48716" xr:uid="{00000000-0005-0000-0000-0000CBBA0000}"/>
    <cellStyle name="Normal 5 5 10 2 4 2" xfId="48717" xr:uid="{00000000-0005-0000-0000-0000CCBA0000}"/>
    <cellStyle name="Normal 5 5 10 2 4 2 2" xfId="48718" xr:uid="{00000000-0005-0000-0000-0000CDBA0000}"/>
    <cellStyle name="Normal 5 5 10 2 4 3" xfId="48719" xr:uid="{00000000-0005-0000-0000-0000CEBA0000}"/>
    <cellStyle name="Normal 5 5 10 2 5" xfId="48720" xr:uid="{00000000-0005-0000-0000-0000CFBA0000}"/>
    <cellStyle name="Normal 5 5 10 3" xfId="48721" xr:uid="{00000000-0005-0000-0000-0000D0BA0000}"/>
    <cellStyle name="Normal 5 5 10 3 2" xfId="48722" xr:uid="{00000000-0005-0000-0000-0000D1BA0000}"/>
    <cellStyle name="Normal 5 5 10 3 2 2" xfId="48723" xr:uid="{00000000-0005-0000-0000-0000D2BA0000}"/>
    <cellStyle name="Normal 5 5 10 3 3" xfId="48724" xr:uid="{00000000-0005-0000-0000-0000D3BA0000}"/>
    <cellStyle name="Normal 5 5 10 3 3 2" xfId="48725" xr:uid="{00000000-0005-0000-0000-0000D4BA0000}"/>
    <cellStyle name="Normal 5 5 10 3 3 2 2" xfId="48726" xr:uid="{00000000-0005-0000-0000-0000D5BA0000}"/>
    <cellStyle name="Normal 5 5 10 3 3 3" xfId="48727" xr:uid="{00000000-0005-0000-0000-0000D6BA0000}"/>
    <cellStyle name="Normal 5 5 10 3 4" xfId="48728" xr:uid="{00000000-0005-0000-0000-0000D7BA0000}"/>
    <cellStyle name="Normal 5 5 10 4" xfId="48729" xr:uid="{00000000-0005-0000-0000-0000D8BA0000}"/>
    <cellStyle name="Normal 5 5 10 4 2" xfId="48730" xr:uid="{00000000-0005-0000-0000-0000D9BA0000}"/>
    <cellStyle name="Normal 5 5 10 5" xfId="48731" xr:uid="{00000000-0005-0000-0000-0000DABA0000}"/>
    <cellStyle name="Normal 5 5 10 5 2" xfId="48732" xr:uid="{00000000-0005-0000-0000-0000DBBA0000}"/>
    <cellStyle name="Normal 5 5 10 5 2 2" xfId="48733" xr:uid="{00000000-0005-0000-0000-0000DCBA0000}"/>
    <cellStyle name="Normal 5 5 10 5 3" xfId="48734" xr:uid="{00000000-0005-0000-0000-0000DDBA0000}"/>
    <cellStyle name="Normal 5 5 10 6" xfId="48735" xr:uid="{00000000-0005-0000-0000-0000DEBA0000}"/>
    <cellStyle name="Normal 5 5 11" xfId="48736" xr:uid="{00000000-0005-0000-0000-0000DFBA0000}"/>
    <cellStyle name="Normal 5 5 11 2" xfId="48737" xr:uid="{00000000-0005-0000-0000-0000E0BA0000}"/>
    <cellStyle name="Normal 5 5 11 2 2" xfId="48738" xr:uid="{00000000-0005-0000-0000-0000E1BA0000}"/>
    <cellStyle name="Normal 5 5 11 2 2 2" xfId="48739" xr:uid="{00000000-0005-0000-0000-0000E2BA0000}"/>
    <cellStyle name="Normal 5 5 11 2 3" xfId="48740" xr:uid="{00000000-0005-0000-0000-0000E3BA0000}"/>
    <cellStyle name="Normal 5 5 11 2 3 2" xfId="48741" xr:uid="{00000000-0005-0000-0000-0000E4BA0000}"/>
    <cellStyle name="Normal 5 5 11 2 3 2 2" xfId="48742" xr:uid="{00000000-0005-0000-0000-0000E5BA0000}"/>
    <cellStyle name="Normal 5 5 11 2 3 3" xfId="48743" xr:uid="{00000000-0005-0000-0000-0000E6BA0000}"/>
    <cellStyle name="Normal 5 5 11 2 4" xfId="48744" xr:uid="{00000000-0005-0000-0000-0000E7BA0000}"/>
    <cellStyle name="Normal 5 5 11 3" xfId="48745" xr:uid="{00000000-0005-0000-0000-0000E8BA0000}"/>
    <cellStyle name="Normal 5 5 11 3 2" xfId="48746" xr:uid="{00000000-0005-0000-0000-0000E9BA0000}"/>
    <cellStyle name="Normal 5 5 11 4" xfId="48747" xr:uid="{00000000-0005-0000-0000-0000EABA0000}"/>
    <cellStyle name="Normal 5 5 11 4 2" xfId="48748" xr:uid="{00000000-0005-0000-0000-0000EBBA0000}"/>
    <cellStyle name="Normal 5 5 11 4 2 2" xfId="48749" xr:uid="{00000000-0005-0000-0000-0000ECBA0000}"/>
    <cellStyle name="Normal 5 5 11 4 3" xfId="48750" xr:uid="{00000000-0005-0000-0000-0000EDBA0000}"/>
    <cellStyle name="Normal 5 5 11 5" xfId="48751" xr:uid="{00000000-0005-0000-0000-0000EEBA0000}"/>
    <cellStyle name="Normal 5 5 12" xfId="48752" xr:uid="{00000000-0005-0000-0000-0000EFBA0000}"/>
    <cellStyle name="Normal 5 5 12 2" xfId="48753" xr:uid="{00000000-0005-0000-0000-0000F0BA0000}"/>
    <cellStyle name="Normal 5 5 12 2 2" xfId="48754" xr:uid="{00000000-0005-0000-0000-0000F1BA0000}"/>
    <cellStyle name="Normal 5 5 12 3" xfId="48755" xr:uid="{00000000-0005-0000-0000-0000F2BA0000}"/>
    <cellStyle name="Normal 5 5 12 3 2" xfId="48756" xr:uid="{00000000-0005-0000-0000-0000F3BA0000}"/>
    <cellStyle name="Normal 5 5 12 3 2 2" xfId="48757" xr:uid="{00000000-0005-0000-0000-0000F4BA0000}"/>
    <cellStyle name="Normal 5 5 12 3 3" xfId="48758" xr:uid="{00000000-0005-0000-0000-0000F5BA0000}"/>
    <cellStyle name="Normal 5 5 12 4" xfId="48759" xr:uid="{00000000-0005-0000-0000-0000F6BA0000}"/>
    <cellStyle name="Normal 5 5 13" xfId="48760" xr:uid="{00000000-0005-0000-0000-0000F7BA0000}"/>
    <cellStyle name="Normal 5 5 13 2" xfId="48761" xr:uid="{00000000-0005-0000-0000-0000F8BA0000}"/>
    <cellStyle name="Normal 5 5 13 2 2" xfId="48762" xr:uid="{00000000-0005-0000-0000-0000F9BA0000}"/>
    <cellStyle name="Normal 5 5 13 3" xfId="48763" xr:uid="{00000000-0005-0000-0000-0000FABA0000}"/>
    <cellStyle name="Normal 5 5 13 3 2" xfId="48764" xr:uid="{00000000-0005-0000-0000-0000FBBA0000}"/>
    <cellStyle name="Normal 5 5 13 3 2 2" xfId="48765" xr:uid="{00000000-0005-0000-0000-0000FCBA0000}"/>
    <cellStyle name="Normal 5 5 13 3 3" xfId="48766" xr:uid="{00000000-0005-0000-0000-0000FDBA0000}"/>
    <cellStyle name="Normal 5 5 13 4" xfId="48767" xr:uid="{00000000-0005-0000-0000-0000FEBA0000}"/>
    <cellStyle name="Normal 5 5 14" xfId="48768" xr:uid="{00000000-0005-0000-0000-0000FFBA0000}"/>
    <cellStyle name="Normal 5 5 14 2" xfId="48769" xr:uid="{00000000-0005-0000-0000-000000BB0000}"/>
    <cellStyle name="Normal 5 5 14 2 2" xfId="48770" xr:uid="{00000000-0005-0000-0000-000001BB0000}"/>
    <cellStyle name="Normal 5 5 14 3" xfId="48771" xr:uid="{00000000-0005-0000-0000-000002BB0000}"/>
    <cellStyle name="Normal 5 5 14 3 2" xfId="48772" xr:uid="{00000000-0005-0000-0000-000003BB0000}"/>
    <cellStyle name="Normal 5 5 14 3 2 2" xfId="48773" xr:uid="{00000000-0005-0000-0000-000004BB0000}"/>
    <cellStyle name="Normal 5 5 14 3 3" xfId="48774" xr:uid="{00000000-0005-0000-0000-000005BB0000}"/>
    <cellStyle name="Normal 5 5 14 4" xfId="48775" xr:uid="{00000000-0005-0000-0000-000006BB0000}"/>
    <cellStyle name="Normal 5 5 15" xfId="48776" xr:uid="{00000000-0005-0000-0000-000007BB0000}"/>
    <cellStyle name="Normal 5 5 15 2" xfId="48777" xr:uid="{00000000-0005-0000-0000-000008BB0000}"/>
    <cellStyle name="Normal 5 5 15 2 2" xfId="48778" xr:uid="{00000000-0005-0000-0000-000009BB0000}"/>
    <cellStyle name="Normal 5 5 15 3" xfId="48779" xr:uid="{00000000-0005-0000-0000-00000ABB0000}"/>
    <cellStyle name="Normal 5 5 16" xfId="48780" xr:uid="{00000000-0005-0000-0000-00000BBB0000}"/>
    <cellStyle name="Normal 5 5 16 2" xfId="48781" xr:uid="{00000000-0005-0000-0000-00000CBB0000}"/>
    <cellStyle name="Normal 5 5 17" xfId="48782" xr:uid="{00000000-0005-0000-0000-00000DBB0000}"/>
    <cellStyle name="Normal 5 5 17 2" xfId="48783" xr:uid="{00000000-0005-0000-0000-00000EBB0000}"/>
    <cellStyle name="Normal 5 5 18" xfId="48784" xr:uid="{00000000-0005-0000-0000-00000FBB0000}"/>
    <cellStyle name="Normal 5 5 19" xfId="48785" xr:uid="{00000000-0005-0000-0000-000010BB0000}"/>
    <cellStyle name="Normal 5 5 2" xfId="1379" xr:uid="{00000000-0005-0000-0000-000011BB0000}"/>
    <cellStyle name="Normal 5 5 2 10" xfId="48786" xr:uid="{00000000-0005-0000-0000-000012BB0000}"/>
    <cellStyle name="Normal 5 5 2 10 2" xfId="48787" xr:uid="{00000000-0005-0000-0000-000013BB0000}"/>
    <cellStyle name="Normal 5 5 2 11" xfId="48788" xr:uid="{00000000-0005-0000-0000-000014BB0000}"/>
    <cellStyle name="Normal 5 5 2 12" xfId="48789" xr:uid="{00000000-0005-0000-0000-000015BB0000}"/>
    <cellStyle name="Normal 5 5 2 2" xfId="1380" xr:uid="{00000000-0005-0000-0000-000016BB0000}"/>
    <cellStyle name="Normal 5 5 2 2 10" xfId="48790" xr:uid="{00000000-0005-0000-0000-000017BB0000}"/>
    <cellStyle name="Normal 5 5 2 2 11" xfId="48791" xr:uid="{00000000-0005-0000-0000-000018BB0000}"/>
    <cellStyle name="Normal 5 5 2 2 2" xfId="1381" xr:uid="{00000000-0005-0000-0000-000019BB0000}"/>
    <cellStyle name="Normal 5 5 2 2 2 10" xfId="48792" xr:uid="{00000000-0005-0000-0000-00001ABB0000}"/>
    <cellStyle name="Normal 5 5 2 2 2 2" xfId="48793" xr:uid="{00000000-0005-0000-0000-00001BBB0000}"/>
    <cellStyle name="Normal 5 5 2 2 2 2 2" xfId="48794" xr:uid="{00000000-0005-0000-0000-00001CBB0000}"/>
    <cellStyle name="Normal 5 5 2 2 2 2 2 2" xfId="48795" xr:uid="{00000000-0005-0000-0000-00001DBB0000}"/>
    <cellStyle name="Normal 5 5 2 2 2 2 2 2 2" xfId="48796" xr:uid="{00000000-0005-0000-0000-00001EBB0000}"/>
    <cellStyle name="Normal 5 5 2 2 2 2 2 2 2 2" xfId="48797" xr:uid="{00000000-0005-0000-0000-00001FBB0000}"/>
    <cellStyle name="Normal 5 5 2 2 2 2 2 2 3" xfId="48798" xr:uid="{00000000-0005-0000-0000-000020BB0000}"/>
    <cellStyle name="Normal 5 5 2 2 2 2 2 2 3 2" xfId="48799" xr:uid="{00000000-0005-0000-0000-000021BB0000}"/>
    <cellStyle name="Normal 5 5 2 2 2 2 2 2 3 2 2" xfId="48800" xr:uid="{00000000-0005-0000-0000-000022BB0000}"/>
    <cellStyle name="Normal 5 5 2 2 2 2 2 2 3 3" xfId="48801" xr:uid="{00000000-0005-0000-0000-000023BB0000}"/>
    <cellStyle name="Normal 5 5 2 2 2 2 2 2 4" xfId="48802" xr:uid="{00000000-0005-0000-0000-000024BB0000}"/>
    <cellStyle name="Normal 5 5 2 2 2 2 2 3" xfId="48803" xr:uid="{00000000-0005-0000-0000-000025BB0000}"/>
    <cellStyle name="Normal 5 5 2 2 2 2 2 3 2" xfId="48804" xr:uid="{00000000-0005-0000-0000-000026BB0000}"/>
    <cellStyle name="Normal 5 5 2 2 2 2 2 4" xfId="48805" xr:uid="{00000000-0005-0000-0000-000027BB0000}"/>
    <cellStyle name="Normal 5 5 2 2 2 2 2 4 2" xfId="48806" xr:uid="{00000000-0005-0000-0000-000028BB0000}"/>
    <cellStyle name="Normal 5 5 2 2 2 2 2 4 2 2" xfId="48807" xr:uid="{00000000-0005-0000-0000-000029BB0000}"/>
    <cellStyle name="Normal 5 5 2 2 2 2 2 4 3" xfId="48808" xr:uid="{00000000-0005-0000-0000-00002ABB0000}"/>
    <cellStyle name="Normal 5 5 2 2 2 2 2 5" xfId="48809" xr:uid="{00000000-0005-0000-0000-00002BBB0000}"/>
    <cellStyle name="Normal 5 5 2 2 2 2 3" xfId="48810" xr:uid="{00000000-0005-0000-0000-00002CBB0000}"/>
    <cellStyle name="Normal 5 5 2 2 2 2 3 2" xfId="48811" xr:uid="{00000000-0005-0000-0000-00002DBB0000}"/>
    <cellStyle name="Normal 5 5 2 2 2 2 3 2 2" xfId="48812" xr:uid="{00000000-0005-0000-0000-00002EBB0000}"/>
    <cellStyle name="Normal 5 5 2 2 2 2 3 3" xfId="48813" xr:uid="{00000000-0005-0000-0000-00002FBB0000}"/>
    <cellStyle name="Normal 5 5 2 2 2 2 3 3 2" xfId="48814" xr:uid="{00000000-0005-0000-0000-000030BB0000}"/>
    <cellStyle name="Normal 5 5 2 2 2 2 3 3 2 2" xfId="48815" xr:uid="{00000000-0005-0000-0000-000031BB0000}"/>
    <cellStyle name="Normal 5 5 2 2 2 2 3 3 3" xfId="48816" xr:uid="{00000000-0005-0000-0000-000032BB0000}"/>
    <cellStyle name="Normal 5 5 2 2 2 2 3 4" xfId="48817" xr:uid="{00000000-0005-0000-0000-000033BB0000}"/>
    <cellStyle name="Normal 5 5 2 2 2 2 4" xfId="48818" xr:uid="{00000000-0005-0000-0000-000034BB0000}"/>
    <cellStyle name="Normal 5 5 2 2 2 2 4 2" xfId="48819" xr:uid="{00000000-0005-0000-0000-000035BB0000}"/>
    <cellStyle name="Normal 5 5 2 2 2 2 4 2 2" xfId="48820" xr:uid="{00000000-0005-0000-0000-000036BB0000}"/>
    <cellStyle name="Normal 5 5 2 2 2 2 4 3" xfId="48821" xr:uid="{00000000-0005-0000-0000-000037BB0000}"/>
    <cellStyle name="Normal 5 5 2 2 2 2 4 3 2" xfId="48822" xr:uid="{00000000-0005-0000-0000-000038BB0000}"/>
    <cellStyle name="Normal 5 5 2 2 2 2 4 3 2 2" xfId="48823" xr:uid="{00000000-0005-0000-0000-000039BB0000}"/>
    <cellStyle name="Normal 5 5 2 2 2 2 4 3 3" xfId="48824" xr:uid="{00000000-0005-0000-0000-00003ABB0000}"/>
    <cellStyle name="Normal 5 5 2 2 2 2 4 4" xfId="48825" xr:uid="{00000000-0005-0000-0000-00003BBB0000}"/>
    <cellStyle name="Normal 5 5 2 2 2 2 5" xfId="48826" xr:uid="{00000000-0005-0000-0000-00003CBB0000}"/>
    <cellStyle name="Normal 5 5 2 2 2 2 5 2" xfId="48827" xr:uid="{00000000-0005-0000-0000-00003DBB0000}"/>
    <cellStyle name="Normal 5 5 2 2 2 2 6" xfId="48828" xr:uid="{00000000-0005-0000-0000-00003EBB0000}"/>
    <cellStyle name="Normal 5 5 2 2 2 2 6 2" xfId="48829" xr:uid="{00000000-0005-0000-0000-00003FBB0000}"/>
    <cellStyle name="Normal 5 5 2 2 2 2 6 2 2" xfId="48830" xr:uid="{00000000-0005-0000-0000-000040BB0000}"/>
    <cellStyle name="Normal 5 5 2 2 2 2 6 3" xfId="48831" xr:uid="{00000000-0005-0000-0000-000041BB0000}"/>
    <cellStyle name="Normal 5 5 2 2 2 2 7" xfId="48832" xr:uid="{00000000-0005-0000-0000-000042BB0000}"/>
    <cellStyle name="Normal 5 5 2 2 2 2 7 2" xfId="48833" xr:uid="{00000000-0005-0000-0000-000043BB0000}"/>
    <cellStyle name="Normal 5 5 2 2 2 2 8" xfId="48834" xr:uid="{00000000-0005-0000-0000-000044BB0000}"/>
    <cellStyle name="Normal 5 5 2 2 2 2 9" xfId="48835" xr:uid="{00000000-0005-0000-0000-000045BB0000}"/>
    <cellStyle name="Normal 5 5 2 2 2 3" xfId="48836" xr:uid="{00000000-0005-0000-0000-000046BB0000}"/>
    <cellStyle name="Normal 5 5 2 2 2 3 2" xfId="48837" xr:uid="{00000000-0005-0000-0000-000047BB0000}"/>
    <cellStyle name="Normal 5 5 2 2 2 3 2 2" xfId="48838" xr:uid="{00000000-0005-0000-0000-000048BB0000}"/>
    <cellStyle name="Normal 5 5 2 2 2 3 2 2 2" xfId="48839" xr:uid="{00000000-0005-0000-0000-000049BB0000}"/>
    <cellStyle name="Normal 5 5 2 2 2 3 2 3" xfId="48840" xr:uid="{00000000-0005-0000-0000-00004ABB0000}"/>
    <cellStyle name="Normal 5 5 2 2 2 3 2 3 2" xfId="48841" xr:uid="{00000000-0005-0000-0000-00004BBB0000}"/>
    <cellStyle name="Normal 5 5 2 2 2 3 2 3 2 2" xfId="48842" xr:uid="{00000000-0005-0000-0000-00004CBB0000}"/>
    <cellStyle name="Normal 5 5 2 2 2 3 2 3 3" xfId="48843" xr:uid="{00000000-0005-0000-0000-00004DBB0000}"/>
    <cellStyle name="Normal 5 5 2 2 2 3 2 4" xfId="48844" xr:uid="{00000000-0005-0000-0000-00004EBB0000}"/>
    <cellStyle name="Normal 5 5 2 2 2 3 3" xfId="48845" xr:uid="{00000000-0005-0000-0000-00004FBB0000}"/>
    <cellStyle name="Normal 5 5 2 2 2 3 3 2" xfId="48846" xr:uid="{00000000-0005-0000-0000-000050BB0000}"/>
    <cellStyle name="Normal 5 5 2 2 2 3 4" xfId="48847" xr:uid="{00000000-0005-0000-0000-000051BB0000}"/>
    <cellStyle name="Normal 5 5 2 2 2 3 4 2" xfId="48848" xr:uid="{00000000-0005-0000-0000-000052BB0000}"/>
    <cellStyle name="Normal 5 5 2 2 2 3 4 2 2" xfId="48849" xr:uid="{00000000-0005-0000-0000-000053BB0000}"/>
    <cellStyle name="Normal 5 5 2 2 2 3 4 3" xfId="48850" xr:uid="{00000000-0005-0000-0000-000054BB0000}"/>
    <cellStyle name="Normal 5 5 2 2 2 3 5" xfId="48851" xr:uid="{00000000-0005-0000-0000-000055BB0000}"/>
    <cellStyle name="Normal 5 5 2 2 2 4" xfId="48852" xr:uid="{00000000-0005-0000-0000-000056BB0000}"/>
    <cellStyle name="Normal 5 5 2 2 2 4 2" xfId="48853" xr:uid="{00000000-0005-0000-0000-000057BB0000}"/>
    <cellStyle name="Normal 5 5 2 2 2 4 2 2" xfId="48854" xr:uid="{00000000-0005-0000-0000-000058BB0000}"/>
    <cellStyle name="Normal 5 5 2 2 2 4 3" xfId="48855" xr:uid="{00000000-0005-0000-0000-000059BB0000}"/>
    <cellStyle name="Normal 5 5 2 2 2 4 3 2" xfId="48856" xr:uid="{00000000-0005-0000-0000-00005ABB0000}"/>
    <cellStyle name="Normal 5 5 2 2 2 4 3 2 2" xfId="48857" xr:uid="{00000000-0005-0000-0000-00005BBB0000}"/>
    <cellStyle name="Normal 5 5 2 2 2 4 3 3" xfId="48858" xr:uid="{00000000-0005-0000-0000-00005CBB0000}"/>
    <cellStyle name="Normal 5 5 2 2 2 4 4" xfId="48859" xr:uid="{00000000-0005-0000-0000-00005DBB0000}"/>
    <cellStyle name="Normal 5 5 2 2 2 5" xfId="48860" xr:uid="{00000000-0005-0000-0000-00005EBB0000}"/>
    <cellStyle name="Normal 5 5 2 2 2 5 2" xfId="48861" xr:uid="{00000000-0005-0000-0000-00005FBB0000}"/>
    <cellStyle name="Normal 5 5 2 2 2 5 2 2" xfId="48862" xr:uid="{00000000-0005-0000-0000-000060BB0000}"/>
    <cellStyle name="Normal 5 5 2 2 2 5 3" xfId="48863" xr:uid="{00000000-0005-0000-0000-000061BB0000}"/>
    <cellStyle name="Normal 5 5 2 2 2 5 3 2" xfId="48864" xr:uid="{00000000-0005-0000-0000-000062BB0000}"/>
    <cellStyle name="Normal 5 5 2 2 2 5 3 2 2" xfId="48865" xr:uid="{00000000-0005-0000-0000-000063BB0000}"/>
    <cellStyle name="Normal 5 5 2 2 2 5 3 3" xfId="48866" xr:uid="{00000000-0005-0000-0000-000064BB0000}"/>
    <cellStyle name="Normal 5 5 2 2 2 5 4" xfId="48867" xr:uid="{00000000-0005-0000-0000-000065BB0000}"/>
    <cellStyle name="Normal 5 5 2 2 2 6" xfId="48868" xr:uid="{00000000-0005-0000-0000-000066BB0000}"/>
    <cellStyle name="Normal 5 5 2 2 2 6 2" xfId="48869" xr:uid="{00000000-0005-0000-0000-000067BB0000}"/>
    <cellStyle name="Normal 5 5 2 2 2 7" xfId="48870" xr:uid="{00000000-0005-0000-0000-000068BB0000}"/>
    <cellStyle name="Normal 5 5 2 2 2 7 2" xfId="48871" xr:uid="{00000000-0005-0000-0000-000069BB0000}"/>
    <cellStyle name="Normal 5 5 2 2 2 7 2 2" xfId="48872" xr:uid="{00000000-0005-0000-0000-00006ABB0000}"/>
    <cellStyle name="Normal 5 5 2 2 2 7 3" xfId="48873" xr:uid="{00000000-0005-0000-0000-00006BBB0000}"/>
    <cellStyle name="Normal 5 5 2 2 2 8" xfId="48874" xr:uid="{00000000-0005-0000-0000-00006CBB0000}"/>
    <cellStyle name="Normal 5 5 2 2 2 8 2" xfId="48875" xr:uid="{00000000-0005-0000-0000-00006DBB0000}"/>
    <cellStyle name="Normal 5 5 2 2 2 9" xfId="48876" xr:uid="{00000000-0005-0000-0000-00006EBB0000}"/>
    <cellStyle name="Normal 5 5 2 2 3" xfId="48877" xr:uid="{00000000-0005-0000-0000-00006FBB0000}"/>
    <cellStyle name="Normal 5 5 2 2 3 2" xfId="48878" xr:uid="{00000000-0005-0000-0000-000070BB0000}"/>
    <cellStyle name="Normal 5 5 2 2 3 2 2" xfId="48879" xr:uid="{00000000-0005-0000-0000-000071BB0000}"/>
    <cellStyle name="Normal 5 5 2 2 3 2 2 2" xfId="48880" xr:uid="{00000000-0005-0000-0000-000072BB0000}"/>
    <cellStyle name="Normal 5 5 2 2 3 2 2 2 2" xfId="48881" xr:uid="{00000000-0005-0000-0000-000073BB0000}"/>
    <cellStyle name="Normal 5 5 2 2 3 2 2 3" xfId="48882" xr:uid="{00000000-0005-0000-0000-000074BB0000}"/>
    <cellStyle name="Normal 5 5 2 2 3 2 2 3 2" xfId="48883" xr:uid="{00000000-0005-0000-0000-000075BB0000}"/>
    <cellStyle name="Normal 5 5 2 2 3 2 2 3 2 2" xfId="48884" xr:uid="{00000000-0005-0000-0000-000076BB0000}"/>
    <cellStyle name="Normal 5 5 2 2 3 2 2 3 3" xfId="48885" xr:uid="{00000000-0005-0000-0000-000077BB0000}"/>
    <cellStyle name="Normal 5 5 2 2 3 2 2 4" xfId="48886" xr:uid="{00000000-0005-0000-0000-000078BB0000}"/>
    <cellStyle name="Normal 5 5 2 2 3 2 3" xfId="48887" xr:uid="{00000000-0005-0000-0000-000079BB0000}"/>
    <cellStyle name="Normal 5 5 2 2 3 2 3 2" xfId="48888" xr:uid="{00000000-0005-0000-0000-00007ABB0000}"/>
    <cellStyle name="Normal 5 5 2 2 3 2 4" xfId="48889" xr:uid="{00000000-0005-0000-0000-00007BBB0000}"/>
    <cellStyle name="Normal 5 5 2 2 3 2 4 2" xfId="48890" xr:uid="{00000000-0005-0000-0000-00007CBB0000}"/>
    <cellStyle name="Normal 5 5 2 2 3 2 4 2 2" xfId="48891" xr:uid="{00000000-0005-0000-0000-00007DBB0000}"/>
    <cellStyle name="Normal 5 5 2 2 3 2 4 3" xfId="48892" xr:uid="{00000000-0005-0000-0000-00007EBB0000}"/>
    <cellStyle name="Normal 5 5 2 2 3 2 5" xfId="48893" xr:uid="{00000000-0005-0000-0000-00007FBB0000}"/>
    <cellStyle name="Normal 5 5 2 2 3 2 6" xfId="48894" xr:uid="{00000000-0005-0000-0000-000080BB0000}"/>
    <cellStyle name="Normal 5 5 2 2 3 3" xfId="48895" xr:uid="{00000000-0005-0000-0000-000081BB0000}"/>
    <cellStyle name="Normal 5 5 2 2 3 3 2" xfId="48896" xr:uid="{00000000-0005-0000-0000-000082BB0000}"/>
    <cellStyle name="Normal 5 5 2 2 3 3 2 2" xfId="48897" xr:uid="{00000000-0005-0000-0000-000083BB0000}"/>
    <cellStyle name="Normal 5 5 2 2 3 3 3" xfId="48898" xr:uid="{00000000-0005-0000-0000-000084BB0000}"/>
    <cellStyle name="Normal 5 5 2 2 3 3 3 2" xfId="48899" xr:uid="{00000000-0005-0000-0000-000085BB0000}"/>
    <cellStyle name="Normal 5 5 2 2 3 3 3 2 2" xfId="48900" xr:uid="{00000000-0005-0000-0000-000086BB0000}"/>
    <cellStyle name="Normal 5 5 2 2 3 3 3 3" xfId="48901" xr:uid="{00000000-0005-0000-0000-000087BB0000}"/>
    <cellStyle name="Normal 5 5 2 2 3 3 4" xfId="48902" xr:uid="{00000000-0005-0000-0000-000088BB0000}"/>
    <cellStyle name="Normal 5 5 2 2 3 4" xfId="48903" xr:uid="{00000000-0005-0000-0000-000089BB0000}"/>
    <cellStyle name="Normal 5 5 2 2 3 4 2" xfId="48904" xr:uid="{00000000-0005-0000-0000-00008ABB0000}"/>
    <cellStyle name="Normal 5 5 2 2 3 4 2 2" xfId="48905" xr:uid="{00000000-0005-0000-0000-00008BBB0000}"/>
    <cellStyle name="Normal 5 5 2 2 3 4 3" xfId="48906" xr:uid="{00000000-0005-0000-0000-00008CBB0000}"/>
    <cellStyle name="Normal 5 5 2 2 3 4 3 2" xfId="48907" xr:uid="{00000000-0005-0000-0000-00008DBB0000}"/>
    <cellStyle name="Normal 5 5 2 2 3 4 3 2 2" xfId="48908" xr:uid="{00000000-0005-0000-0000-00008EBB0000}"/>
    <cellStyle name="Normal 5 5 2 2 3 4 3 3" xfId="48909" xr:uid="{00000000-0005-0000-0000-00008FBB0000}"/>
    <cellStyle name="Normal 5 5 2 2 3 4 4" xfId="48910" xr:uid="{00000000-0005-0000-0000-000090BB0000}"/>
    <cellStyle name="Normal 5 5 2 2 3 5" xfId="48911" xr:uid="{00000000-0005-0000-0000-000091BB0000}"/>
    <cellStyle name="Normal 5 5 2 2 3 5 2" xfId="48912" xr:uid="{00000000-0005-0000-0000-000092BB0000}"/>
    <cellStyle name="Normal 5 5 2 2 3 6" xfId="48913" xr:uid="{00000000-0005-0000-0000-000093BB0000}"/>
    <cellStyle name="Normal 5 5 2 2 3 6 2" xfId="48914" xr:uid="{00000000-0005-0000-0000-000094BB0000}"/>
    <cellStyle name="Normal 5 5 2 2 3 6 2 2" xfId="48915" xr:uid="{00000000-0005-0000-0000-000095BB0000}"/>
    <cellStyle name="Normal 5 5 2 2 3 6 3" xfId="48916" xr:uid="{00000000-0005-0000-0000-000096BB0000}"/>
    <cellStyle name="Normal 5 5 2 2 3 7" xfId="48917" xr:uid="{00000000-0005-0000-0000-000097BB0000}"/>
    <cellStyle name="Normal 5 5 2 2 3 7 2" xfId="48918" xr:uid="{00000000-0005-0000-0000-000098BB0000}"/>
    <cellStyle name="Normal 5 5 2 2 3 8" xfId="48919" xr:uid="{00000000-0005-0000-0000-000099BB0000}"/>
    <cellStyle name="Normal 5 5 2 2 3 9" xfId="48920" xr:uid="{00000000-0005-0000-0000-00009ABB0000}"/>
    <cellStyle name="Normal 5 5 2 2 4" xfId="48921" xr:uid="{00000000-0005-0000-0000-00009BBB0000}"/>
    <cellStyle name="Normal 5 5 2 2 4 2" xfId="48922" xr:uid="{00000000-0005-0000-0000-00009CBB0000}"/>
    <cellStyle name="Normal 5 5 2 2 4 2 2" xfId="48923" xr:uid="{00000000-0005-0000-0000-00009DBB0000}"/>
    <cellStyle name="Normal 5 5 2 2 4 2 2 2" xfId="48924" xr:uid="{00000000-0005-0000-0000-00009EBB0000}"/>
    <cellStyle name="Normal 5 5 2 2 4 2 3" xfId="48925" xr:uid="{00000000-0005-0000-0000-00009FBB0000}"/>
    <cellStyle name="Normal 5 5 2 2 4 2 3 2" xfId="48926" xr:uid="{00000000-0005-0000-0000-0000A0BB0000}"/>
    <cellStyle name="Normal 5 5 2 2 4 2 3 2 2" xfId="48927" xr:uid="{00000000-0005-0000-0000-0000A1BB0000}"/>
    <cellStyle name="Normal 5 5 2 2 4 2 3 3" xfId="48928" xr:uid="{00000000-0005-0000-0000-0000A2BB0000}"/>
    <cellStyle name="Normal 5 5 2 2 4 2 4" xfId="48929" xr:uid="{00000000-0005-0000-0000-0000A3BB0000}"/>
    <cellStyle name="Normal 5 5 2 2 4 3" xfId="48930" xr:uid="{00000000-0005-0000-0000-0000A4BB0000}"/>
    <cellStyle name="Normal 5 5 2 2 4 3 2" xfId="48931" xr:uid="{00000000-0005-0000-0000-0000A5BB0000}"/>
    <cellStyle name="Normal 5 5 2 2 4 4" xfId="48932" xr:uid="{00000000-0005-0000-0000-0000A6BB0000}"/>
    <cellStyle name="Normal 5 5 2 2 4 4 2" xfId="48933" xr:uid="{00000000-0005-0000-0000-0000A7BB0000}"/>
    <cellStyle name="Normal 5 5 2 2 4 4 2 2" xfId="48934" xr:uid="{00000000-0005-0000-0000-0000A8BB0000}"/>
    <cellStyle name="Normal 5 5 2 2 4 4 3" xfId="48935" xr:uid="{00000000-0005-0000-0000-0000A9BB0000}"/>
    <cellStyle name="Normal 5 5 2 2 4 5" xfId="48936" xr:uid="{00000000-0005-0000-0000-0000AABB0000}"/>
    <cellStyle name="Normal 5 5 2 2 4 6" xfId="48937" xr:uid="{00000000-0005-0000-0000-0000ABBB0000}"/>
    <cellStyle name="Normal 5 5 2 2 5" xfId="48938" xr:uid="{00000000-0005-0000-0000-0000ACBB0000}"/>
    <cellStyle name="Normal 5 5 2 2 5 2" xfId="48939" xr:uid="{00000000-0005-0000-0000-0000ADBB0000}"/>
    <cellStyle name="Normal 5 5 2 2 5 2 2" xfId="48940" xr:uid="{00000000-0005-0000-0000-0000AEBB0000}"/>
    <cellStyle name="Normal 5 5 2 2 5 3" xfId="48941" xr:uid="{00000000-0005-0000-0000-0000AFBB0000}"/>
    <cellStyle name="Normal 5 5 2 2 5 3 2" xfId="48942" xr:uid="{00000000-0005-0000-0000-0000B0BB0000}"/>
    <cellStyle name="Normal 5 5 2 2 5 3 2 2" xfId="48943" xr:uid="{00000000-0005-0000-0000-0000B1BB0000}"/>
    <cellStyle name="Normal 5 5 2 2 5 3 3" xfId="48944" xr:uid="{00000000-0005-0000-0000-0000B2BB0000}"/>
    <cellStyle name="Normal 5 5 2 2 5 4" xfId="48945" xr:uid="{00000000-0005-0000-0000-0000B3BB0000}"/>
    <cellStyle name="Normal 5 5 2 2 6" xfId="48946" xr:uid="{00000000-0005-0000-0000-0000B4BB0000}"/>
    <cellStyle name="Normal 5 5 2 2 6 2" xfId="48947" xr:uid="{00000000-0005-0000-0000-0000B5BB0000}"/>
    <cellStyle name="Normal 5 5 2 2 6 2 2" xfId="48948" xr:uid="{00000000-0005-0000-0000-0000B6BB0000}"/>
    <cellStyle name="Normal 5 5 2 2 6 3" xfId="48949" xr:uid="{00000000-0005-0000-0000-0000B7BB0000}"/>
    <cellStyle name="Normal 5 5 2 2 6 3 2" xfId="48950" xr:uid="{00000000-0005-0000-0000-0000B8BB0000}"/>
    <cellStyle name="Normal 5 5 2 2 6 3 2 2" xfId="48951" xr:uid="{00000000-0005-0000-0000-0000B9BB0000}"/>
    <cellStyle name="Normal 5 5 2 2 6 3 3" xfId="48952" xr:uid="{00000000-0005-0000-0000-0000BABB0000}"/>
    <cellStyle name="Normal 5 5 2 2 6 4" xfId="48953" xr:uid="{00000000-0005-0000-0000-0000BBBB0000}"/>
    <cellStyle name="Normal 5 5 2 2 7" xfId="48954" xr:uid="{00000000-0005-0000-0000-0000BCBB0000}"/>
    <cellStyle name="Normal 5 5 2 2 7 2" xfId="48955" xr:uid="{00000000-0005-0000-0000-0000BDBB0000}"/>
    <cellStyle name="Normal 5 5 2 2 8" xfId="48956" xr:uid="{00000000-0005-0000-0000-0000BEBB0000}"/>
    <cellStyle name="Normal 5 5 2 2 8 2" xfId="48957" xr:uid="{00000000-0005-0000-0000-0000BFBB0000}"/>
    <cellStyle name="Normal 5 5 2 2 8 2 2" xfId="48958" xr:uid="{00000000-0005-0000-0000-0000C0BB0000}"/>
    <cellStyle name="Normal 5 5 2 2 8 3" xfId="48959" xr:uid="{00000000-0005-0000-0000-0000C1BB0000}"/>
    <cellStyle name="Normal 5 5 2 2 9" xfId="48960" xr:uid="{00000000-0005-0000-0000-0000C2BB0000}"/>
    <cellStyle name="Normal 5 5 2 2 9 2" xfId="48961" xr:uid="{00000000-0005-0000-0000-0000C3BB0000}"/>
    <cellStyle name="Normal 5 5 2 2_T-straight with PEDs adjustor" xfId="48962" xr:uid="{00000000-0005-0000-0000-0000C4BB0000}"/>
    <cellStyle name="Normal 5 5 2 3" xfId="1382" xr:uid="{00000000-0005-0000-0000-0000C5BB0000}"/>
    <cellStyle name="Normal 5 5 2 3 10" xfId="48963" xr:uid="{00000000-0005-0000-0000-0000C6BB0000}"/>
    <cellStyle name="Normal 5 5 2 3 2" xfId="48964" xr:uid="{00000000-0005-0000-0000-0000C7BB0000}"/>
    <cellStyle name="Normal 5 5 2 3 2 2" xfId="48965" xr:uid="{00000000-0005-0000-0000-0000C8BB0000}"/>
    <cellStyle name="Normal 5 5 2 3 2 2 2" xfId="48966" xr:uid="{00000000-0005-0000-0000-0000C9BB0000}"/>
    <cellStyle name="Normal 5 5 2 3 2 2 2 2" xfId="48967" xr:uid="{00000000-0005-0000-0000-0000CABB0000}"/>
    <cellStyle name="Normal 5 5 2 3 2 2 2 2 2" xfId="48968" xr:uid="{00000000-0005-0000-0000-0000CBBB0000}"/>
    <cellStyle name="Normal 5 5 2 3 2 2 2 3" xfId="48969" xr:uid="{00000000-0005-0000-0000-0000CCBB0000}"/>
    <cellStyle name="Normal 5 5 2 3 2 2 2 3 2" xfId="48970" xr:uid="{00000000-0005-0000-0000-0000CDBB0000}"/>
    <cellStyle name="Normal 5 5 2 3 2 2 2 3 2 2" xfId="48971" xr:uid="{00000000-0005-0000-0000-0000CEBB0000}"/>
    <cellStyle name="Normal 5 5 2 3 2 2 2 3 3" xfId="48972" xr:uid="{00000000-0005-0000-0000-0000CFBB0000}"/>
    <cellStyle name="Normal 5 5 2 3 2 2 2 4" xfId="48973" xr:uid="{00000000-0005-0000-0000-0000D0BB0000}"/>
    <cellStyle name="Normal 5 5 2 3 2 2 3" xfId="48974" xr:uid="{00000000-0005-0000-0000-0000D1BB0000}"/>
    <cellStyle name="Normal 5 5 2 3 2 2 3 2" xfId="48975" xr:uid="{00000000-0005-0000-0000-0000D2BB0000}"/>
    <cellStyle name="Normal 5 5 2 3 2 2 4" xfId="48976" xr:uid="{00000000-0005-0000-0000-0000D3BB0000}"/>
    <cellStyle name="Normal 5 5 2 3 2 2 4 2" xfId="48977" xr:uid="{00000000-0005-0000-0000-0000D4BB0000}"/>
    <cellStyle name="Normal 5 5 2 3 2 2 4 2 2" xfId="48978" xr:uid="{00000000-0005-0000-0000-0000D5BB0000}"/>
    <cellStyle name="Normal 5 5 2 3 2 2 4 3" xfId="48979" xr:uid="{00000000-0005-0000-0000-0000D6BB0000}"/>
    <cellStyle name="Normal 5 5 2 3 2 2 5" xfId="48980" xr:uid="{00000000-0005-0000-0000-0000D7BB0000}"/>
    <cellStyle name="Normal 5 5 2 3 2 3" xfId="48981" xr:uid="{00000000-0005-0000-0000-0000D8BB0000}"/>
    <cellStyle name="Normal 5 5 2 3 2 3 2" xfId="48982" xr:uid="{00000000-0005-0000-0000-0000D9BB0000}"/>
    <cellStyle name="Normal 5 5 2 3 2 3 2 2" xfId="48983" xr:uid="{00000000-0005-0000-0000-0000DABB0000}"/>
    <cellStyle name="Normal 5 5 2 3 2 3 3" xfId="48984" xr:uid="{00000000-0005-0000-0000-0000DBBB0000}"/>
    <cellStyle name="Normal 5 5 2 3 2 3 3 2" xfId="48985" xr:uid="{00000000-0005-0000-0000-0000DCBB0000}"/>
    <cellStyle name="Normal 5 5 2 3 2 3 3 2 2" xfId="48986" xr:uid="{00000000-0005-0000-0000-0000DDBB0000}"/>
    <cellStyle name="Normal 5 5 2 3 2 3 3 3" xfId="48987" xr:uid="{00000000-0005-0000-0000-0000DEBB0000}"/>
    <cellStyle name="Normal 5 5 2 3 2 3 4" xfId="48988" xr:uid="{00000000-0005-0000-0000-0000DFBB0000}"/>
    <cellStyle name="Normal 5 5 2 3 2 4" xfId="48989" xr:uid="{00000000-0005-0000-0000-0000E0BB0000}"/>
    <cellStyle name="Normal 5 5 2 3 2 4 2" xfId="48990" xr:uid="{00000000-0005-0000-0000-0000E1BB0000}"/>
    <cellStyle name="Normal 5 5 2 3 2 4 2 2" xfId="48991" xr:uid="{00000000-0005-0000-0000-0000E2BB0000}"/>
    <cellStyle name="Normal 5 5 2 3 2 4 3" xfId="48992" xr:uid="{00000000-0005-0000-0000-0000E3BB0000}"/>
    <cellStyle name="Normal 5 5 2 3 2 4 3 2" xfId="48993" xr:uid="{00000000-0005-0000-0000-0000E4BB0000}"/>
    <cellStyle name="Normal 5 5 2 3 2 4 3 2 2" xfId="48994" xr:uid="{00000000-0005-0000-0000-0000E5BB0000}"/>
    <cellStyle name="Normal 5 5 2 3 2 4 3 3" xfId="48995" xr:uid="{00000000-0005-0000-0000-0000E6BB0000}"/>
    <cellStyle name="Normal 5 5 2 3 2 4 4" xfId="48996" xr:uid="{00000000-0005-0000-0000-0000E7BB0000}"/>
    <cellStyle name="Normal 5 5 2 3 2 5" xfId="48997" xr:uid="{00000000-0005-0000-0000-0000E8BB0000}"/>
    <cellStyle name="Normal 5 5 2 3 2 5 2" xfId="48998" xr:uid="{00000000-0005-0000-0000-0000E9BB0000}"/>
    <cellStyle name="Normal 5 5 2 3 2 6" xfId="48999" xr:uid="{00000000-0005-0000-0000-0000EABB0000}"/>
    <cellStyle name="Normal 5 5 2 3 2 6 2" xfId="49000" xr:uid="{00000000-0005-0000-0000-0000EBBB0000}"/>
    <cellStyle name="Normal 5 5 2 3 2 6 2 2" xfId="49001" xr:uid="{00000000-0005-0000-0000-0000ECBB0000}"/>
    <cellStyle name="Normal 5 5 2 3 2 6 3" xfId="49002" xr:uid="{00000000-0005-0000-0000-0000EDBB0000}"/>
    <cellStyle name="Normal 5 5 2 3 2 7" xfId="49003" xr:uid="{00000000-0005-0000-0000-0000EEBB0000}"/>
    <cellStyle name="Normal 5 5 2 3 2 7 2" xfId="49004" xr:uid="{00000000-0005-0000-0000-0000EFBB0000}"/>
    <cellStyle name="Normal 5 5 2 3 2 8" xfId="49005" xr:uid="{00000000-0005-0000-0000-0000F0BB0000}"/>
    <cellStyle name="Normal 5 5 2 3 2 9" xfId="49006" xr:uid="{00000000-0005-0000-0000-0000F1BB0000}"/>
    <cellStyle name="Normal 5 5 2 3 3" xfId="49007" xr:uid="{00000000-0005-0000-0000-0000F2BB0000}"/>
    <cellStyle name="Normal 5 5 2 3 3 2" xfId="49008" xr:uid="{00000000-0005-0000-0000-0000F3BB0000}"/>
    <cellStyle name="Normal 5 5 2 3 3 2 2" xfId="49009" xr:uid="{00000000-0005-0000-0000-0000F4BB0000}"/>
    <cellStyle name="Normal 5 5 2 3 3 2 2 2" xfId="49010" xr:uid="{00000000-0005-0000-0000-0000F5BB0000}"/>
    <cellStyle name="Normal 5 5 2 3 3 2 3" xfId="49011" xr:uid="{00000000-0005-0000-0000-0000F6BB0000}"/>
    <cellStyle name="Normal 5 5 2 3 3 2 3 2" xfId="49012" xr:uid="{00000000-0005-0000-0000-0000F7BB0000}"/>
    <cellStyle name="Normal 5 5 2 3 3 2 3 2 2" xfId="49013" xr:uid="{00000000-0005-0000-0000-0000F8BB0000}"/>
    <cellStyle name="Normal 5 5 2 3 3 2 3 3" xfId="49014" xr:uid="{00000000-0005-0000-0000-0000F9BB0000}"/>
    <cellStyle name="Normal 5 5 2 3 3 2 4" xfId="49015" xr:uid="{00000000-0005-0000-0000-0000FABB0000}"/>
    <cellStyle name="Normal 5 5 2 3 3 3" xfId="49016" xr:uid="{00000000-0005-0000-0000-0000FBBB0000}"/>
    <cellStyle name="Normal 5 5 2 3 3 3 2" xfId="49017" xr:uid="{00000000-0005-0000-0000-0000FCBB0000}"/>
    <cellStyle name="Normal 5 5 2 3 3 4" xfId="49018" xr:uid="{00000000-0005-0000-0000-0000FDBB0000}"/>
    <cellStyle name="Normal 5 5 2 3 3 4 2" xfId="49019" xr:uid="{00000000-0005-0000-0000-0000FEBB0000}"/>
    <cellStyle name="Normal 5 5 2 3 3 4 2 2" xfId="49020" xr:uid="{00000000-0005-0000-0000-0000FFBB0000}"/>
    <cellStyle name="Normal 5 5 2 3 3 4 3" xfId="49021" xr:uid="{00000000-0005-0000-0000-000000BC0000}"/>
    <cellStyle name="Normal 5 5 2 3 3 5" xfId="49022" xr:uid="{00000000-0005-0000-0000-000001BC0000}"/>
    <cellStyle name="Normal 5 5 2 3 4" xfId="49023" xr:uid="{00000000-0005-0000-0000-000002BC0000}"/>
    <cellStyle name="Normal 5 5 2 3 4 2" xfId="49024" xr:uid="{00000000-0005-0000-0000-000003BC0000}"/>
    <cellStyle name="Normal 5 5 2 3 4 2 2" xfId="49025" xr:uid="{00000000-0005-0000-0000-000004BC0000}"/>
    <cellStyle name="Normal 5 5 2 3 4 3" xfId="49026" xr:uid="{00000000-0005-0000-0000-000005BC0000}"/>
    <cellStyle name="Normal 5 5 2 3 4 3 2" xfId="49027" xr:uid="{00000000-0005-0000-0000-000006BC0000}"/>
    <cellStyle name="Normal 5 5 2 3 4 3 2 2" xfId="49028" xr:uid="{00000000-0005-0000-0000-000007BC0000}"/>
    <cellStyle name="Normal 5 5 2 3 4 3 3" xfId="49029" xr:uid="{00000000-0005-0000-0000-000008BC0000}"/>
    <cellStyle name="Normal 5 5 2 3 4 4" xfId="49030" xr:uid="{00000000-0005-0000-0000-000009BC0000}"/>
    <cellStyle name="Normal 5 5 2 3 5" xfId="49031" xr:uid="{00000000-0005-0000-0000-00000ABC0000}"/>
    <cellStyle name="Normal 5 5 2 3 5 2" xfId="49032" xr:uid="{00000000-0005-0000-0000-00000BBC0000}"/>
    <cellStyle name="Normal 5 5 2 3 5 2 2" xfId="49033" xr:uid="{00000000-0005-0000-0000-00000CBC0000}"/>
    <cellStyle name="Normal 5 5 2 3 5 3" xfId="49034" xr:uid="{00000000-0005-0000-0000-00000DBC0000}"/>
    <cellStyle name="Normal 5 5 2 3 5 3 2" xfId="49035" xr:uid="{00000000-0005-0000-0000-00000EBC0000}"/>
    <cellStyle name="Normal 5 5 2 3 5 3 2 2" xfId="49036" xr:uid="{00000000-0005-0000-0000-00000FBC0000}"/>
    <cellStyle name="Normal 5 5 2 3 5 3 3" xfId="49037" xr:uid="{00000000-0005-0000-0000-000010BC0000}"/>
    <cellStyle name="Normal 5 5 2 3 5 4" xfId="49038" xr:uid="{00000000-0005-0000-0000-000011BC0000}"/>
    <cellStyle name="Normal 5 5 2 3 6" xfId="49039" xr:uid="{00000000-0005-0000-0000-000012BC0000}"/>
    <cellStyle name="Normal 5 5 2 3 6 2" xfId="49040" xr:uid="{00000000-0005-0000-0000-000013BC0000}"/>
    <cellStyle name="Normal 5 5 2 3 7" xfId="49041" xr:uid="{00000000-0005-0000-0000-000014BC0000}"/>
    <cellStyle name="Normal 5 5 2 3 7 2" xfId="49042" xr:uid="{00000000-0005-0000-0000-000015BC0000}"/>
    <cellStyle name="Normal 5 5 2 3 7 2 2" xfId="49043" xr:uid="{00000000-0005-0000-0000-000016BC0000}"/>
    <cellStyle name="Normal 5 5 2 3 7 3" xfId="49044" xr:uid="{00000000-0005-0000-0000-000017BC0000}"/>
    <cellStyle name="Normal 5 5 2 3 8" xfId="49045" xr:uid="{00000000-0005-0000-0000-000018BC0000}"/>
    <cellStyle name="Normal 5 5 2 3 8 2" xfId="49046" xr:uid="{00000000-0005-0000-0000-000019BC0000}"/>
    <cellStyle name="Normal 5 5 2 3 9" xfId="49047" xr:uid="{00000000-0005-0000-0000-00001ABC0000}"/>
    <cellStyle name="Normal 5 5 2 4" xfId="49048" xr:uid="{00000000-0005-0000-0000-00001BBC0000}"/>
    <cellStyle name="Normal 5 5 2 4 2" xfId="49049" xr:uid="{00000000-0005-0000-0000-00001CBC0000}"/>
    <cellStyle name="Normal 5 5 2 4 2 2" xfId="49050" xr:uid="{00000000-0005-0000-0000-00001DBC0000}"/>
    <cellStyle name="Normal 5 5 2 4 2 2 2" xfId="49051" xr:uid="{00000000-0005-0000-0000-00001EBC0000}"/>
    <cellStyle name="Normal 5 5 2 4 2 2 2 2" xfId="49052" xr:uid="{00000000-0005-0000-0000-00001FBC0000}"/>
    <cellStyle name="Normal 5 5 2 4 2 2 3" xfId="49053" xr:uid="{00000000-0005-0000-0000-000020BC0000}"/>
    <cellStyle name="Normal 5 5 2 4 2 2 3 2" xfId="49054" xr:uid="{00000000-0005-0000-0000-000021BC0000}"/>
    <cellStyle name="Normal 5 5 2 4 2 2 3 2 2" xfId="49055" xr:uid="{00000000-0005-0000-0000-000022BC0000}"/>
    <cellStyle name="Normal 5 5 2 4 2 2 3 3" xfId="49056" xr:uid="{00000000-0005-0000-0000-000023BC0000}"/>
    <cellStyle name="Normal 5 5 2 4 2 2 4" xfId="49057" xr:uid="{00000000-0005-0000-0000-000024BC0000}"/>
    <cellStyle name="Normal 5 5 2 4 2 3" xfId="49058" xr:uid="{00000000-0005-0000-0000-000025BC0000}"/>
    <cellStyle name="Normal 5 5 2 4 2 3 2" xfId="49059" xr:uid="{00000000-0005-0000-0000-000026BC0000}"/>
    <cellStyle name="Normal 5 5 2 4 2 4" xfId="49060" xr:uid="{00000000-0005-0000-0000-000027BC0000}"/>
    <cellStyle name="Normal 5 5 2 4 2 4 2" xfId="49061" xr:uid="{00000000-0005-0000-0000-000028BC0000}"/>
    <cellStyle name="Normal 5 5 2 4 2 4 2 2" xfId="49062" xr:uid="{00000000-0005-0000-0000-000029BC0000}"/>
    <cellStyle name="Normal 5 5 2 4 2 4 3" xfId="49063" xr:uid="{00000000-0005-0000-0000-00002ABC0000}"/>
    <cellStyle name="Normal 5 5 2 4 2 5" xfId="49064" xr:uid="{00000000-0005-0000-0000-00002BBC0000}"/>
    <cellStyle name="Normal 5 5 2 4 2 6" xfId="49065" xr:uid="{00000000-0005-0000-0000-00002CBC0000}"/>
    <cellStyle name="Normal 5 5 2 4 3" xfId="49066" xr:uid="{00000000-0005-0000-0000-00002DBC0000}"/>
    <cellStyle name="Normal 5 5 2 4 3 2" xfId="49067" xr:uid="{00000000-0005-0000-0000-00002EBC0000}"/>
    <cellStyle name="Normal 5 5 2 4 3 2 2" xfId="49068" xr:uid="{00000000-0005-0000-0000-00002FBC0000}"/>
    <cellStyle name="Normal 5 5 2 4 3 3" xfId="49069" xr:uid="{00000000-0005-0000-0000-000030BC0000}"/>
    <cellStyle name="Normal 5 5 2 4 3 3 2" xfId="49070" xr:uid="{00000000-0005-0000-0000-000031BC0000}"/>
    <cellStyle name="Normal 5 5 2 4 3 3 2 2" xfId="49071" xr:uid="{00000000-0005-0000-0000-000032BC0000}"/>
    <cellStyle name="Normal 5 5 2 4 3 3 3" xfId="49072" xr:uid="{00000000-0005-0000-0000-000033BC0000}"/>
    <cellStyle name="Normal 5 5 2 4 3 4" xfId="49073" xr:uid="{00000000-0005-0000-0000-000034BC0000}"/>
    <cellStyle name="Normal 5 5 2 4 4" xfId="49074" xr:uid="{00000000-0005-0000-0000-000035BC0000}"/>
    <cellStyle name="Normal 5 5 2 4 4 2" xfId="49075" xr:uid="{00000000-0005-0000-0000-000036BC0000}"/>
    <cellStyle name="Normal 5 5 2 4 4 2 2" xfId="49076" xr:uid="{00000000-0005-0000-0000-000037BC0000}"/>
    <cellStyle name="Normal 5 5 2 4 4 3" xfId="49077" xr:uid="{00000000-0005-0000-0000-000038BC0000}"/>
    <cellStyle name="Normal 5 5 2 4 4 3 2" xfId="49078" xr:uid="{00000000-0005-0000-0000-000039BC0000}"/>
    <cellStyle name="Normal 5 5 2 4 4 3 2 2" xfId="49079" xr:uid="{00000000-0005-0000-0000-00003ABC0000}"/>
    <cellStyle name="Normal 5 5 2 4 4 3 3" xfId="49080" xr:uid="{00000000-0005-0000-0000-00003BBC0000}"/>
    <cellStyle name="Normal 5 5 2 4 4 4" xfId="49081" xr:uid="{00000000-0005-0000-0000-00003CBC0000}"/>
    <cellStyle name="Normal 5 5 2 4 5" xfId="49082" xr:uid="{00000000-0005-0000-0000-00003DBC0000}"/>
    <cellStyle name="Normal 5 5 2 4 5 2" xfId="49083" xr:uid="{00000000-0005-0000-0000-00003EBC0000}"/>
    <cellStyle name="Normal 5 5 2 4 6" xfId="49084" xr:uid="{00000000-0005-0000-0000-00003FBC0000}"/>
    <cellStyle name="Normal 5 5 2 4 6 2" xfId="49085" xr:uid="{00000000-0005-0000-0000-000040BC0000}"/>
    <cellStyle name="Normal 5 5 2 4 6 2 2" xfId="49086" xr:uid="{00000000-0005-0000-0000-000041BC0000}"/>
    <cellStyle name="Normal 5 5 2 4 6 3" xfId="49087" xr:uid="{00000000-0005-0000-0000-000042BC0000}"/>
    <cellStyle name="Normal 5 5 2 4 7" xfId="49088" xr:uid="{00000000-0005-0000-0000-000043BC0000}"/>
    <cellStyle name="Normal 5 5 2 4 7 2" xfId="49089" xr:uid="{00000000-0005-0000-0000-000044BC0000}"/>
    <cellStyle name="Normal 5 5 2 4 8" xfId="49090" xr:uid="{00000000-0005-0000-0000-000045BC0000}"/>
    <cellStyle name="Normal 5 5 2 4 9" xfId="49091" xr:uid="{00000000-0005-0000-0000-000046BC0000}"/>
    <cellStyle name="Normal 5 5 2 5" xfId="49092" xr:uid="{00000000-0005-0000-0000-000047BC0000}"/>
    <cellStyle name="Normal 5 5 2 5 2" xfId="49093" xr:uid="{00000000-0005-0000-0000-000048BC0000}"/>
    <cellStyle name="Normal 5 5 2 5 2 2" xfId="49094" xr:uid="{00000000-0005-0000-0000-000049BC0000}"/>
    <cellStyle name="Normal 5 5 2 5 2 2 2" xfId="49095" xr:uid="{00000000-0005-0000-0000-00004ABC0000}"/>
    <cellStyle name="Normal 5 5 2 5 2 3" xfId="49096" xr:uid="{00000000-0005-0000-0000-00004BBC0000}"/>
    <cellStyle name="Normal 5 5 2 5 2 3 2" xfId="49097" xr:uid="{00000000-0005-0000-0000-00004CBC0000}"/>
    <cellStyle name="Normal 5 5 2 5 2 3 2 2" xfId="49098" xr:uid="{00000000-0005-0000-0000-00004DBC0000}"/>
    <cellStyle name="Normal 5 5 2 5 2 3 3" xfId="49099" xr:uid="{00000000-0005-0000-0000-00004EBC0000}"/>
    <cellStyle name="Normal 5 5 2 5 2 4" xfId="49100" xr:uid="{00000000-0005-0000-0000-00004FBC0000}"/>
    <cellStyle name="Normal 5 5 2 5 3" xfId="49101" xr:uid="{00000000-0005-0000-0000-000050BC0000}"/>
    <cellStyle name="Normal 5 5 2 5 3 2" xfId="49102" xr:uid="{00000000-0005-0000-0000-000051BC0000}"/>
    <cellStyle name="Normal 5 5 2 5 4" xfId="49103" xr:uid="{00000000-0005-0000-0000-000052BC0000}"/>
    <cellStyle name="Normal 5 5 2 5 4 2" xfId="49104" xr:uid="{00000000-0005-0000-0000-000053BC0000}"/>
    <cellStyle name="Normal 5 5 2 5 4 2 2" xfId="49105" xr:uid="{00000000-0005-0000-0000-000054BC0000}"/>
    <cellStyle name="Normal 5 5 2 5 4 3" xfId="49106" xr:uid="{00000000-0005-0000-0000-000055BC0000}"/>
    <cellStyle name="Normal 5 5 2 5 5" xfId="49107" xr:uid="{00000000-0005-0000-0000-000056BC0000}"/>
    <cellStyle name="Normal 5 5 2 5 6" xfId="49108" xr:uid="{00000000-0005-0000-0000-000057BC0000}"/>
    <cellStyle name="Normal 5 5 2 6" xfId="49109" xr:uid="{00000000-0005-0000-0000-000058BC0000}"/>
    <cellStyle name="Normal 5 5 2 6 2" xfId="49110" xr:uid="{00000000-0005-0000-0000-000059BC0000}"/>
    <cellStyle name="Normal 5 5 2 6 2 2" xfId="49111" xr:uid="{00000000-0005-0000-0000-00005ABC0000}"/>
    <cellStyle name="Normal 5 5 2 6 3" xfId="49112" xr:uid="{00000000-0005-0000-0000-00005BBC0000}"/>
    <cellStyle name="Normal 5 5 2 6 3 2" xfId="49113" xr:uid="{00000000-0005-0000-0000-00005CBC0000}"/>
    <cellStyle name="Normal 5 5 2 6 3 2 2" xfId="49114" xr:uid="{00000000-0005-0000-0000-00005DBC0000}"/>
    <cellStyle name="Normal 5 5 2 6 3 3" xfId="49115" xr:uid="{00000000-0005-0000-0000-00005EBC0000}"/>
    <cellStyle name="Normal 5 5 2 6 4" xfId="49116" xr:uid="{00000000-0005-0000-0000-00005FBC0000}"/>
    <cellStyle name="Normal 5 5 2 7" xfId="49117" xr:uid="{00000000-0005-0000-0000-000060BC0000}"/>
    <cellStyle name="Normal 5 5 2 7 2" xfId="49118" xr:uid="{00000000-0005-0000-0000-000061BC0000}"/>
    <cellStyle name="Normal 5 5 2 7 2 2" xfId="49119" xr:uid="{00000000-0005-0000-0000-000062BC0000}"/>
    <cellStyle name="Normal 5 5 2 7 3" xfId="49120" xr:uid="{00000000-0005-0000-0000-000063BC0000}"/>
    <cellStyle name="Normal 5 5 2 7 3 2" xfId="49121" xr:uid="{00000000-0005-0000-0000-000064BC0000}"/>
    <cellStyle name="Normal 5 5 2 7 3 2 2" xfId="49122" xr:uid="{00000000-0005-0000-0000-000065BC0000}"/>
    <cellStyle name="Normal 5 5 2 7 3 3" xfId="49123" xr:uid="{00000000-0005-0000-0000-000066BC0000}"/>
    <cellStyle name="Normal 5 5 2 7 4" xfId="49124" xr:uid="{00000000-0005-0000-0000-000067BC0000}"/>
    <cellStyle name="Normal 5 5 2 8" xfId="49125" xr:uid="{00000000-0005-0000-0000-000068BC0000}"/>
    <cellStyle name="Normal 5 5 2 8 2" xfId="49126" xr:uid="{00000000-0005-0000-0000-000069BC0000}"/>
    <cellStyle name="Normal 5 5 2 9" xfId="49127" xr:uid="{00000000-0005-0000-0000-00006ABC0000}"/>
    <cellStyle name="Normal 5 5 2 9 2" xfId="49128" xr:uid="{00000000-0005-0000-0000-00006BBC0000}"/>
    <cellStyle name="Normal 5 5 2 9 2 2" xfId="49129" xr:uid="{00000000-0005-0000-0000-00006CBC0000}"/>
    <cellStyle name="Normal 5 5 2 9 3" xfId="49130" xr:uid="{00000000-0005-0000-0000-00006DBC0000}"/>
    <cellStyle name="Normal 5 5 2_T-straight with PEDs adjustor" xfId="49131" xr:uid="{00000000-0005-0000-0000-00006EBC0000}"/>
    <cellStyle name="Normal 5 5 3" xfId="1383" xr:uid="{00000000-0005-0000-0000-00006FBC0000}"/>
    <cellStyle name="Normal 5 5 3 10" xfId="49132" xr:uid="{00000000-0005-0000-0000-000070BC0000}"/>
    <cellStyle name="Normal 5 5 3 11" xfId="49133" xr:uid="{00000000-0005-0000-0000-000071BC0000}"/>
    <cellStyle name="Normal 5 5 3 2" xfId="1384" xr:uid="{00000000-0005-0000-0000-000072BC0000}"/>
    <cellStyle name="Normal 5 5 3 2 10" xfId="49134" xr:uid="{00000000-0005-0000-0000-000073BC0000}"/>
    <cellStyle name="Normal 5 5 3 2 2" xfId="49135" xr:uid="{00000000-0005-0000-0000-000074BC0000}"/>
    <cellStyle name="Normal 5 5 3 2 2 2" xfId="49136" xr:uid="{00000000-0005-0000-0000-000075BC0000}"/>
    <cellStyle name="Normal 5 5 3 2 2 2 2" xfId="49137" xr:uid="{00000000-0005-0000-0000-000076BC0000}"/>
    <cellStyle name="Normal 5 5 3 2 2 2 2 2" xfId="49138" xr:uid="{00000000-0005-0000-0000-000077BC0000}"/>
    <cellStyle name="Normal 5 5 3 2 2 2 2 2 2" xfId="49139" xr:uid="{00000000-0005-0000-0000-000078BC0000}"/>
    <cellStyle name="Normal 5 5 3 2 2 2 2 3" xfId="49140" xr:uid="{00000000-0005-0000-0000-000079BC0000}"/>
    <cellStyle name="Normal 5 5 3 2 2 2 2 3 2" xfId="49141" xr:uid="{00000000-0005-0000-0000-00007ABC0000}"/>
    <cellStyle name="Normal 5 5 3 2 2 2 2 3 2 2" xfId="49142" xr:uid="{00000000-0005-0000-0000-00007BBC0000}"/>
    <cellStyle name="Normal 5 5 3 2 2 2 2 3 3" xfId="49143" xr:uid="{00000000-0005-0000-0000-00007CBC0000}"/>
    <cellStyle name="Normal 5 5 3 2 2 2 2 4" xfId="49144" xr:uid="{00000000-0005-0000-0000-00007DBC0000}"/>
    <cellStyle name="Normal 5 5 3 2 2 2 3" xfId="49145" xr:uid="{00000000-0005-0000-0000-00007EBC0000}"/>
    <cellStyle name="Normal 5 5 3 2 2 2 3 2" xfId="49146" xr:uid="{00000000-0005-0000-0000-00007FBC0000}"/>
    <cellStyle name="Normal 5 5 3 2 2 2 4" xfId="49147" xr:uid="{00000000-0005-0000-0000-000080BC0000}"/>
    <cellStyle name="Normal 5 5 3 2 2 2 4 2" xfId="49148" xr:uid="{00000000-0005-0000-0000-000081BC0000}"/>
    <cellStyle name="Normal 5 5 3 2 2 2 4 2 2" xfId="49149" xr:uid="{00000000-0005-0000-0000-000082BC0000}"/>
    <cellStyle name="Normal 5 5 3 2 2 2 4 3" xfId="49150" xr:uid="{00000000-0005-0000-0000-000083BC0000}"/>
    <cellStyle name="Normal 5 5 3 2 2 2 5" xfId="49151" xr:uid="{00000000-0005-0000-0000-000084BC0000}"/>
    <cellStyle name="Normal 5 5 3 2 2 3" xfId="49152" xr:uid="{00000000-0005-0000-0000-000085BC0000}"/>
    <cellStyle name="Normal 5 5 3 2 2 3 2" xfId="49153" xr:uid="{00000000-0005-0000-0000-000086BC0000}"/>
    <cellStyle name="Normal 5 5 3 2 2 3 2 2" xfId="49154" xr:uid="{00000000-0005-0000-0000-000087BC0000}"/>
    <cellStyle name="Normal 5 5 3 2 2 3 3" xfId="49155" xr:uid="{00000000-0005-0000-0000-000088BC0000}"/>
    <cellStyle name="Normal 5 5 3 2 2 3 3 2" xfId="49156" xr:uid="{00000000-0005-0000-0000-000089BC0000}"/>
    <cellStyle name="Normal 5 5 3 2 2 3 3 2 2" xfId="49157" xr:uid="{00000000-0005-0000-0000-00008ABC0000}"/>
    <cellStyle name="Normal 5 5 3 2 2 3 3 3" xfId="49158" xr:uid="{00000000-0005-0000-0000-00008BBC0000}"/>
    <cellStyle name="Normal 5 5 3 2 2 3 4" xfId="49159" xr:uid="{00000000-0005-0000-0000-00008CBC0000}"/>
    <cellStyle name="Normal 5 5 3 2 2 4" xfId="49160" xr:uid="{00000000-0005-0000-0000-00008DBC0000}"/>
    <cellStyle name="Normal 5 5 3 2 2 4 2" xfId="49161" xr:uid="{00000000-0005-0000-0000-00008EBC0000}"/>
    <cellStyle name="Normal 5 5 3 2 2 4 2 2" xfId="49162" xr:uid="{00000000-0005-0000-0000-00008FBC0000}"/>
    <cellStyle name="Normal 5 5 3 2 2 4 3" xfId="49163" xr:uid="{00000000-0005-0000-0000-000090BC0000}"/>
    <cellStyle name="Normal 5 5 3 2 2 4 3 2" xfId="49164" xr:uid="{00000000-0005-0000-0000-000091BC0000}"/>
    <cellStyle name="Normal 5 5 3 2 2 4 3 2 2" xfId="49165" xr:uid="{00000000-0005-0000-0000-000092BC0000}"/>
    <cellStyle name="Normal 5 5 3 2 2 4 3 3" xfId="49166" xr:uid="{00000000-0005-0000-0000-000093BC0000}"/>
    <cellStyle name="Normal 5 5 3 2 2 4 4" xfId="49167" xr:uid="{00000000-0005-0000-0000-000094BC0000}"/>
    <cellStyle name="Normal 5 5 3 2 2 5" xfId="49168" xr:uid="{00000000-0005-0000-0000-000095BC0000}"/>
    <cellStyle name="Normal 5 5 3 2 2 5 2" xfId="49169" xr:uid="{00000000-0005-0000-0000-000096BC0000}"/>
    <cellStyle name="Normal 5 5 3 2 2 6" xfId="49170" xr:uid="{00000000-0005-0000-0000-000097BC0000}"/>
    <cellStyle name="Normal 5 5 3 2 2 6 2" xfId="49171" xr:uid="{00000000-0005-0000-0000-000098BC0000}"/>
    <cellStyle name="Normal 5 5 3 2 2 6 2 2" xfId="49172" xr:uid="{00000000-0005-0000-0000-000099BC0000}"/>
    <cellStyle name="Normal 5 5 3 2 2 6 3" xfId="49173" xr:uid="{00000000-0005-0000-0000-00009ABC0000}"/>
    <cellStyle name="Normal 5 5 3 2 2 7" xfId="49174" xr:uid="{00000000-0005-0000-0000-00009BBC0000}"/>
    <cellStyle name="Normal 5 5 3 2 2 7 2" xfId="49175" xr:uid="{00000000-0005-0000-0000-00009CBC0000}"/>
    <cellStyle name="Normal 5 5 3 2 2 8" xfId="49176" xr:uid="{00000000-0005-0000-0000-00009DBC0000}"/>
    <cellStyle name="Normal 5 5 3 2 2 9" xfId="49177" xr:uid="{00000000-0005-0000-0000-00009EBC0000}"/>
    <cellStyle name="Normal 5 5 3 2 3" xfId="49178" xr:uid="{00000000-0005-0000-0000-00009FBC0000}"/>
    <cellStyle name="Normal 5 5 3 2 3 2" xfId="49179" xr:uid="{00000000-0005-0000-0000-0000A0BC0000}"/>
    <cellStyle name="Normal 5 5 3 2 3 2 2" xfId="49180" xr:uid="{00000000-0005-0000-0000-0000A1BC0000}"/>
    <cellStyle name="Normal 5 5 3 2 3 2 2 2" xfId="49181" xr:uid="{00000000-0005-0000-0000-0000A2BC0000}"/>
    <cellStyle name="Normal 5 5 3 2 3 2 3" xfId="49182" xr:uid="{00000000-0005-0000-0000-0000A3BC0000}"/>
    <cellStyle name="Normal 5 5 3 2 3 2 3 2" xfId="49183" xr:uid="{00000000-0005-0000-0000-0000A4BC0000}"/>
    <cellStyle name="Normal 5 5 3 2 3 2 3 2 2" xfId="49184" xr:uid="{00000000-0005-0000-0000-0000A5BC0000}"/>
    <cellStyle name="Normal 5 5 3 2 3 2 3 3" xfId="49185" xr:uid="{00000000-0005-0000-0000-0000A6BC0000}"/>
    <cellStyle name="Normal 5 5 3 2 3 2 4" xfId="49186" xr:uid="{00000000-0005-0000-0000-0000A7BC0000}"/>
    <cellStyle name="Normal 5 5 3 2 3 3" xfId="49187" xr:uid="{00000000-0005-0000-0000-0000A8BC0000}"/>
    <cellStyle name="Normal 5 5 3 2 3 3 2" xfId="49188" xr:uid="{00000000-0005-0000-0000-0000A9BC0000}"/>
    <cellStyle name="Normal 5 5 3 2 3 4" xfId="49189" xr:uid="{00000000-0005-0000-0000-0000AABC0000}"/>
    <cellStyle name="Normal 5 5 3 2 3 4 2" xfId="49190" xr:uid="{00000000-0005-0000-0000-0000ABBC0000}"/>
    <cellStyle name="Normal 5 5 3 2 3 4 2 2" xfId="49191" xr:uid="{00000000-0005-0000-0000-0000ACBC0000}"/>
    <cellStyle name="Normal 5 5 3 2 3 4 3" xfId="49192" xr:uid="{00000000-0005-0000-0000-0000ADBC0000}"/>
    <cellStyle name="Normal 5 5 3 2 3 5" xfId="49193" xr:uid="{00000000-0005-0000-0000-0000AEBC0000}"/>
    <cellStyle name="Normal 5 5 3 2 4" xfId="49194" xr:uid="{00000000-0005-0000-0000-0000AFBC0000}"/>
    <cellStyle name="Normal 5 5 3 2 4 2" xfId="49195" xr:uid="{00000000-0005-0000-0000-0000B0BC0000}"/>
    <cellStyle name="Normal 5 5 3 2 4 2 2" xfId="49196" xr:uid="{00000000-0005-0000-0000-0000B1BC0000}"/>
    <cellStyle name="Normal 5 5 3 2 4 3" xfId="49197" xr:uid="{00000000-0005-0000-0000-0000B2BC0000}"/>
    <cellStyle name="Normal 5 5 3 2 4 3 2" xfId="49198" xr:uid="{00000000-0005-0000-0000-0000B3BC0000}"/>
    <cellStyle name="Normal 5 5 3 2 4 3 2 2" xfId="49199" xr:uid="{00000000-0005-0000-0000-0000B4BC0000}"/>
    <cellStyle name="Normal 5 5 3 2 4 3 3" xfId="49200" xr:uid="{00000000-0005-0000-0000-0000B5BC0000}"/>
    <cellStyle name="Normal 5 5 3 2 4 4" xfId="49201" xr:uid="{00000000-0005-0000-0000-0000B6BC0000}"/>
    <cellStyle name="Normal 5 5 3 2 5" xfId="49202" xr:uid="{00000000-0005-0000-0000-0000B7BC0000}"/>
    <cellStyle name="Normal 5 5 3 2 5 2" xfId="49203" xr:uid="{00000000-0005-0000-0000-0000B8BC0000}"/>
    <cellStyle name="Normal 5 5 3 2 5 2 2" xfId="49204" xr:uid="{00000000-0005-0000-0000-0000B9BC0000}"/>
    <cellStyle name="Normal 5 5 3 2 5 3" xfId="49205" xr:uid="{00000000-0005-0000-0000-0000BABC0000}"/>
    <cellStyle name="Normal 5 5 3 2 5 3 2" xfId="49206" xr:uid="{00000000-0005-0000-0000-0000BBBC0000}"/>
    <cellStyle name="Normal 5 5 3 2 5 3 2 2" xfId="49207" xr:uid="{00000000-0005-0000-0000-0000BCBC0000}"/>
    <cellStyle name="Normal 5 5 3 2 5 3 3" xfId="49208" xr:uid="{00000000-0005-0000-0000-0000BDBC0000}"/>
    <cellStyle name="Normal 5 5 3 2 5 4" xfId="49209" xr:uid="{00000000-0005-0000-0000-0000BEBC0000}"/>
    <cellStyle name="Normal 5 5 3 2 6" xfId="49210" xr:uid="{00000000-0005-0000-0000-0000BFBC0000}"/>
    <cellStyle name="Normal 5 5 3 2 6 2" xfId="49211" xr:uid="{00000000-0005-0000-0000-0000C0BC0000}"/>
    <cellStyle name="Normal 5 5 3 2 7" xfId="49212" xr:uid="{00000000-0005-0000-0000-0000C1BC0000}"/>
    <cellStyle name="Normal 5 5 3 2 7 2" xfId="49213" xr:uid="{00000000-0005-0000-0000-0000C2BC0000}"/>
    <cellStyle name="Normal 5 5 3 2 7 2 2" xfId="49214" xr:uid="{00000000-0005-0000-0000-0000C3BC0000}"/>
    <cellStyle name="Normal 5 5 3 2 7 3" xfId="49215" xr:uid="{00000000-0005-0000-0000-0000C4BC0000}"/>
    <cellStyle name="Normal 5 5 3 2 8" xfId="49216" xr:uid="{00000000-0005-0000-0000-0000C5BC0000}"/>
    <cellStyle name="Normal 5 5 3 2 8 2" xfId="49217" xr:uid="{00000000-0005-0000-0000-0000C6BC0000}"/>
    <cellStyle name="Normal 5 5 3 2 9" xfId="49218" xr:uid="{00000000-0005-0000-0000-0000C7BC0000}"/>
    <cellStyle name="Normal 5 5 3 3" xfId="49219" xr:uid="{00000000-0005-0000-0000-0000C8BC0000}"/>
    <cellStyle name="Normal 5 5 3 3 2" xfId="49220" xr:uid="{00000000-0005-0000-0000-0000C9BC0000}"/>
    <cellStyle name="Normal 5 5 3 3 2 2" xfId="49221" xr:uid="{00000000-0005-0000-0000-0000CABC0000}"/>
    <cellStyle name="Normal 5 5 3 3 2 2 2" xfId="49222" xr:uid="{00000000-0005-0000-0000-0000CBBC0000}"/>
    <cellStyle name="Normal 5 5 3 3 2 2 2 2" xfId="49223" xr:uid="{00000000-0005-0000-0000-0000CCBC0000}"/>
    <cellStyle name="Normal 5 5 3 3 2 2 3" xfId="49224" xr:uid="{00000000-0005-0000-0000-0000CDBC0000}"/>
    <cellStyle name="Normal 5 5 3 3 2 2 3 2" xfId="49225" xr:uid="{00000000-0005-0000-0000-0000CEBC0000}"/>
    <cellStyle name="Normal 5 5 3 3 2 2 3 2 2" xfId="49226" xr:uid="{00000000-0005-0000-0000-0000CFBC0000}"/>
    <cellStyle name="Normal 5 5 3 3 2 2 3 3" xfId="49227" xr:uid="{00000000-0005-0000-0000-0000D0BC0000}"/>
    <cellStyle name="Normal 5 5 3 3 2 2 4" xfId="49228" xr:uid="{00000000-0005-0000-0000-0000D1BC0000}"/>
    <cellStyle name="Normal 5 5 3 3 2 3" xfId="49229" xr:uid="{00000000-0005-0000-0000-0000D2BC0000}"/>
    <cellStyle name="Normal 5 5 3 3 2 3 2" xfId="49230" xr:uid="{00000000-0005-0000-0000-0000D3BC0000}"/>
    <cellStyle name="Normal 5 5 3 3 2 4" xfId="49231" xr:uid="{00000000-0005-0000-0000-0000D4BC0000}"/>
    <cellStyle name="Normal 5 5 3 3 2 4 2" xfId="49232" xr:uid="{00000000-0005-0000-0000-0000D5BC0000}"/>
    <cellStyle name="Normal 5 5 3 3 2 4 2 2" xfId="49233" xr:uid="{00000000-0005-0000-0000-0000D6BC0000}"/>
    <cellStyle name="Normal 5 5 3 3 2 4 3" xfId="49234" xr:uid="{00000000-0005-0000-0000-0000D7BC0000}"/>
    <cellStyle name="Normal 5 5 3 3 2 5" xfId="49235" xr:uid="{00000000-0005-0000-0000-0000D8BC0000}"/>
    <cellStyle name="Normal 5 5 3 3 2 6" xfId="49236" xr:uid="{00000000-0005-0000-0000-0000D9BC0000}"/>
    <cellStyle name="Normal 5 5 3 3 3" xfId="49237" xr:uid="{00000000-0005-0000-0000-0000DABC0000}"/>
    <cellStyle name="Normal 5 5 3 3 3 2" xfId="49238" xr:uid="{00000000-0005-0000-0000-0000DBBC0000}"/>
    <cellStyle name="Normal 5 5 3 3 3 2 2" xfId="49239" xr:uid="{00000000-0005-0000-0000-0000DCBC0000}"/>
    <cellStyle name="Normal 5 5 3 3 3 3" xfId="49240" xr:uid="{00000000-0005-0000-0000-0000DDBC0000}"/>
    <cellStyle name="Normal 5 5 3 3 3 3 2" xfId="49241" xr:uid="{00000000-0005-0000-0000-0000DEBC0000}"/>
    <cellStyle name="Normal 5 5 3 3 3 3 2 2" xfId="49242" xr:uid="{00000000-0005-0000-0000-0000DFBC0000}"/>
    <cellStyle name="Normal 5 5 3 3 3 3 3" xfId="49243" xr:uid="{00000000-0005-0000-0000-0000E0BC0000}"/>
    <cellStyle name="Normal 5 5 3 3 3 4" xfId="49244" xr:uid="{00000000-0005-0000-0000-0000E1BC0000}"/>
    <cellStyle name="Normal 5 5 3 3 4" xfId="49245" xr:uid="{00000000-0005-0000-0000-0000E2BC0000}"/>
    <cellStyle name="Normal 5 5 3 3 4 2" xfId="49246" xr:uid="{00000000-0005-0000-0000-0000E3BC0000}"/>
    <cellStyle name="Normal 5 5 3 3 4 2 2" xfId="49247" xr:uid="{00000000-0005-0000-0000-0000E4BC0000}"/>
    <cellStyle name="Normal 5 5 3 3 4 3" xfId="49248" xr:uid="{00000000-0005-0000-0000-0000E5BC0000}"/>
    <cellStyle name="Normal 5 5 3 3 4 3 2" xfId="49249" xr:uid="{00000000-0005-0000-0000-0000E6BC0000}"/>
    <cellStyle name="Normal 5 5 3 3 4 3 2 2" xfId="49250" xr:uid="{00000000-0005-0000-0000-0000E7BC0000}"/>
    <cellStyle name="Normal 5 5 3 3 4 3 3" xfId="49251" xr:uid="{00000000-0005-0000-0000-0000E8BC0000}"/>
    <cellStyle name="Normal 5 5 3 3 4 4" xfId="49252" xr:uid="{00000000-0005-0000-0000-0000E9BC0000}"/>
    <cellStyle name="Normal 5 5 3 3 5" xfId="49253" xr:uid="{00000000-0005-0000-0000-0000EABC0000}"/>
    <cellStyle name="Normal 5 5 3 3 5 2" xfId="49254" xr:uid="{00000000-0005-0000-0000-0000EBBC0000}"/>
    <cellStyle name="Normal 5 5 3 3 6" xfId="49255" xr:uid="{00000000-0005-0000-0000-0000ECBC0000}"/>
    <cellStyle name="Normal 5 5 3 3 6 2" xfId="49256" xr:uid="{00000000-0005-0000-0000-0000EDBC0000}"/>
    <cellStyle name="Normal 5 5 3 3 6 2 2" xfId="49257" xr:uid="{00000000-0005-0000-0000-0000EEBC0000}"/>
    <cellStyle name="Normal 5 5 3 3 6 3" xfId="49258" xr:uid="{00000000-0005-0000-0000-0000EFBC0000}"/>
    <cellStyle name="Normal 5 5 3 3 7" xfId="49259" xr:uid="{00000000-0005-0000-0000-0000F0BC0000}"/>
    <cellStyle name="Normal 5 5 3 3 7 2" xfId="49260" xr:uid="{00000000-0005-0000-0000-0000F1BC0000}"/>
    <cellStyle name="Normal 5 5 3 3 8" xfId="49261" xr:uid="{00000000-0005-0000-0000-0000F2BC0000}"/>
    <cellStyle name="Normal 5 5 3 3 9" xfId="49262" xr:uid="{00000000-0005-0000-0000-0000F3BC0000}"/>
    <cellStyle name="Normal 5 5 3 4" xfId="49263" xr:uid="{00000000-0005-0000-0000-0000F4BC0000}"/>
    <cellStyle name="Normal 5 5 3 4 2" xfId="49264" xr:uid="{00000000-0005-0000-0000-0000F5BC0000}"/>
    <cellStyle name="Normal 5 5 3 4 2 2" xfId="49265" xr:uid="{00000000-0005-0000-0000-0000F6BC0000}"/>
    <cellStyle name="Normal 5 5 3 4 2 2 2" xfId="49266" xr:uid="{00000000-0005-0000-0000-0000F7BC0000}"/>
    <cellStyle name="Normal 5 5 3 4 2 3" xfId="49267" xr:uid="{00000000-0005-0000-0000-0000F8BC0000}"/>
    <cellStyle name="Normal 5 5 3 4 2 3 2" xfId="49268" xr:uid="{00000000-0005-0000-0000-0000F9BC0000}"/>
    <cellStyle name="Normal 5 5 3 4 2 3 2 2" xfId="49269" xr:uid="{00000000-0005-0000-0000-0000FABC0000}"/>
    <cellStyle name="Normal 5 5 3 4 2 3 3" xfId="49270" xr:uid="{00000000-0005-0000-0000-0000FBBC0000}"/>
    <cellStyle name="Normal 5 5 3 4 2 4" xfId="49271" xr:uid="{00000000-0005-0000-0000-0000FCBC0000}"/>
    <cellStyle name="Normal 5 5 3 4 3" xfId="49272" xr:uid="{00000000-0005-0000-0000-0000FDBC0000}"/>
    <cellStyle name="Normal 5 5 3 4 3 2" xfId="49273" xr:uid="{00000000-0005-0000-0000-0000FEBC0000}"/>
    <cellStyle name="Normal 5 5 3 4 4" xfId="49274" xr:uid="{00000000-0005-0000-0000-0000FFBC0000}"/>
    <cellStyle name="Normal 5 5 3 4 4 2" xfId="49275" xr:uid="{00000000-0005-0000-0000-000000BD0000}"/>
    <cellStyle name="Normal 5 5 3 4 4 2 2" xfId="49276" xr:uid="{00000000-0005-0000-0000-000001BD0000}"/>
    <cellStyle name="Normal 5 5 3 4 4 3" xfId="49277" xr:uid="{00000000-0005-0000-0000-000002BD0000}"/>
    <cellStyle name="Normal 5 5 3 4 5" xfId="49278" xr:uid="{00000000-0005-0000-0000-000003BD0000}"/>
    <cellStyle name="Normal 5 5 3 4 6" xfId="49279" xr:uid="{00000000-0005-0000-0000-000004BD0000}"/>
    <cellStyle name="Normal 5 5 3 5" xfId="49280" xr:uid="{00000000-0005-0000-0000-000005BD0000}"/>
    <cellStyle name="Normal 5 5 3 5 2" xfId="49281" xr:uid="{00000000-0005-0000-0000-000006BD0000}"/>
    <cellStyle name="Normal 5 5 3 5 2 2" xfId="49282" xr:uid="{00000000-0005-0000-0000-000007BD0000}"/>
    <cellStyle name="Normal 5 5 3 5 3" xfId="49283" xr:uid="{00000000-0005-0000-0000-000008BD0000}"/>
    <cellStyle name="Normal 5 5 3 5 3 2" xfId="49284" xr:uid="{00000000-0005-0000-0000-000009BD0000}"/>
    <cellStyle name="Normal 5 5 3 5 3 2 2" xfId="49285" xr:uid="{00000000-0005-0000-0000-00000ABD0000}"/>
    <cellStyle name="Normal 5 5 3 5 3 3" xfId="49286" xr:uid="{00000000-0005-0000-0000-00000BBD0000}"/>
    <cellStyle name="Normal 5 5 3 5 4" xfId="49287" xr:uid="{00000000-0005-0000-0000-00000CBD0000}"/>
    <cellStyle name="Normal 5 5 3 6" xfId="49288" xr:uid="{00000000-0005-0000-0000-00000DBD0000}"/>
    <cellStyle name="Normal 5 5 3 6 2" xfId="49289" xr:uid="{00000000-0005-0000-0000-00000EBD0000}"/>
    <cellStyle name="Normal 5 5 3 6 2 2" xfId="49290" xr:uid="{00000000-0005-0000-0000-00000FBD0000}"/>
    <cellStyle name="Normal 5 5 3 6 3" xfId="49291" xr:uid="{00000000-0005-0000-0000-000010BD0000}"/>
    <cellStyle name="Normal 5 5 3 6 3 2" xfId="49292" xr:uid="{00000000-0005-0000-0000-000011BD0000}"/>
    <cellStyle name="Normal 5 5 3 6 3 2 2" xfId="49293" xr:uid="{00000000-0005-0000-0000-000012BD0000}"/>
    <cellStyle name="Normal 5 5 3 6 3 3" xfId="49294" xr:uid="{00000000-0005-0000-0000-000013BD0000}"/>
    <cellStyle name="Normal 5 5 3 6 4" xfId="49295" xr:uid="{00000000-0005-0000-0000-000014BD0000}"/>
    <cellStyle name="Normal 5 5 3 7" xfId="49296" xr:uid="{00000000-0005-0000-0000-000015BD0000}"/>
    <cellStyle name="Normal 5 5 3 7 2" xfId="49297" xr:uid="{00000000-0005-0000-0000-000016BD0000}"/>
    <cellStyle name="Normal 5 5 3 8" xfId="49298" xr:uid="{00000000-0005-0000-0000-000017BD0000}"/>
    <cellStyle name="Normal 5 5 3 8 2" xfId="49299" xr:uid="{00000000-0005-0000-0000-000018BD0000}"/>
    <cellStyle name="Normal 5 5 3 8 2 2" xfId="49300" xr:uid="{00000000-0005-0000-0000-000019BD0000}"/>
    <cellStyle name="Normal 5 5 3 8 3" xfId="49301" xr:uid="{00000000-0005-0000-0000-00001ABD0000}"/>
    <cellStyle name="Normal 5 5 3 9" xfId="49302" xr:uid="{00000000-0005-0000-0000-00001BBD0000}"/>
    <cellStyle name="Normal 5 5 3 9 2" xfId="49303" xr:uid="{00000000-0005-0000-0000-00001CBD0000}"/>
    <cellStyle name="Normal 5 5 3_T-straight with PEDs adjustor" xfId="49304" xr:uid="{00000000-0005-0000-0000-00001DBD0000}"/>
    <cellStyle name="Normal 5 5 4" xfId="1385" xr:uid="{00000000-0005-0000-0000-00001EBD0000}"/>
    <cellStyle name="Normal 5 5 4 10" xfId="49305" xr:uid="{00000000-0005-0000-0000-00001FBD0000}"/>
    <cellStyle name="Normal 5 5 4 11" xfId="49306" xr:uid="{00000000-0005-0000-0000-000020BD0000}"/>
    <cellStyle name="Normal 5 5 4 2" xfId="49307" xr:uid="{00000000-0005-0000-0000-000021BD0000}"/>
    <cellStyle name="Normal 5 5 4 2 10" xfId="49308" xr:uid="{00000000-0005-0000-0000-000022BD0000}"/>
    <cellStyle name="Normal 5 5 4 2 2" xfId="49309" xr:uid="{00000000-0005-0000-0000-000023BD0000}"/>
    <cellStyle name="Normal 5 5 4 2 2 2" xfId="49310" xr:uid="{00000000-0005-0000-0000-000024BD0000}"/>
    <cellStyle name="Normal 5 5 4 2 2 2 2" xfId="49311" xr:uid="{00000000-0005-0000-0000-000025BD0000}"/>
    <cellStyle name="Normal 5 5 4 2 2 2 2 2" xfId="49312" xr:uid="{00000000-0005-0000-0000-000026BD0000}"/>
    <cellStyle name="Normal 5 5 4 2 2 2 2 2 2" xfId="49313" xr:uid="{00000000-0005-0000-0000-000027BD0000}"/>
    <cellStyle name="Normal 5 5 4 2 2 2 2 3" xfId="49314" xr:uid="{00000000-0005-0000-0000-000028BD0000}"/>
    <cellStyle name="Normal 5 5 4 2 2 2 2 3 2" xfId="49315" xr:uid="{00000000-0005-0000-0000-000029BD0000}"/>
    <cellStyle name="Normal 5 5 4 2 2 2 2 3 2 2" xfId="49316" xr:uid="{00000000-0005-0000-0000-00002ABD0000}"/>
    <cellStyle name="Normal 5 5 4 2 2 2 2 3 3" xfId="49317" xr:uid="{00000000-0005-0000-0000-00002BBD0000}"/>
    <cellStyle name="Normal 5 5 4 2 2 2 2 4" xfId="49318" xr:uid="{00000000-0005-0000-0000-00002CBD0000}"/>
    <cellStyle name="Normal 5 5 4 2 2 2 3" xfId="49319" xr:uid="{00000000-0005-0000-0000-00002DBD0000}"/>
    <cellStyle name="Normal 5 5 4 2 2 2 3 2" xfId="49320" xr:uid="{00000000-0005-0000-0000-00002EBD0000}"/>
    <cellStyle name="Normal 5 5 4 2 2 2 4" xfId="49321" xr:uid="{00000000-0005-0000-0000-00002FBD0000}"/>
    <cellStyle name="Normal 5 5 4 2 2 2 4 2" xfId="49322" xr:uid="{00000000-0005-0000-0000-000030BD0000}"/>
    <cellStyle name="Normal 5 5 4 2 2 2 4 2 2" xfId="49323" xr:uid="{00000000-0005-0000-0000-000031BD0000}"/>
    <cellStyle name="Normal 5 5 4 2 2 2 4 3" xfId="49324" xr:uid="{00000000-0005-0000-0000-000032BD0000}"/>
    <cellStyle name="Normal 5 5 4 2 2 2 5" xfId="49325" xr:uid="{00000000-0005-0000-0000-000033BD0000}"/>
    <cellStyle name="Normal 5 5 4 2 2 3" xfId="49326" xr:uid="{00000000-0005-0000-0000-000034BD0000}"/>
    <cellStyle name="Normal 5 5 4 2 2 3 2" xfId="49327" xr:uid="{00000000-0005-0000-0000-000035BD0000}"/>
    <cellStyle name="Normal 5 5 4 2 2 3 2 2" xfId="49328" xr:uid="{00000000-0005-0000-0000-000036BD0000}"/>
    <cellStyle name="Normal 5 5 4 2 2 3 3" xfId="49329" xr:uid="{00000000-0005-0000-0000-000037BD0000}"/>
    <cellStyle name="Normal 5 5 4 2 2 3 3 2" xfId="49330" xr:uid="{00000000-0005-0000-0000-000038BD0000}"/>
    <cellStyle name="Normal 5 5 4 2 2 3 3 2 2" xfId="49331" xr:uid="{00000000-0005-0000-0000-000039BD0000}"/>
    <cellStyle name="Normal 5 5 4 2 2 3 3 3" xfId="49332" xr:uid="{00000000-0005-0000-0000-00003ABD0000}"/>
    <cellStyle name="Normal 5 5 4 2 2 3 4" xfId="49333" xr:uid="{00000000-0005-0000-0000-00003BBD0000}"/>
    <cellStyle name="Normal 5 5 4 2 2 4" xfId="49334" xr:uid="{00000000-0005-0000-0000-00003CBD0000}"/>
    <cellStyle name="Normal 5 5 4 2 2 4 2" xfId="49335" xr:uid="{00000000-0005-0000-0000-00003DBD0000}"/>
    <cellStyle name="Normal 5 5 4 2 2 4 2 2" xfId="49336" xr:uid="{00000000-0005-0000-0000-00003EBD0000}"/>
    <cellStyle name="Normal 5 5 4 2 2 4 3" xfId="49337" xr:uid="{00000000-0005-0000-0000-00003FBD0000}"/>
    <cellStyle name="Normal 5 5 4 2 2 4 3 2" xfId="49338" xr:uid="{00000000-0005-0000-0000-000040BD0000}"/>
    <cellStyle name="Normal 5 5 4 2 2 4 3 2 2" xfId="49339" xr:uid="{00000000-0005-0000-0000-000041BD0000}"/>
    <cellStyle name="Normal 5 5 4 2 2 4 3 3" xfId="49340" xr:uid="{00000000-0005-0000-0000-000042BD0000}"/>
    <cellStyle name="Normal 5 5 4 2 2 4 4" xfId="49341" xr:uid="{00000000-0005-0000-0000-000043BD0000}"/>
    <cellStyle name="Normal 5 5 4 2 2 5" xfId="49342" xr:uid="{00000000-0005-0000-0000-000044BD0000}"/>
    <cellStyle name="Normal 5 5 4 2 2 5 2" xfId="49343" xr:uid="{00000000-0005-0000-0000-000045BD0000}"/>
    <cellStyle name="Normal 5 5 4 2 2 6" xfId="49344" xr:uid="{00000000-0005-0000-0000-000046BD0000}"/>
    <cellStyle name="Normal 5 5 4 2 2 6 2" xfId="49345" xr:uid="{00000000-0005-0000-0000-000047BD0000}"/>
    <cellStyle name="Normal 5 5 4 2 2 6 2 2" xfId="49346" xr:uid="{00000000-0005-0000-0000-000048BD0000}"/>
    <cellStyle name="Normal 5 5 4 2 2 6 3" xfId="49347" xr:uid="{00000000-0005-0000-0000-000049BD0000}"/>
    <cellStyle name="Normal 5 5 4 2 2 7" xfId="49348" xr:uid="{00000000-0005-0000-0000-00004ABD0000}"/>
    <cellStyle name="Normal 5 5 4 2 2 7 2" xfId="49349" xr:uid="{00000000-0005-0000-0000-00004BBD0000}"/>
    <cellStyle name="Normal 5 5 4 2 2 8" xfId="49350" xr:uid="{00000000-0005-0000-0000-00004CBD0000}"/>
    <cellStyle name="Normal 5 5 4 2 3" xfId="49351" xr:uid="{00000000-0005-0000-0000-00004DBD0000}"/>
    <cellStyle name="Normal 5 5 4 2 3 2" xfId="49352" xr:uid="{00000000-0005-0000-0000-00004EBD0000}"/>
    <cellStyle name="Normal 5 5 4 2 3 2 2" xfId="49353" xr:uid="{00000000-0005-0000-0000-00004FBD0000}"/>
    <cellStyle name="Normal 5 5 4 2 3 2 2 2" xfId="49354" xr:uid="{00000000-0005-0000-0000-000050BD0000}"/>
    <cellStyle name="Normal 5 5 4 2 3 2 3" xfId="49355" xr:uid="{00000000-0005-0000-0000-000051BD0000}"/>
    <cellStyle name="Normal 5 5 4 2 3 2 3 2" xfId="49356" xr:uid="{00000000-0005-0000-0000-000052BD0000}"/>
    <cellStyle name="Normal 5 5 4 2 3 2 3 2 2" xfId="49357" xr:uid="{00000000-0005-0000-0000-000053BD0000}"/>
    <cellStyle name="Normal 5 5 4 2 3 2 3 3" xfId="49358" xr:uid="{00000000-0005-0000-0000-000054BD0000}"/>
    <cellStyle name="Normal 5 5 4 2 3 2 4" xfId="49359" xr:uid="{00000000-0005-0000-0000-000055BD0000}"/>
    <cellStyle name="Normal 5 5 4 2 3 3" xfId="49360" xr:uid="{00000000-0005-0000-0000-000056BD0000}"/>
    <cellStyle name="Normal 5 5 4 2 3 3 2" xfId="49361" xr:uid="{00000000-0005-0000-0000-000057BD0000}"/>
    <cellStyle name="Normal 5 5 4 2 3 4" xfId="49362" xr:uid="{00000000-0005-0000-0000-000058BD0000}"/>
    <cellStyle name="Normal 5 5 4 2 3 4 2" xfId="49363" xr:uid="{00000000-0005-0000-0000-000059BD0000}"/>
    <cellStyle name="Normal 5 5 4 2 3 4 2 2" xfId="49364" xr:uid="{00000000-0005-0000-0000-00005ABD0000}"/>
    <cellStyle name="Normal 5 5 4 2 3 4 3" xfId="49365" xr:uid="{00000000-0005-0000-0000-00005BBD0000}"/>
    <cellStyle name="Normal 5 5 4 2 3 5" xfId="49366" xr:uid="{00000000-0005-0000-0000-00005CBD0000}"/>
    <cellStyle name="Normal 5 5 4 2 4" xfId="49367" xr:uid="{00000000-0005-0000-0000-00005DBD0000}"/>
    <cellStyle name="Normal 5 5 4 2 4 2" xfId="49368" xr:uid="{00000000-0005-0000-0000-00005EBD0000}"/>
    <cellStyle name="Normal 5 5 4 2 4 2 2" xfId="49369" xr:uid="{00000000-0005-0000-0000-00005FBD0000}"/>
    <cellStyle name="Normal 5 5 4 2 4 3" xfId="49370" xr:uid="{00000000-0005-0000-0000-000060BD0000}"/>
    <cellStyle name="Normal 5 5 4 2 4 3 2" xfId="49371" xr:uid="{00000000-0005-0000-0000-000061BD0000}"/>
    <cellStyle name="Normal 5 5 4 2 4 3 2 2" xfId="49372" xr:uid="{00000000-0005-0000-0000-000062BD0000}"/>
    <cellStyle name="Normal 5 5 4 2 4 3 3" xfId="49373" xr:uid="{00000000-0005-0000-0000-000063BD0000}"/>
    <cellStyle name="Normal 5 5 4 2 4 4" xfId="49374" xr:uid="{00000000-0005-0000-0000-000064BD0000}"/>
    <cellStyle name="Normal 5 5 4 2 5" xfId="49375" xr:uid="{00000000-0005-0000-0000-000065BD0000}"/>
    <cellStyle name="Normal 5 5 4 2 5 2" xfId="49376" xr:uid="{00000000-0005-0000-0000-000066BD0000}"/>
    <cellStyle name="Normal 5 5 4 2 5 2 2" xfId="49377" xr:uid="{00000000-0005-0000-0000-000067BD0000}"/>
    <cellStyle name="Normal 5 5 4 2 5 3" xfId="49378" xr:uid="{00000000-0005-0000-0000-000068BD0000}"/>
    <cellStyle name="Normal 5 5 4 2 5 3 2" xfId="49379" xr:uid="{00000000-0005-0000-0000-000069BD0000}"/>
    <cellStyle name="Normal 5 5 4 2 5 3 2 2" xfId="49380" xr:uid="{00000000-0005-0000-0000-00006ABD0000}"/>
    <cellStyle name="Normal 5 5 4 2 5 3 3" xfId="49381" xr:uid="{00000000-0005-0000-0000-00006BBD0000}"/>
    <cellStyle name="Normal 5 5 4 2 5 4" xfId="49382" xr:uid="{00000000-0005-0000-0000-00006CBD0000}"/>
    <cellStyle name="Normal 5 5 4 2 6" xfId="49383" xr:uid="{00000000-0005-0000-0000-00006DBD0000}"/>
    <cellStyle name="Normal 5 5 4 2 6 2" xfId="49384" xr:uid="{00000000-0005-0000-0000-00006EBD0000}"/>
    <cellStyle name="Normal 5 5 4 2 7" xfId="49385" xr:uid="{00000000-0005-0000-0000-00006FBD0000}"/>
    <cellStyle name="Normal 5 5 4 2 7 2" xfId="49386" xr:uid="{00000000-0005-0000-0000-000070BD0000}"/>
    <cellStyle name="Normal 5 5 4 2 7 2 2" xfId="49387" xr:uid="{00000000-0005-0000-0000-000071BD0000}"/>
    <cellStyle name="Normal 5 5 4 2 7 3" xfId="49388" xr:uid="{00000000-0005-0000-0000-000072BD0000}"/>
    <cellStyle name="Normal 5 5 4 2 8" xfId="49389" xr:uid="{00000000-0005-0000-0000-000073BD0000}"/>
    <cellStyle name="Normal 5 5 4 2 8 2" xfId="49390" xr:uid="{00000000-0005-0000-0000-000074BD0000}"/>
    <cellStyle name="Normal 5 5 4 2 9" xfId="49391" xr:uid="{00000000-0005-0000-0000-000075BD0000}"/>
    <cellStyle name="Normal 5 5 4 3" xfId="49392" xr:uid="{00000000-0005-0000-0000-000076BD0000}"/>
    <cellStyle name="Normal 5 5 4 3 2" xfId="49393" xr:uid="{00000000-0005-0000-0000-000077BD0000}"/>
    <cellStyle name="Normal 5 5 4 3 2 2" xfId="49394" xr:uid="{00000000-0005-0000-0000-000078BD0000}"/>
    <cellStyle name="Normal 5 5 4 3 2 2 2" xfId="49395" xr:uid="{00000000-0005-0000-0000-000079BD0000}"/>
    <cellStyle name="Normal 5 5 4 3 2 2 2 2" xfId="49396" xr:uid="{00000000-0005-0000-0000-00007ABD0000}"/>
    <cellStyle name="Normal 5 5 4 3 2 2 3" xfId="49397" xr:uid="{00000000-0005-0000-0000-00007BBD0000}"/>
    <cellStyle name="Normal 5 5 4 3 2 2 3 2" xfId="49398" xr:uid="{00000000-0005-0000-0000-00007CBD0000}"/>
    <cellStyle name="Normal 5 5 4 3 2 2 3 2 2" xfId="49399" xr:uid="{00000000-0005-0000-0000-00007DBD0000}"/>
    <cellStyle name="Normal 5 5 4 3 2 2 3 3" xfId="49400" xr:uid="{00000000-0005-0000-0000-00007EBD0000}"/>
    <cellStyle name="Normal 5 5 4 3 2 2 4" xfId="49401" xr:uid="{00000000-0005-0000-0000-00007FBD0000}"/>
    <cellStyle name="Normal 5 5 4 3 2 3" xfId="49402" xr:uid="{00000000-0005-0000-0000-000080BD0000}"/>
    <cellStyle name="Normal 5 5 4 3 2 3 2" xfId="49403" xr:uid="{00000000-0005-0000-0000-000081BD0000}"/>
    <cellStyle name="Normal 5 5 4 3 2 4" xfId="49404" xr:uid="{00000000-0005-0000-0000-000082BD0000}"/>
    <cellStyle name="Normal 5 5 4 3 2 4 2" xfId="49405" xr:uid="{00000000-0005-0000-0000-000083BD0000}"/>
    <cellStyle name="Normal 5 5 4 3 2 4 2 2" xfId="49406" xr:uid="{00000000-0005-0000-0000-000084BD0000}"/>
    <cellStyle name="Normal 5 5 4 3 2 4 3" xfId="49407" xr:uid="{00000000-0005-0000-0000-000085BD0000}"/>
    <cellStyle name="Normal 5 5 4 3 2 5" xfId="49408" xr:uid="{00000000-0005-0000-0000-000086BD0000}"/>
    <cellStyle name="Normal 5 5 4 3 3" xfId="49409" xr:uid="{00000000-0005-0000-0000-000087BD0000}"/>
    <cellStyle name="Normal 5 5 4 3 3 2" xfId="49410" xr:uid="{00000000-0005-0000-0000-000088BD0000}"/>
    <cellStyle name="Normal 5 5 4 3 3 2 2" xfId="49411" xr:uid="{00000000-0005-0000-0000-000089BD0000}"/>
    <cellStyle name="Normal 5 5 4 3 3 3" xfId="49412" xr:uid="{00000000-0005-0000-0000-00008ABD0000}"/>
    <cellStyle name="Normal 5 5 4 3 3 3 2" xfId="49413" xr:uid="{00000000-0005-0000-0000-00008BBD0000}"/>
    <cellStyle name="Normal 5 5 4 3 3 3 2 2" xfId="49414" xr:uid="{00000000-0005-0000-0000-00008CBD0000}"/>
    <cellStyle name="Normal 5 5 4 3 3 3 3" xfId="49415" xr:uid="{00000000-0005-0000-0000-00008DBD0000}"/>
    <cellStyle name="Normal 5 5 4 3 3 4" xfId="49416" xr:uid="{00000000-0005-0000-0000-00008EBD0000}"/>
    <cellStyle name="Normal 5 5 4 3 4" xfId="49417" xr:uid="{00000000-0005-0000-0000-00008FBD0000}"/>
    <cellStyle name="Normal 5 5 4 3 4 2" xfId="49418" xr:uid="{00000000-0005-0000-0000-000090BD0000}"/>
    <cellStyle name="Normal 5 5 4 3 4 2 2" xfId="49419" xr:uid="{00000000-0005-0000-0000-000091BD0000}"/>
    <cellStyle name="Normal 5 5 4 3 4 3" xfId="49420" xr:uid="{00000000-0005-0000-0000-000092BD0000}"/>
    <cellStyle name="Normal 5 5 4 3 4 3 2" xfId="49421" xr:uid="{00000000-0005-0000-0000-000093BD0000}"/>
    <cellStyle name="Normal 5 5 4 3 4 3 2 2" xfId="49422" xr:uid="{00000000-0005-0000-0000-000094BD0000}"/>
    <cellStyle name="Normal 5 5 4 3 4 3 3" xfId="49423" xr:uid="{00000000-0005-0000-0000-000095BD0000}"/>
    <cellStyle name="Normal 5 5 4 3 4 4" xfId="49424" xr:uid="{00000000-0005-0000-0000-000096BD0000}"/>
    <cellStyle name="Normal 5 5 4 3 5" xfId="49425" xr:uid="{00000000-0005-0000-0000-000097BD0000}"/>
    <cellStyle name="Normal 5 5 4 3 5 2" xfId="49426" xr:uid="{00000000-0005-0000-0000-000098BD0000}"/>
    <cellStyle name="Normal 5 5 4 3 6" xfId="49427" xr:uid="{00000000-0005-0000-0000-000099BD0000}"/>
    <cellStyle name="Normal 5 5 4 3 6 2" xfId="49428" xr:uid="{00000000-0005-0000-0000-00009ABD0000}"/>
    <cellStyle name="Normal 5 5 4 3 6 2 2" xfId="49429" xr:uid="{00000000-0005-0000-0000-00009BBD0000}"/>
    <cellStyle name="Normal 5 5 4 3 6 3" xfId="49430" xr:uid="{00000000-0005-0000-0000-00009CBD0000}"/>
    <cellStyle name="Normal 5 5 4 3 7" xfId="49431" xr:uid="{00000000-0005-0000-0000-00009DBD0000}"/>
    <cellStyle name="Normal 5 5 4 3 7 2" xfId="49432" xr:uid="{00000000-0005-0000-0000-00009EBD0000}"/>
    <cellStyle name="Normal 5 5 4 3 8" xfId="49433" xr:uid="{00000000-0005-0000-0000-00009FBD0000}"/>
    <cellStyle name="Normal 5 5 4 4" xfId="49434" xr:uid="{00000000-0005-0000-0000-0000A0BD0000}"/>
    <cellStyle name="Normal 5 5 4 4 2" xfId="49435" xr:uid="{00000000-0005-0000-0000-0000A1BD0000}"/>
    <cellStyle name="Normal 5 5 4 4 2 2" xfId="49436" xr:uid="{00000000-0005-0000-0000-0000A2BD0000}"/>
    <cellStyle name="Normal 5 5 4 4 2 2 2" xfId="49437" xr:uid="{00000000-0005-0000-0000-0000A3BD0000}"/>
    <cellStyle name="Normal 5 5 4 4 2 3" xfId="49438" xr:uid="{00000000-0005-0000-0000-0000A4BD0000}"/>
    <cellStyle name="Normal 5 5 4 4 2 3 2" xfId="49439" xr:uid="{00000000-0005-0000-0000-0000A5BD0000}"/>
    <cellStyle name="Normal 5 5 4 4 2 3 2 2" xfId="49440" xr:uid="{00000000-0005-0000-0000-0000A6BD0000}"/>
    <cellStyle name="Normal 5 5 4 4 2 3 3" xfId="49441" xr:uid="{00000000-0005-0000-0000-0000A7BD0000}"/>
    <cellStyle name="Normal 5 5 4 4 2 4" xfId="49442" xr:uid="{00000000-0005-0000-0000-0000A8BD0000}"/>
    <cellStyle name="Normal 5 5 4 4 3" xfId="49443" xr:uid="{00000000-0005-0000-0000-0000A9BD0000}"/>
    <cellStyle name="Normal 5 5 4 4 3 2" xfId="49444" xr:uid="{00000000-0005-0000-0000-0000AABD0000}"/>
    <cellStyle name="Normal 5 5 4 4 4" xfId="49445" xr:uid="{00000000-0005-0000-0000-0000ABBD0000}"/>
    <cellStyle name="Normal 5 5 4 4 4 2" xfId="49446" xr:uid="{00000000-0005-0000-0000-0000ACBD0000}"/>
    <cellStyle name="Normal 5 5 4 4 4 2 2" xfId="49447" xr:uid="{00000000-0005-0000-0000-0000ADBD0000}"/>
    <cellStyle name="Normal 5 5 4 4 4 3" xfId="49448" xr:uid="{00000000-0005-0000-0000-0000AEBD0000}"/>
    <cellStyle name="Normal 5 5 4 4 5" xfId="49449" xr:uid="{00000000-0005-0000-0000-0000AFBD0000}"/>
    <cellStyle name="Normal 5 5 4 5" xfId="49450" xr:uid="{00000000-0005-0000-0000-0000B0BD0000}"/>
    <cellStyle name="Normal 5 5 4 5 2" xfId="49451" xr:uid="{00000000-0005-0000-0000-0000B1BD0000}"/>
    <cellStyle name="Normal 5 5 4 5 2 2" xfId="49452" xr:uid="{00000000-0005-0000-0000-0000B2BD0000}"/>
    <cellStyle name="Normal 5 5 4 5 3" xfId="49453" xr:uid="{00000000-0005-0000-0000-0000B3BD0000}"/>
    <cellStyle name="Normal 5 5 4 5 3 2" xfId="49454" xr:uid="{00000000-0005-0000-0000-0000B4BD0000}"/>
    <cellStyle name="Normal 5 5 4 5 3 2 2" xfId="49455" xr:uid="{00000000-0005-0000-0000-0000B5BD0000}"/>
    <cellStyle name="Normal 5 5 4 5 3 3" xfId="49456" xr:uid="{00000000-0005-0000-0000-0000B6BD0000}"/>
    <cellStyle name="Normal 5 5 4 5 4" xfId="49457" xr:uid="{00000000-0005-0000-0000-0000B7BD0000}"/>
    <cellStyle name="Normal 5 5 4 6" xfId="49458" xr:uid="{00000000-0005-0000-0000-0000B8BD0000}"/>
    <cellStyle name="Normal 5 5 4 6 2" xfId="49459" xr:uid="{00000000-0005-0000-0000-0000B9BD0000}"/>
    <cellStyle name="Normal 5 5 4 6 2 2" xfId="49460" xr:uid="{00000000-0005-0000-0000-0000BABD0000}"/>
    <cellStyle name="Normal 5 5 4 6 3" xfId="49461" xr:uid="{00000000-0005-0000-0000-0000BBBD0000}"/>
    <cellStyle name="Normal 5 5 4 6 3 2" xfId="49462" xr:uid="{00000000-0005-0000-0000-0000BCBD0000}"/>
    <cellStyle name="Normal 5 5 4 6 3 2 2" xfId="49463" xr:uid="{00000000-0005-0000-0000-0000BDBD0000}"/>
    <cellStyle name="Normal 5 5 4 6 3 3" xfId="49464" xr:uid="{00000000-0005-0000-0000-0000BEBD0000}"/>
    <cellStyle name="Normal 5 5 4 6 4" xfId="49465" xr:uid="{00000000-0005-0000-0000-0000BFBD0000}"/>
    <cellStyle name="Normal 5 5 4 7" xfId="49466" xr:uid="{00000000-0005-0000-0000-0000C0BD0000}"/>
    <cellStyle name="Normal 5 5 4 7 2" xfId="49467" xr:uid="{00000000-0005-0000-0000-0000C1BD0000}"/>
    <cellStyle name="Normal 5 5 4 8" xfId="49468" xr:uid="{00000000-0005-0000-0000-0000C2BD0000}"/>
    <cellStyle name="Normal 5 5 4 8 2" xfId="49469" xr:uid="{00000000-0005-0000-0000-0000C3BD0000}"/>
    <cellStyle name="Normal 5 5 4 8 2 2" xfId="49470" xr:uid="{00000000-0005-0000-0000-0000C4BD0000}"/>
    <cellStyle name="Normal 5 5 4 8 3" xfId="49471" xr:uid="{00000000-0005-0000-0000-0000C5BD0000}"/>
    <cellStyle name="Normal 5 5 4 9" xfId="49472" xr:uid="{00000000-0005-0000-0000-0000C6BD0000}"/>
    <cellStyle name="Normal 5 5 4 9 2" xfId="49473" xr:uid="{00000000-0005-0000-0000-0000C7BD0000}"/>
    <cellStyle name="Normal 5 5 5" xfId="49474" xr:uid="{00000000-0005-0000-0000-0000C8BD0000}"/>
    <cellStyle name="Normal 5 5 5 10" xfId="49475" xr:uid="{00000000-0005-0000-0000-0000C9BD0000}"/>
    <cellStyle name="Normal 5 5 5 11" xfId="49476" xr:uid="{00000000-0005-0000-0000-0000CABD0000}"/>
    <cellStyle name="Normal 5 5 5 2" xfId="49477" xr:uid="{00000000-0005-0000-0000-0000CBBD0000}"/>
    <cellStyle name="Normal 5 5 5 2 10" xfId="49478" xr:uid="{00000000-0005-0000-0000-0000CCBD0000}"/>
    <cellStyle name="Normal 5 5 5 2 2" xfId="49479" xr:uid="{00000000-0005-0000-0000-0000CDBD0000}"/>
    <cellStyle name="Normal 5 5 5 2 2 2" xfId="49480" xr:uid="{00000000-0005-0000-0000-0000CEBD0000}"/>
    <cellStyle name="Normal 5 5 5 2 2 2 2" xfId="49481" xr:uid="{00000000-0005-0000-0000-0000CFBD0000}"/>
    <cellStyle name="Normal 5 5 5 2 2 2 2 2" xfId="49482" xr:uid="{00000000-0005-0000-0000-0000D0BD0000}"/>
    <cellStyle name="Normal 5 5 5 2 2 2 2 2 2" xfId="49483" xr:uid="{00000000-0005-0000-0000-0000D1BD0000}"/>
    <cellStyle name="Normal 5 5 5 2 2 2 2 3" xfId="49484" xr:uid="{00000000-0005-0000-0000-0000D2BD0000}"/>
    <cellStyle name="Normal 5 5 5 2 2 2 2 3 2" xfId="49485" xr:uid="{00000000-0005-0000-0000-0000D3BD0000}"/>
    <cellStyle name="Normal 5 5 5 2 2 2 2 3 2 2" xfId="49486" xr:uid="{00000000-0005-0000-0000-0000D4BD0000}"/>
    <cellStyle name="Normal 5 5 5 2 2 2 2 3 3" xfId="49487" xr:uid="{00000000-0005-0000-0000-0000D5BD0000}"/>
    <cellStyle name="Normal 5 5 5 2 2 2 2 4" xfId="49488" xr:uid="{00000000-0005-0000-0000-0000D6BD0000}"/>
    <cellStyle name="Normal 5 5 5 2 2 2 3" xfId="49489" xr:uid="{00000000-0005-0000-0000-0000D7BD0000}"/>
    <cellStyle name="Normal 5 5 5 2 2 2 3 2" xfId="49490" xr:uid="{00000000-0005-0000-0000-0000D8BD0000}"/>
    <cellStyle name="Normal 5 5 5 2 2 2 4" xfId="49491" xr:uid="{00000000-0005-0000-0000-0000D9BD0000}"/>
    <cellStyle name="Normal 5 5 5 2 2 2 4 2" xfId="49492" xr:uid="{00000000-0005-0000-0000-0000DABD0000}"/>
    <cellStyle name="Normal 5 5 5 2 2 2 4 2 2" xfId="49493" xr:uid="{00000000-0005-0000-0000-0000DBBD0000}"/>
    <cellStyle name="Normal 5 5 5 2 2 2 4 3" xfId="49494" xr:uid="{00000000-0005-0000-0000-0000DCBD0000}"/>
    <cellStyle name="Normal 5 5 5 2 2 2 5" xfId="49495" xr:uid="{00000000-0005-0000-0000-0000DDBD0000}"/>
    <cellStyle name="Normal 5 5 5 2 2 3" xfId="49496" xr:uid="{00000000-0005-0000-0000-0000DEBD0000}"/>
    <cellStyle name="Normal 5 5 5 2 2 3 2" xfId="49497" xr:uid="{00000000-0005-0000-0000-0000DFBD0000}"/>
    <cellStyle name="Normal 5 5 5 2 2 3 2 2" xfId="49498" xr:uid="{00000000-0005-0000-0000-0000E0BD0000}"/>
    <cellStyle name="Normal 5 5 5 2 2 3 3" xfId="49499" xr:uid="{00000000-0005-0000-0000-0000E1BD0000}"/>
    <cellStyle name="Normal 5 5 5 2 2 3 3 2" xfId="49500" xr:uid="{00000000-0005-0000-0000-0000E2BD0000}"/>
    <cellStyle name="Normal 5 5 5 2 2 3 3 2 2" xfId="49501" xr:uid="{00000000-0005-0000-0000-0000E3BD0000}"/>
    <cellStyle name="Normal 5 5 5 2 2 3 3 3" xfId="49502" xr:uid="{00000000-0005-0000-0000-0000E4BD0000}"/>
    <cellStyle name="Normal 5 5 5 2 2 3 4" xfId="49503" xr:uid="{00000000-0005-0000-0000-0000E5BD0000}"/>
    <cellStyle name="Normal 5 5 5 2 2 4" xfId="49504" xr:uid="{00000000-0005-0000-0000-0000E6BD0000}"/>
    <cellStyle name="Normal 5 5 5 2 2 4 2" xfId="49505" xr:uid="{00000000-0005-0000-0000-0000E7BD0000}"/>
    <cellStyle name="Normal 5 5 5 2 2 4 2 2" xfId="49506" xr:uid="{00000000-0005-0000-0000-0000E8BD0000}"/>
    <cellStyle name="Normal 5 5 5 2 2 4 3" xfId="49507" xr:uid="{00000000-0005-0000-0000-0000E9BD0000}"/>
    <cellStyle name="Normal 5 5 5 2 2 4 3 2" xfId="49508" xr:uid="{00000000-0005-0000-0000-0000EABD0000}"/>
    <cellStyle name="Normal 5 5 5 2 2 4 3 2 2" xfId="49509" xr:uid="{00000000-0005-0000-0000-0000EBBD0000}"/>
    <cellStyle name="Normal 5 5 5 2 2 4 3 3" xfId="49510" xr:uid="{00000000-0005-0000-0000-0000ECBD0000}"/>
    <cellStyle name="Normal 5 5 5 2 2 4 4" xfId="49511" xr:uid="{00000000-0005-0000-0000-0000EDBD0000}"/>
    <cellStyle name="Normal 5 5 5 2 2 5" xfId="49512" xr:uid="{00000000-0005-0000-0000-0000EEBD0000}"/>
    <cellStyle name="Normal 5 5 5 2 2 5 2" xfId="49513" xr:uid="{00000000-0005-0000-0000-0000EFBD0000}"/>
    <cellStyle name="Normal 5 5 5 2 2 6" xfId="49514" xr:uid="{00000000-0005-0000-0000-0000F0BD0000}"/>
    <cellStyle name="Normal 5 5 5 2 2 6 2" xfId="49515" xr:uid="{00000000-0005-0000-0000-0000F1BD0000}"/>
    <cellStyle name="Normal 5 5 5 2 2 6 2 2" xfId="49516" xr:uid="{00000000-0005-0000-0000-0000F2BD0000}"/>
    <cellStyle name="Normal 5 5 5 2 2 6 3" xfId="49517" xr:uid="{00000000-0005-0000-0000-0000F3BD0000}"/>
    <cellStyle name="Normal 5 5 5 2 2 7" xfId="49518" xr:uid="{00000000-0005-0000-0000-0000F4BD0000}"/>
    <cellStyle name="Normal 5 5 5 2 2 7 2" xfId="49519" xr:uid="{00000000-0005-0000-0000-0000F5BD0000}"/>
    <cellStyle name="Normal 5 5 5 2 2 8" xfId="49520" xr:uid="{00000000-0005-0000-0000-0000F6BD0000}"/>
    <cellStyle name="Normal 5 5 5 2 3" xfId="49521" xr:uid="{00000000-0005-0000-0000-0000F7BD0000}"/>
    <cellStyle name="Normal 5 5 5 2 3 2" xfId="49522" xr:uid="{00000000-0005-0000-0000-0000F8BD0000}"/>
    <cellStyle name="Normal 5 5 5 2 3 2 2" xfId="49523" xr:uid="{00000000-0005-0000-0000-0000F9BD0000}"/>
    <cellStyle name="Normal 5 5 5 2 3 2 2 2" xfId="49524" xr:uid="{00000000-0005-0000-0000-0000FABD0000}"/>
    <cellStyle name="Normal 5 5 5 2 3 2 3" xfId="49525" xr:uid="{00000000-0005-0000-0000-0000FBBD0000}"/>
    <cellStyle name="Normal 5 5 5 2 3 2 3 2" xfId="49526" xr:uid="{00000000-0005-0000-0000-0000FCBD0000}"/>
    <cellStyle name="Normal 5 5 5 2 3 2 3 2 2" xfId="49527" xr:uid="{00000000-0005-0000-0000-0000FDBD0000}"/>
    <cellStyle name="Normal 5 5 5 2 3 2 3 3" xfId="49528" xr:uid="{00000000-0005-0000-0000-0000FEBD0000}"/>
    <cellStyle name="Normal 5 5 5 2 3 2 4" xfId="49529" xr:uid="{00000000-0005-0000-0000-0000FFBD0000}"/>
    <cellStyle name="Normal 5 5 5 2 3 3" xfId="49530" xr:uid="{00000000-0005-0000-0000-000000BE0000}"/>
    <cellStyle name="Normal 5 5 5 2 3 3 2" xfId="49531" xr:uid="{00000000-0005-0000-0000-000001BE0000}"/>
    <cellStyle name="Normal 5 5 5 2 3 4" xfId="49532" xr:uid="{00000000-0005-0000-0000-000002BE0000}"/>
    <cellStyle name="Normal 5 5 5 2 3 4 2" xfId="49533" xr:uid="{00000000-0005-0000-0000-000003BE0000}"/>
    <cellStyle name="Normal 5 5 5 2 3 4 2 2" xfId="49534" xr:uid="{00000000-0005-0000-0000-000004BE0000}"/>
    <cellStyle name="Normal 5 5 5 2 3 4 3" xfId="49535" xr:uid="{00000000-0005-0000-0000-000005BE0000}"/>
    <cellStyle name="Normal 5 5 5 2 3 5" xfId="49536" xr:uid="{00000000-0005-0000-0000-000006BE0000}"/>
    <cellStyle name="Normal 5 5 5 2 4" xfId="49537" xr:uid="{00000000-0005-0000-0000-000007BE0000}"/>
    <cellStyle name="Normal 5 5 5 2 4 2" xfId="49538" xr:uid="{00000000-0005-0000-0000-000008BE0000}"/>
    <cellStyle name="Normal 5 5 5 2 4 2 2" xfId="49539" xr:uid="{00000000-0005-0000-0000-000009BE0000}"/>
    <cellStyle name="Normal 5 5 5 2 4 3" xfId="49540" xr:uid="{00000000-0005-0000-0000-00000ABE0000}"/>
    <cellStyle name="Normal 5 5 5 2 4 3 2" xfId="49541" xr:uid="{00000000-0005-0000-0000-00000BBE0000}"/>
    <cellStyle name="Normal 5 5 5 2 4 3 2 2" xfId="49542" xr:uid="{00000000-0005-0000-0000-00000CBE0000}"/>
    <cellStyle name="Normal 5 5 5 2 4 3 3" xfId="49543" xr:uid="{00000000-0005-0000-0000-00000DBE0000}"/>
    <cellStyle name="Normal 5 5 5 2 4 4" xfId="49544" xr:uid="{00000000-0005-0000-0000-00000EBE0000}"/>
    <cellStyle name="Normal 5 5 5 2 5" xfId="49545" xr:uid="{00000000-0005-0000-0000-00000FBE0000}"/>
    <cellStyle name="Normal 5 5 5 2 5 2" xfId="49546" xr:uid="{00000000-0005-0000-0000-000010BE0000}"/>
    <cellStyle name="Normal 5 5 5 2 5 2 2" xfId="49547" xr:uid="{00000000-0005-0000-0000-000011BE0000}"/>
    <cellStyle name="Normal 5 5 5 2 5 3" xfId="49548" xr:uid="{00000000-0005-0000-0000-000012BE0000}"/>
    <cellStyle name="Normal 5 5 5 2 5 3 2" xfId="49549" xr:uid="{00000000-0005-0000-0000-000013BE0000}"/>
    <cellStyle name="Normal 5 5 5 2 5 3 2 2" xfId="49550" xr:uid="{00000000-0005-0000-0000-000014BE0000}"/>
    <cellStyle name="Normal 5 5 5 2 5 3 3" xfId="49551" xr:uid="{00000000-0005-0000-0000-000015BE0000}"/>
    <cellStyle name="Normal 5 5 5 2 5 4" xfId="49552" xr:uid="{00000000-0005-0000-0000-000016BE0000}"/>
    <cellStyle name="Normal 5 5 5 2 6" xfId="49553" xr:uid="{00000000-0005-0000-0000-000017BE0000}"/>
    <cellStyle name="Normal 5 5 5 2 6 2" xfId="49554" xr:uid="{00000000-0005-0000-0000-000018BE0000}"/>
    <cellStyle name="Normal 5 5 5 2 7" xfId="49555" xr:uid="{00000000-0005-0000-0000-000019BE0000}"/>
    <cellStyle name="Normal 5 5 5 2 7 2" xfId="49556" xr:uid="{00000000-0005-0000-0000-00001ABE0000}"/>
    <cellStyle name="Normal 5 5 5 2 7 2 2" xfId="49557" xr:uid="{00000000-0005-0000-0000-00001BBE0000}"/>
    <cellStyle name="Normal 5 5 5 2 7 3" xfId="49558" xr:uid="{00000000-0005-0000-0000-00001CBE0000}"/>
    <cellStyle name="Normal 5 5 5 2 8" xfId="49559" xr:uid="{00000000-0005-0000-0000-00001DBE0000}"/>
    <cellStyle name="Normal 5 5 5 2 8 2" xfId="49560" xr:uid="{00000000-0005-0000-0000-00001EBE0000}"/>
    <cellStyle name="Normal 5 5 5 2 9" xfId="49561" xr:uid="{00000000-0005-0000-0000-00001FBE0000}"/>
    <cellStyle name="Normal 5 5 5 3" xfId="49562" xr:uid="{00000000-0005-0000-0000-000020BE0000}"/>
    <cellStyle name="Normal 5 5 5 3 2" xfId="49563" xr:uid="{00000000-0005-0000-0000-000021BE0000}"/>
    <cellStyle name="Normal 5 5 5 3 2 2" xfId="49564" xr:uid="{00000000-0005-0000-0000-000022BE0000}"/>
    <cellStyle name="Normal 5 5 5 3 2 2 2" xfId="49565" xr:uid="{00000000-0005-0000-0000-000023BE0000}"/>
    <cellStyle name="Normal 5 5 5 3 2 2 2 2" xfId="49566" xr:uid="{00000000-0005-0000-0000-000024BE0000}"/>
    <cellStyle name="Normal 5 5 5 3 2 2 3" xfId="49567" xr:uid="{00000000-0005-0000-0000-000025BE0000}"/>
    <cellStyle name="Normal 5 5 5 3 2 2 3 2" xfId="49568" xr:uid="{00000000-0005-0000-0000-000026BE0000}"/>
    <cellStyle name="Normal 5 5 5 3 2 2 3 2 2" xfId="49569" xr:uid="{00000000-0005-0000-0000-000027BE0000}"/>
    <cellStyle name="Normal 5 5 5 3 2 2 3 3" xfId="49570" xr:uid="{00000000-0005-0000-0000-000028BE0000}"/>
    <cellStyle name="Normal 5 5 5 3 2 2 4" xfId="49571" xr:uid="{00000000-0005-0000-0000-000029BE0000}"/>
    <cellStyle name="Normal 5 5 5 3 2 3" xfId="49572" xr:uid="{00000000-0005-0000-0000-00002ABE0000}"/>
    <cellStyle name="Normal 5 5 5 3 2 3 2" xfId="49573" xr:uid="{00000000-0005-0000-0000-00002BBE0000}"/>
    <cellStyle name="Normal 5 5 5 3 2 4" xfId="49574" xr:uid="{00000000-0005-0000-0000-00002CBE0000}"/>
    <cellStyle name="Normal 5 5 5 3 2 4 2" xfId="49575" xr:uid="{00000000-0005-0000-0000-00002DBE0000}"/>
    <cellStyle name="Normal 5 5 5 3 2 4 2 2" xfId="49576" xr:uid="{00000000-0005-0000-0000-00002EBE0000}"/>
    <cellStyle name="Normal 5 5 5 3 2 4 3" xfId="49577" xr:uid="{00000000-0005-0000-0000-00002FBE0000}"/>
    <cellStyle name="Normal 5 5 5 3 2 5" xfId="49578" xr:uid="{00000000-0005-0000-0000-000030BE0000}"/>
    <cellStyle name="Normal 5 5 5 3 3" xfId="49579" xr:uid="{00000000-0005-0000-0000-000031BE0000}"/>
    <cellStyle name="Normal 5 5 5 3 3 2" xfId="49580" xr:uid="{00000000-0005-0000-0000-000032BE0000}"/>
    <cellStyle name="Normal 5 5 5 3 3 2 2" xfId="49581" xr:uid="{00000000-0005-0000-0000-000033BE0000}"/>
    <cellStyle name="Normal 5 5 5 3 3 3" xfId="49582" xr:uid="{00000000-0005-0000-0000-000034BE0000}"/>
    <cellStyle name="Normal 5 5 5 3 3 3 2" xfId="49583" xr:uid="{00000000-0005-0000-0000-000035BE0000}"/>
    <cellStyle name="Normal 5 5 5 3 3 3 2 2" xfId="49584" xr:uid="{00000000-0005-0000-0000-000036BE0000}"/>
    <cellStyle name="Normal 5 5 5 3 3 3 3" xfId="49585" xr:uid="{00000000-0005-0000-0000-000037BE0000}"/>
    <cellStyle name="Normal 5 5 5 3 3 4" xfId="49586" xr:uid="{00000000-0005-0000-0000-000038BE0000}"/>
    <cellStyle name="Normal 5 5 5 3 4" xfId="49587" xr:uid="{00000000-0005-0000-0000-000039BE0000}"/>
    <cellStyle name="Normal 5 5 5 3 4 2" xfId="49588" xr:uid="{00000000-0005-0000-0000-00003ABE0000}"/>
    <cellStyle name="Normal 5 5 5 3 4 2 2" xfId="49589" xr:uid="{00000000-0005-0000-0000-00003BBE0000}"/>
    <cellStyle name="Normal 5 5 5 3 4 3" xfId="49590" xr:uid="{00000000-0005-0000-0000-00003CBE0000}"/>
    <cellStyle name="Normal 5 5 5 3 4 3 2" xfId="49591" xr:uid="{00000000-0005-0000-0000-00003DBE0000}"/>
    <cellStyle name="Normal 5 5 5 3 4 3 2 2" xfId="49592" xr:uid="{00000000-0005-0000-0000-00003EBE0000}"/>
    <cellStyle name="Normal 5 5 5 3 4 3 3" xfId="49593" xr:uid="{00000000-0005-0000-0000-00003FBE0000}"/>
    <cellStyle name="Normal 5 5 5 3 4 4" xfId="49594" xr:uid="{00000000-0005-0000-0000-000040BE0000}"/>
    <cellStyle name="Normal 5 5 5 3 5" xfId="49595" xr:uid="{00000000-0005-0000-0000-000041BE0000}"/>
    <cellStyle name="Normal 5 5 5 3 5 2" xfId="49596" xr:uid="{00000000-0005-0000-0000-000042BE0000}"/>
    <cellStyle name="Normal 5 5 5 3 6" xfId="49597" xr:uid="{00000000-0005-0000-0000-000043BE0000}"/>
    <cellStyle name="Normal 5 5 5 3 6 2" xfId="49598" xr:uid="{00000000-0005-0000-0000-000044BE0000}"/>
    <cellStyle name="Normal 5 5 5 3 6 2 2" xfId="49599" xr:uid="{00000000-0005-0000-0000-000045BE0000}"/>
    <cellStyle name="Normal 5 5 5 3 6 3" xfId="49600" xr:uid="{00000000-0005-0000-0000-000046BE0000}"/>
    <cellStyle name="Normal 5 5 5 3 7" xfId="49601" xr:uid="{00000000-0005-0000-0000-000047BE0000}"/>
    <cellStyle name="Normal 5 5 5 3 7 2" xfId="49602" xr:uid="{00000000-0005-0000-0000-000048BE0000}"/>
    <cellStyle name="Normal 5 5 5 3 8" xfId="49603" xr:uid="{00000000-0005-0000-0000-000049BE0000}"/>
    <cellStyle name="Normal 5 5 5 4" xfId="49604" xr:uid="{00000000-0005-0000-0000-00004ABE0000}"/>
    <cellStyle name="Normal 5 5 5 4 2" xfId="49605" xr:uid="{00000000-0005-0000-0000-00004BBE0000}"/>
    <cellStyle name="Normal 5 5 5 4 2 2" xfId="49606" xr:uid="{00000000-0005-0000-0000-00004CBE0000}"/>
    <cellStyle name="Normal 5 5 5 4 2 2 2" xfId="49607" xr:uid="{00000000-0005-0000-0000-00004DBE0000}"/>
    <cellStyle name="Normal 5 5 5 4 2 3" xfId="49608" xr:uid="{00000000-0005-0000-0000-00004EBE0000}"/>
    <cellStyle name="Normal 5 5 5 4 2 3 2" xfId="49609" xr:uid="{00000000-0005-0000-0000-00004FBE0000}"/>
    <cellStyle name="Normal 5 5 5 4 2 3 2 2" xfId="49610" xr:uid="{00000000-0005-0000-0000-000050BE0000}"/>
    <cellStyle name="Normal 5 5 5 4 2 3 3" xfId="49611" xr:uid="{00000000-0005-0000-0000-000051BE0000}"/>
    <cellStyle name="Normal 5 5 5 4 2 4" xfId="49612" xr:uid="{00000000-0005-0000-0000-000052BE0000}"/>
    <cellStyle name="Normal 5 5 5 4 3" xfId="49613" xr:uid="{00000000-0005-0000-0000-000053BE0000}"/>
    <cellStyle name="Normal 5 5 5 4 3 2" xfId="49614" xr:uid="{00000000-0005-0000-0000-000054BE0000}"/>
    <cellStyle name="Normal 5 5 5 4 4" xfId="49615" xr:uid="{00000000-0005-0000-0000-000055BE0000}"/>
    <cellStyle name="Normal 5 5 5 4 4 2" xfId="49616" xr:uid="{00000000-0005-0000-0000-000056BE0000}"/>
    <cellStyle name="Normal 5 5 5 4 4 2 2" xfId="49617" xr:uid="{00000000-0005-0000-0000-000057BE0000}"/>
    <cellStyle name="Normal 5 5 5 4 4 3" xfId="49618" xr:uid="{00000000-0005-0000-0000-000058BE0000}"/>
    <cellStyle name="Normal 5 5 5 4 5" xfId="49619" xr:uid="{00000000-0005-0000-0000-000059BE0000}"/>
    <cellStyle name="Normal 5 5 5 5" xfId="49620" xr:uid="{00000000-0005-0000-0000-00005ABE0000}"/>
    <cellStyle name="Normal 5 5 5 5 2" xfId="49621" xr:uid="{00000000-0005-0000-0000-00005BBE0000}"/>
    <cellStyle name="Normal 5 5 5 5 2 2" xfId="49622" xr:uid="{00000000-0005-0000-0000-00005CBE0000}"/>
    <cellStyle name="Normal 5 5 5 5 3" xfId="49623" xr:uid="{00000000-0005-0000-0000-00005DBE0000}"/>
    <cellStyle name="Normal 5 5 5 5 3 2" xfId="49624" xr:uid="{00000000-0005-0000-0000-00005EBE0000}"/>
    <cellStyle name="Normal 5 5 5 5 3 2 2" xfId="49625" xr:uid="{00000000-0005-0000-0000-00005FBE0000}"/>
    <cellStyle name="Normal 5 5 5 5 3 3" xfId="49626" xr:uid="{00000000-0005-0000-0000-000060BE0000}"/>
    <cellStyle name="Normal 5 5 5 5 4" xfId="49627" xr:uid="{00000000-0005-0000-0000-000061BE0000}"/>
    <cellStyle name="Normal 5 5 5 6" xfId="49628" xr:uid="{00000000-0005-0000-0000-000062BE0000}"/>
    <cellStyle name="Normal 5 5 5 6 2" xfId="49629" xr:uid="{00000000-0005-0000-0000-000063BE0000}"/>
    <cellStyle name="Normal 5 5 5 6 2 2" xfId="49630" xr:uid="{00000000-0005-0000-0000-000064BE0000}"/>
    <cellStyle name="Normal 5 5 5 6 3" xfId="49631" xr:uid="{00000000-0005-0000-0000-000065BE0000}"/>
    <cellStyle name="Normal 5 5 5 6 3 2" xfId="49632" xr:uid="{00000000-0005-0000-0000-000066BE0000}"/>
    <cellStyle name="Normal 5 5 5 6 3 2 2" xfId="49633" xr:uid="{00000000-0005-0000-0000-000067BE0000}"/>
    <cellStyle name="Normal 5 5 5 6 3 3" xfId="49634" xr:uid="{00000000-0005-0000-0000-000068BE0000}"/>
    <cellStyle name="Normal 5 5 5 6 4" xfId="49635" xr:uid="{00000000-0005-0000-0000-000069BE0000}"/>
    <cellStyle name="Normal 5 5 5 7" xfId="49636" xr:uid="{00000000-0005-0000-0000-00006ABE0000}"/>
    <cellStyle name="Normal 5 5 5 7 2" xfId="49637" xr:uid="{00000000-0005-0000-0000-00006BBE0000}"/>
    <cellStyle name="Normal 5 5 5 8" xfId="49638" xr:uid="{00000000-0005-0000-0000-00006CBE0000}"/>
    <cellStyle name="Normal 5 5 5 8 2" xfId="49639" xr:uid="{00000000-0005-0000-0000-00006DBE0000}"/>
    <cellStyle name="Normal 5 5 5 8 2 2" xfId="49640" xr:uid="{00000000-0005-0000-0000-00006EBE0000}"/>
    <cellStyle name="Normal 5 5 5 8 3" xfId="49641" xr:uid="{00000000-0005-0000-0000-00006FBE0000}"/>
    <cellStyle name="Normal 5 5 5 9" xfId="49642" xr:uid="{00000000-0005-0000-0000-000070BE0000}"/>
    <cellStyle name="Normal 5 5 5 9 2" xfId="49643" xr:uid="{00000000-0005-0000-0000-000071BE0000}"/>
    <cellStyle name="Normal 5 5 6" xfId="49644" xr:uid="{00000000-0005-0000-0000-000072BE0000}"/>
    <cellStyle name="Normal 5 5 6 10" xfId="49645" xr:uid="{00000000-0005-0000-0000-000073BE0000}"/>
    <cellStyle name="Normal 5 5 6 2" xfId="49646" xr:uid="{00000000-0005-0000-0000-000074BE0000}"/>
    <cellStyle name="Normal 5 5 6 2 2" xfId="49647" xr:uid="{00000000-0005-0000-0000-000075BE0000}"/>
    <cellStyle name="Normal 5 5 6 2 2 2" xfId="49648" xr:uid="{00000000-0005-0000-0000-000076BE0000}"/>
    <cellStyle name="Normal 5 5 6 2 2 2 2" xfId="49649" xr:uid="{00000000-0005-0000-0000-000077BE0000}"/>
    <cellStyle name="Normal 5 5 6 2 2 2 2 2" xfId="49650" xr:uid="{00000000-0005-0000-0000-000078BE0000}"/>
    <cellStyle name="Normal 5 5 6 2 2 2 3" xfId="49651" xr:uid="{00000000-0005-0000-0000-000079BE0000}"/>
    <cellStyle name="Normal 5 5 6 2 2 2 3 2" xfId="49652" xr:uid="{00000000-0005-0000-0000-00007ABE0000}"/>
    <cellStyle name="Normal 5 5 6 2 2 2 3 2 2" xfId="49653" xr:uid="{00000000-0005-0000-0000-00007BBE0000}"/>
    <cellStyle name="Normal 5 5 6 2 2 2 3 3" xfId="49654" xr:uid="{00000000-0005-0000-0000-00007CBE0000}"/>
    <cellStyle name="Normal 5 5 6 2 2 2 4" xfId="49655" xr:uid="{00000000-0005-0000-0000-00007DBE0000}"/>
    <cellStyle name="Normal 5 5 6 2 2 3" xfId="49656" xr:uid="{00000000-0005-0000-0000-00007EBE0000}"/>
    <cellStyle name="Normal 5 5 6 2 2 3 2" xfId="49657" xr:uid="{00000000-0005-0000-0000-00007FBE0000}"/>
    <cellStyle name="Normal 5 5 6 2 2 4" xfId="49658" xr:uid="{00000000-0005-0000-0000-000080BE0000}"/>
    <cellStyle name="Normal 5 5 6 2 2 4 2" xfId="49659" xr:uid="{00000000-0005-0000-0000-000081BE0000}"/>
    <cellStyle name="Normal 5 5 6 2 2 4 2 2" xfId="49660" xr:uid="{00000000-0005-0000-0000-000082BE0000}"/>
    <cellStyle name="Normal 5 5 6 2 2 4 3" xfId="49661" xr:uid="{00000000-0005-0000-0000-000083BE0000}"/>
    <cellStyle name="Normal 5 5 6 2 2 5" xfId="49662" xr:uid="{00000000-0005-0000-0000-000084BE0000}"/>
    <cellStyle name="Normal 5 5 6 2 3" xfId="49663" xr:uid="{00000000-0005-0000-0000-000085BE0000}"/>
    <cellStyle name="Normal 5 5 6 2 3 2" xfId="49664" xr:uid="{00000000-0005-0000-0000-000086BE0000}"/>
    <cellStyle name="Normal 5 5 6 2 3 2 2" xfId="49665" xr:uid="{00000000-0005-0000-0000-000087BE0000}"/>
    <cellStyle name="Normal 5 5 6 2 3 3" xfId="49666" xr:uid="{00000000-0005-0000-0000-000088BE0000}"/>
    <cellStyle name="Normal 5 5 6 2 3 3 2" xfId="49667" xr:uid="{00000000-0005-0000-0000-000089BE0000}"/>
    <cellStyle name="Normal 5 5 6 2 3 3 2 2" xfId="49668" xr:uid="{00000000-0005-0000-0000-00008ABE0000}"/>
    <cellStyle name="Normal 5 5 6 2 3 3 3" xfId="49669" xr:uid="{00000000-0005-0000-0000-00008BBE0000}"/>
    <cellStyle name="Normal 5 5 6 2 3 4" xfId="49670" xr:uid="{00000000-0005-0000-0000-00008CBE0000}"/>
    <cellStyle name="Normal 5 5 6 2 4" xfId="49671" xr:uid="{00000000-0005-0000-0000-00008DBE0000}"/>
    <cellStyle name="Normal 5 5 6 2 4 2" xfId="49672" xr:uid="{00000000-0005-0000-0000-00008EBE0000}"/>
    <cellStyle name="Normal 5 5 6 2 4 2 2" xfId="49673" xr:uid="{00000000-0005-0000-0000-00008FBE0000}"/>
    <cellStyle name="Normal 5 5 6 2 4 3" xfId="49674" xr:uid="{00000000-0005-0000-0000-000090BE0000}"/>
    <cellStyle name="Normal 5 5 6 2 4 3 2" xfId="49675" xr:uid="{00000000-0005-0000-0000-000091BE0000}"/>
    <cellStyle name="Normal 5 5 6 2 4 3 2 2" xfId="49676" xr:uid="{00000000-0005-0000-0000-000092BE0000}"/>
    <cellStyle name="Normal 5 5 6 2 4 3 3" xfId="49677" xr:uid="{00000000-0005-0000-0000-000093BE0000}"/>
    <cellStyle name="Normal 5 5 6 2 4 4" xfId="49678" xr:uid="{00000000-0005-0000-0000-000094BE0000}"/>
    <cellStyle name="Normal 5 5 6 2 5" xfId="49679" xr:uid="{00000000-0005-0000-0000-000095BE0000}"/>
    <cellStyle name="Normal 5 5 6 2 5 2" xfId="49680" xr:uid="{00000000-0005-0000-0000-000096BE0000}"/>
    <cellStyle name="Normal 5 5 6 2 6" xfId="49681" xr:uid="{00000000-0005-0000-0000-000097BE0000}"/>
    <cellStyle name="Normal 5 5 6 2 6 2" xfId="49682" xr:uid="{00000000-0005-0000-0000-000098BE0000}"/>
    <cellStyle name="Normal 5 5 6 2 6 2 2" xfId="49683" xr:uid="{00000000-0005-0000-0000-000099BE0000}"/>
    <cellStyle name="Normal 5 5 6 2 6 3" xfId="49684" xr:uid="{00000000-0005-0000-0000-00009ABE0000}"/>
    <cellStyle name="Normal 5 5 6 2 7" xfId="49685" xr:uid="{00000000-0005-0000-0000-00009BBE0000}"/>
    <cellStyle name="Normal 5 5 6 2 7 2" xfId="49686" xr:uid="{00000000-0005-0000-0000-00009CBE0000}"/>
    <cellStyle name="Normal 5 5 6 2 8" xfId="49687" xr:uid="{00000000-0005-0000-0000-00009DBE0000}"/>
    <cellStyle name="Normal 5 5 6 3" xfId="49688" xr:uid="{00000000-0005-0000-0000-00009EBE0000}"/>
    <cellStyle name="Normal 5 5 6 3 2" xfId="49689" xr:uid="{00000000-0005-0000-0000-00009FBE0000}"/>
    <cellStyle name="Normal 5 5 6 3 2 2" xfId="49690" xr:uid="{00000000-0005-0000-0000-0000A0BE0000}"/>
    <cellStyle name="Normal 5 5 6 3 2 2 2" xfId="49691" xr:uid="{00000000-0005-0000-0000-0000A1BE0000}"/>
    <cellStyle name="Normal 5 5 6 3 2 3" xfId="49692" xr:uid="{00000000-0005-0000-0000-0000A2BE0000}"/>
    <cellStyle name="Normal 5 5 6 3 2 3 2" xfId="49693" xr:uid="{00000000-0005-0000-0000-0000A3BE0000}"/>
    <cellStyle name="Normal 5 5 6 3 2 3 2 2" xfId="49694" xr:uid="{00000000-0005-0000-0000-0000A4BE0000}"/>
    <cellStyle name="Normal 5 5 6 3 2 3 3" xfId="49695" xr:uid="{00000000-0005-0000-0000-0000A5BE0000}"/>
    <cellStyle name="Normal 5 5 6 3 2 4" xfId="49696" xr:uid="{00000000-0005-0000-0000-0000A6BE0000}"/>
    <cellStyle name="Normal 5 5 6 3 3" xfId="49697" xr:uid="{00000000-0005-0000-0000-0000A7BE0000}"/>
    <cellStyle name="Normal 5 5 6 3 3 2" xfId="49698" xr:uid="{00000000-0005-0000-0000-0000A8BE0000}"/>
    <cellStyle name="Normal 5 5 6 3 4" xfId="49699" xr:uid="{00000000-0005-0000-0000-0000A9BE0000}"/>
    <cellStyle name="Normal 5 5 6 3 4 2" xfId="49700" xr:uid="{00000000-0005-0000-0000-0000AABE0000}"/>
    <cellStyle name="Normal 5 5 6 3 4 2 2" xfId="49701" xr:uid="{00000000-0005-0000-0000-0000ABBE0000}"/>
    <cellStyle name="Normal 5 5 6 3 4 3" xfId="49702" xr:uid="{00000000-0005-0000-0000-0000ACBE0000}"/>
    <cellStyle name="Normal 5 5 6 3 5" xfId="49703" xr:uid="{00000000-0005-0000-0000-0000ADBE0000}"/>
    <cellStyle name="Normal 5 5 6 4" xfId="49704" xr:uid="{00000000-0005-0000-0000-0000AEBE0000}"/>
    <cellStyle name="Normal 5 5 6 4 2" xfId="49705" xr:uid="{00000000-0005-0000-0000-0000AFBE0000}"/>
    <cellStyle name="Normal 5 5 6 4 2 2" xfId="49706" xr:uid="{00000000-0005-0000-0000-0000B0BE0000}"/>
    <cellStyle name="Normal 5 5 6 4 3" xfId="49707" xr:uid="{00000000-0005-0000-0000-0000B1BE0000}"/>
    <cellStyle name="Normal 5 5 6 4 3 2" xfId="49708" xr:uid="{00000000-0005-0000-0000-0000B2BE0000}"/>
    <cellStyle name="Normal 5 5 6 4 3 2 2" xfId="49709" xr:uid="{00000000-0005-0000-0000-0000B3BE0000}"/>
    <cellStyle name="Normal 5 5 6 4 3 3" xfId="49710" xr:uid="{00000000-0005-0000-0000-0000B4BE0000}"/>
    <cellStyle name="Normal 5 5 6 4 4" xfId="49711" xr:uid="{00000000-0005-0000-0000-0000B5BE0000}"/>
    <cellStyle name="Normal 5 5 6 5" xfId="49712" xr:uid="{00000000-0005-0000-0000-0000B6BE0000}"/>
    <cellStyle name="Normal 5 5 6 5 2" xfId="49713" xr:uid="{00000000-0005-0000-0000-0000B7BE0000}"/>
    <cellStyle name="Normal 5 5 6 5 2 2" xfId="49714" xr:uid="{00000000-0005-0000-0000-0000B8BE0000}"/>
    <cellStyle name="Normal 5 5 6 5 3" xfId="49715" xr:uid="{00000000-0005-0000-0000-0000B9BE0000}"/>
    <cellStyle name="Normal 5 5 6 5 3 2" xfId="49716" xr:uid="{00000000-0005-0000-0000-0000BABE0000}"/>
    <cellStyle name="Normal 5 5 6 5 3 2 2" xfId="49717" xr:uid="{00000000-0005-0000-0000-0000BBBE0000}"/>
    <cellStyle name="Normal 5 5 6 5 3 3" xfId="49718" xr:uid="{00000000-0005-0000-0000-0000BCBE0000}"/>
    <cellStyle name="Normal 5 5 6 5 4" xfId="49719" xr:uid="{00000000-0005-0000-0000-0000BDBE0000}"/>
    <cellStyle name="Normal 5 5 6 6" xfId="49720" xr:uid="{00000000-0005-0000-0000-0000BEBE0000}"/>
    <cellStyle name="Normal 5 5 6 6 2" xfId="49721" xr:uid="{00000000-0005-0000-0000-0000BFBE0000}"/>
    <cellStyle name="Normal 5 5 6 7" xfId="49722" xr:uid="{00000000-0005-0000-0000-0000C0BE0000}"/>
    <cellStyle name="Normal 5 5 6 7 2" xfId="49723" xr:uid="{00000000-0005-0000-0000-0000C1BE0000}"/>
    <cellStyle name="Normal 5 5 6 7 2 2" xfId="49724" xr:uid="{00000000-0005-0000-0000-0000C2BE0000}"/>
    <cellStyle name="Normal 5 5 6 7 3" xfId="49725" xr:uid="{00000000-0005-0000-0000-0000C3BE0000}"/>
    <cellStyle name="Normal 5 5 6 8" xfId="49726" xr:uid="{00000000-0005-0000-0000-0000C4BE0000}"/>
    <cellStyle name="Normal 5 5 6 8 2" xfId="49727" xr:uid="{00000000-0005-0000-0000-0000C5BE0000}"/>
    <cellStyle name="Normal 5 5 6 9" xfId="49728" xr:uid="{00000000-0005-0000-0000-0000C6BE0000}"/>
    <cellStyle name="Normal 5 5 7" xfId="49729" xr:uid="{00000000-0005-0000-0000-0000C7BE0000}"/>
    <cellStyle name="Normal 5 5 7 2" xfId="49730" xr:uid="{00000000-0005-0000-0000-0000C8BE0000}"/>
    <cellStyle name="Normal 5 5 7 2 2" xfId="49731" xr:uid="{00000000-0005-0000-0000-0000C9BE0000}"/>
    <cellStyle name="Normal 5 5 7 2 2 2" xfId="49732" xr:uid="{00000000-0005-0000-0000-0000CABE0000}"/>
    <cellStyle name="Normal 5 5 7 2 2 2 2" xfId="49733" xr:uid="{00000000-0005-0000-0000-0000CBBE0000}"/>
    <cellStyle name="Normal 5 5 7 2 2 3" xfId="49734" xr:uid="{00000000-0005-0000-0000-0000CCBE0000}"/>
    <cellStyle name="Normal 5 5 7 2 2 3 2" xfId="49735" xr:uid="{00000000-0005-0000-0000-0000CDBE0000}"/>
    <cellStyle name="Normal 5 5 7 2 2 3 2 2" xfId="49736" xr:uid="{00000000-0005-0000-0000-0000CEBE0000}"/>
    <cellStyle name="Normal 5 5 7 2 2 3 3" xfId="49737" xr:uid="{00000000-0005-0000-0000-0000CFBE0000}"/>
    <cellStyle name="Normal 5 5 7 2 2 4" xfId="49738" xr:uid="{00000000-0005-0000-0000-0000D0BE0000}"/>
    <cellStyle name="Normal 5 5 7 2 3" xfId="49739" xr:uid="{00000000-0005-0000-0000-0000D1BE0000}"/>
    <cellStyle name="Normal 5 5 7 2 3 2" xfId="49740" xr:uid="{00000000-0005-0000-0000-0000D2BE0000}"/>
    <cellStyle name="Normal 5 5 7 2 4" xfId="49741" xr:uid="{00000000-0005-0000-0000-0000D3BE0000}"/>
    <cellStyle name="Normal 5 5 7 2 4 2" xfId="49742" xr:uid="{00000000-0005-0000-0000-0000D4BE0000}"/>
    <cellStyle name="Normal 5 5 7 2 4 2 2" xfId="49743" xr:uid="{00000000-0005-0000-0000-0000D5BE0000}"/>
    <cellStyle name="Normal 5 5 7 2 4 3" xfId="49744" xr:uid="{00000000-0005-0000-0000-0000D6BE0000}"/>
    <cellStyle name="Normal 5 5 7 2 5" xfId="49745" xr:uid="{00000000-0005-0000-0000-0000D7BE0000}"/>
    <cellStyle name="Normal 5 5 7 3" xfId="49746" xr:uid="{00000000-0005-0000-0000-0000D8BE0000}"/>
    <cellStyle name="Normal 5 5 7 3 2" xfId="49747" xr:uid="{00000000-0005-0000-0000-0000D9BE0000}"/>
    <cellStyle name="Normal 5 5 7 3 2 2" xfId="49748" xr:uid="{00000000-0005-0000-0000-0000DABE0000}"/>
    <cellStyle name="Normal 5 5 7 3 3" xfId="49749" xr:uid="{00000000-0005-0000-0000-0000DBBE0000}"/>
    <cellStyle name="Normal 5 5 7 3 3 2" xfId="49750" xr:uid="{00000000-0005-0000-0000-0000DCBE0000}"/>
    <cellStyle name="Normal 5 5 7 3 3 2 2" xfId="49751" xr:uid="{00000000-0005-0000-0000-0000DDBE0000}"/>
    <cellStyle name="Normal 5 5 7 3 3 3" xfId="49752" xr:uid="{00000000-0005-0000-0000-0000DEBE0000}"/>
    <cellStyle name="Normal 5 5 7 3 4" xfId="49753" xr:uid="{00000000-0005-0000-0000-0000DFBE0000}"/>
    <cellStyle name="Normal 5 5 7 4" xfId="49754" xr:uid="{00000000-0005-0000-0000-0000E0BE0000}"/>
    <cellStyle name="Normal 5 5 7 4 2" xfId="49755" xr:uid="{00000000-0005-0000-0000-0000E1BE0000}"/>
    <cellStyle name="Normal 5 5 7 4 2 2" xfId="49756" xr:uid="{00000000-0005-0000-0000-0000E2BE0000}"/>
    <cellStyle name="Normal 5 5 7 4 3" xfId="49757" xr:uid="{00000000-0005-0000-0000-0000E3BE0000}"/>
    <cellStyle name="Normal 5 5 7 4 3 2" xfId="49758" xr:uid="{00000000-0005-0000-0000-0000E4BE0000}"/>
    <cellStyle name="Normal 5 5 7 4 3 2 2" xfId="49759" xr:uid="{00000000-0005-0000-0000-0000E5BE0000}"/>
    <cellStyle name="Normal 5 5 7 4 3 3" xfId="49760" xr:uid="{00000000-0005-0000-0000-0000E6BE0000}"/>
    <cellStyle name="Normal 5 5 7 4 4" xfId="49761" xr:uid="{00000000-0005-0000-0000-0000E7BE0000}"/>
    <cellStyle name="Normal 5 5 7 5" xfId="49762" xr:uid="{00000000-0005-0000-0000-0000E8BE0000}"/>
    <cellStyle name="Normal 5 5 7 5 2" xfId="49763" xr:uid="{00000000-0005-0000-0000-0000E9BE0000}"/>
    <cellStyle name="Normal 5 5 7 6" xfId="49764" xr:uid="{00000000-0005-0000-0000-0000EABE0000}"/>
    <cellStyle name="Normal 5 5 7 6 2" xfId="49765" xr:uid="{00000000-0005-0000-0000-0000EBBE0000}"/>
    <cellStyle name="Normal 5 5 7 6 2 2" xfId="49766" xr:uid="{00000000-0005-0000-0000-0000ECBE0000}"/>
    <cellStyle name="Normal 5 5 7 6 3" xfId="49767" xr:uid="{00000000-0005-0000-0000-0000EDBE0000}"/>
    <cellStyle name="Normal 5 5 7 7" xfId="49768" xr:uid="{00000000-0005-0000-0000-0000EEBE0000}"/>
    <cellStyle name="Normal 5 5 7 7 2" xfId="49769" xr:uid="{00000000-0005-0000-0000-0000EFBE0000}"/>
    <cellStyle name="Normal 5 5 7 8" xfId="49770" xr:uid="{00000000-0005-0000-0000-0000F0BE0000}"/>
    <cellStyle name="Normal 5 5 8" xfId="49771" xr:uid="{00000000-0005-0000-0000-0000F1BE0000}"/>
    <cellStyle name="Normal 5 5 8 2" xfId="49772" xr:uid="{00000000-0005-0000-0000-0000F2BE0000}"/>
    <cellStyle name="Normal 5 5 8 2 2" xfId="49773" xr:uid="{00000000-0005-0000-0000-0000F3BE0000}"/>
    <cellStyle name="Normal 5 5 8 2 2 2" xfId="49774" xr:uid="{00000000-0005-0000-0000-0000F4BE0000}"/>
    <cellStyle name="Normal 5 5 8 2 2 2 2" xfId="49775" xr:uid="{00000000-0005-0000-0000-0000F5BE0000}"/>
    <cellStyle name="Normal 5 5 8 2 2 3" xfId="49776" xr:uid="{00000000-0005-0000-0000-0000F6BE0000}"/>
    <cellStyle name="Normal 5 5 8 2 2 3 2" xfId="49777" xr:uid="{00000000-0005-0000-0000-0000F7BE0000}"/>
    <cellStyle name="Normal 5 5 8 2 2 3 2 2" xfId="49778" xr:uid="{00000000-0005-0000-0000-0000F8BE0000}"/>
    <cellStyle name="Normal 5 5 8 2 2 3 3" xfId="49779" xr:uid="{00000000-0005-0000-0000-0000F9BE0000}"/>
    <cellStyle name="Normal 5 5 8 2 2 4" xfId="49780" xr:uid="{00000000-0005-0000-0000-0000FABE0000}"/>
    <cellStyle name="Normal 5 5 8 2 3" xfId="49781" xr:uid="{00000000-0005-0000-0000-0000FBBE0000}"/>
    <cellStyle name="Normal 5 5 8 2 3 2" xfId="49782" xr:uid="{00000000-0005-0000-0000-0000FCBE0000}"/>
    <cellStyle name="Normal 5 5 8 2 4" xfId="49783" xr:uid="{00000000-0005-0000-0000-0000FDBE0000}"/>
    <cellStyle name="Normal 5 5 8 2 4 2" xfId="49784" xr:uid="{00000000-0005-0000-0000-0000FEBE0000}"/>
    <cellStyle name="Normal 5 5 8 2 4 2 2" xfId="49785" xr:uid="{00000000-0005-0000-0000-0000FFBE0000}"/>
    <cellStyle name="Normal 5 5 8 2 4 3" xfId="49786" xr:uid="{00000000-0005-0000-0000-000000BF0000}"/>
    <cellStyle name="Normal 5 5 8 2 5" xfId="49787" xr:uid="{00000000-0005-0000-0000-000001BF0000}"/>
    <cellStyle name="Normal 5 5 8 3" xfId="49788" xr:uid="{00000000-0005-0000-0000-000002BF0000}"/>
    <cellStyle name="Normal 5 5 8 3 2" xfId="49789" xr:uid="{00000000-0005-0000-0000-000003BF0000}"/>
    <cellStyle name="Normal 5 5 8 3 2 2" xfId="49790" xr:uid="{00000000-0005-0000-0000-000004BF0000}"/>
    <cellStyle name="Normal 5 5 8 3 3" xfId="49791" xr:uid="{00000000-0005-0000-0000-000005BF0000}"/>
    <cellStyle name="Normal 5 5 8 3 3 2" xfId="49792" xr:uid="{00000000-0005-0000-0000-000006BF0000}"/>
    <cellStyle name="Normal 5 5 8 3 3 2 2" xfId="49793" xr:uid="{00000000-0005-0000-0000-000007BF0000}"/>
    <cellStyle name="Normal 5 5 8 3 3 3" xfId="49794" xr:uid="{00000000-0005-0000-0000-000008BF0000}"/>
    <cellStyle name="Normal 5 5 8 3 4" xfId="49795" xr:uid="{00000000-0005-0000-0000-000009BF0000}"/>
    <cellStyle name="Normal 5 5 8 4" xfId="49796" xr:uid="{00000000-0005-0000-0000-00000ABF0000}"/>
    <cellStyle name="Normal 5 5 8 4 2" xfId="49797" xr:uid="{00000000-0005-0000-0000-00000BBF0000}"/>
    <cellStyle name="Normal 5 5 8 4 2 2" xfId="49798" xr:uid="{00000000-0005-0000-0000-00000CBF0000}"/>
    <cellStyle name="Normal 5 5 8 4 3" xfId="49799" xr:uid="{00000000-0005-0000-0000-00000DBF0000}"/>
    <cellStyle name="Normal 5 5 8 4 3 2" xfId="49800" xr:uid="{00000000-0005-0000-0000-00000EBF0000}"/>
    <cellStyle name="Normal 5 5 8 4 3 2 2" xfId="49801" xr:uid="{00000000-0005-0000-0000-00000FBF0000}"/>
    <cellStyle name="Normal 5 5 8 4 3 3" xfId="49802" xr:uid="{00000000-0005-0000-0000-000010BF0000}"/>
    <cellStyle name="Normal 5 5 8 4 4" xfId="49803" xr:uid="{00000000-0005-0000-0000-000011BF0000}"/>
    <cellStyle name="Normal 5 5 8 5" xfId="49804" xr:uid="{00000000-0005-0000-0000-000012BF0000}"/>
    <cellStyle name="Normal 5 5 8 5 2" xfId="49805" xr:uid="{00000000-0005-0000-0000-000013BF0000}"/>
    <cellStyle name="Normal 5 5 8 6" xfId="49806" xr:uid="{00000000-0005-0000-0000-000014BF0000}"/>
    <cellStyle name="Normal 5 5 8 6 2" xfId="49807" xr:uid="{00000000-0005-0000-0000-000015BF0000}"/>
    <cellStyle name="Normal 5 5 8 6 2 2" xfId="49808" xr:uid="{00000000-0005-0000-0000-000016BF0000}"/>
    <cellStyle name="Normal 5 5 8 6 3" xfId="49809" xr:uid="{00000000-0005-0000-0000-000017BF0000}"/>
    <cellStyle name="Normal 5 5 8 7" xfId="49810" xr:uid="{00000000-0005-0000-0000-000018BF0000}"/>
    <cellStyle name="Normal 5 5 8 7 2" xfId="49811" xr:uid="{00000000-0005-0000-0000-000019BF0000}"/>
    <cellStyle name="Normal 5 5 8 8" xfId="49812" xr:uid="{00000000-0005-0000-0000-00001ABF0000}"/>
    <cellStyle name="Normal 5 5 9" xfId="49813" xr:uid="{00000000-0005-0000-0000-00001BBF0000}"/>
    <cellStyle name="Normal 5 5 9 2" xfId="49814" xr:uid="{00000000-0005-0000-0000-00001CBF0000}"/>
    <cellStyle name="Normal 5 5 9 2 2" xfId="49815" xr:uid="{00000000-0005-0000-0000-00001DBF0000}"/>
    <cellStyle name="Normal 5 5 9 2 2 2" xfId="49816" xr:uid="{00000000-0005-0000-0000-00001EBF0000}"/>
    <cellStyle name="Normal 5 5 9 2 2 2 2" xfId="49817" xr:uid="{00000000-0005-0000-0000-00001FBF0000}"/>
    <cellStyle name="Normal 5 5 9 2 2 3" xfId="49818" xr:uid="{00000000-0005-0000-0000-000020BF0000}"/>
    <cellStyle name="Normal 5 5 9 2 2 3 2" xfId="49819" xr:uid="{00000000-0005-0000-0000-000021BF0000}"/>
    <cellStyle name="Normal 5 5 9 2 2 3 2 2" xfId="49820" xr:uid="{00000000-0005-0000-0000-000022BF0000}"/>
    <cellStyle name="Normal 5 5 9 2 2 3 3" xfId="49821" xr:uid="{00000000-0005-0000-0000-000023BF0000}"/>
    <cellStyle name="Normal 5 5 9 2 2 4" xfId="49822" xr:uid="{00000000-0005-0000-0000-000024BF0000}"/>
    <cellStyle name="Normal 5 5 9 2 3" xfId="49823" xr:uid="{00000000-0005-0000-0000-000025BF0000}"/>
    <cellStyle name="Normal 5 5 9 2 3 2" xfId="49824" xr:uid="{00000000-0005-0000-0000-000026BF0000}"/>
    <cellStyle name="Normal 5 5 9 2 4" xfId="49825" xr:uid="{00000000-0005-0000-0000-000027BF0000}"/>
    <cellStyle name="Normal 5 5 9 2 4 2" xfId="49826" xr:uid="{00000000-0005-0000-0000-000028BF0000}"/>
    <cellStyle name="Normal 5 5 9 2 4 2 2" xfId="49827" xr:uid="{00000000-0005-0000-0000-000029BF0000}"/>
    <cellStyle name="Normal 5 5 9 2 4 3" xfId="49828" xr:uid="{00000000-0005-0000-0000-00002ABF0000}"/>
    <cellStyle name="Normal 5 5 9 2 5" xfId="49829" xr:uid="{00000000-0005-0000-0000-00002BBF0000}"/>
    <cellStyle name="Normal 5 5 9 3" xfId="49830" xr:uid="{00000000-0005-0000-0000-00002CBF0000}"/>
    <cellStyle name="Normal 5 5 9 3 2" xfId="49831" xr:uid="{00000000-0005-0000-0000-00002DBF0000}"/>
    <cellStyle name="Normal 5 5 9 3 2 2" xfId="49832" xr:uid="{00000000-0005-0000-0000-00002EBF0000}"/>
    <cellStyle name="Normal 5 5 9 3 3" xfId="49833" xr:uid="{00000000-0005-0000-0000-00002FBF0000}"/>
    <cellStyle name="Normal 5 5 9 3 3 2" xfId="49834" xr:uid="{00000000-0005-0000-0000-000030BF0000}"/>
    <cellStyle name="Normal 5 5 9 3 3 2 2" xfId="49835" xr:uid="{00000000-0005-0000-0000-000031BF0000}"/>
    <cellStyle name="Normal 5 5 9 3 3 3" xfId="49836" xr:uid="{00000000-0005-0000-0000-000032BF0000}"/>
    <cellStyle name="Normal 5 5 9 3 4" xfId="49837" xr:uid="{00000000-0005-0000-0000-000033BF0000}"/>
    <cellStyle name="Normal 5 5 9 4" xfId="49838" xr:uid="{00000000-0005-0000-0000-000034BF0000}"/>
    <cellStyle name="Normal 5 5 9 4 2" xfId="49839" xr:uid="{00000000-0005-0000-0000-000035BF0000}"/>
    <cellStyle name="Normal 5 5 9 5" xfId="49840" xr:uid="{00000000-0005-0000-0000-000036BF0000}"/>
    <cellStyle name="Normal 5 5 9 5 2" xfId="49841" xr:uid="{00000000-0005-0000-0000-000037BF0000}"/>
    <cellStyle name="Normal 5 5 9 5 2 2" xfId="49842" xr:uid="{00000000-0005-0000-0000-000038BF0000}"/>
    <cellStyle name="Normal 5 5 9 5 3" xfId="49843" xr:uid="{00000000-0005-0000-0000-000039BF0000}"/>
    <cellStyle name="Normal 5 5 9 6" xfId="49844" xr:uid="{00000000-0005-0000-0000-00003ABF0000}"/>
    <cellStyle name="Normal 5 5_T-straight with PEDs adjustor" xfId="49845" xr:uid="{00000000-0005-0000-0000-00003BBF0000}"/>
    <cellStyle name="Normal 5 6" xfId="1386" xr:uid="{00000000-0005-0000-0000-00003CBF0000}"/>
    <cellStyle name="Normal 5 6 10" xfId="49846" xr:uid="{00000000-0005-0000-0000-00003DBF0000}"/>
    <cellStyle name="Normal 5 6 11" xfId="49847" xr:uid="{00000000-0005-0000-0000-00003EBF0000}"/>
    <cellStyle name="Normal 5 6 2" xfId="1387" xr:uid="{00000000-0005-0000-0000-00003FBF0000}"/>
    <cellStyle name="Normal 5 6 2 10" xfId="49848" xr:uid="{00000000-0005-0000-0000-000040BF0000}"/>
    <cellStyle name="Normal 5 6 2 2" xfId="1388" xr:uid="{00000000-0005-0000-0000-000041BF0000}"/>
    <cellStyle name="Normal 5 6 2 2 2" xfId="49849" xr:uid="{00000000-0005-0000-0000-000042BF0000}"/>
    <cellStyle name="Normal 5 6 2 2 2 2" xfId="49850" xr:uid="{00000000-0005-0000-0000-000043BF0000}"/>
    <cellStyle name="Normal 5 6 2 2 2 2 2" xfId="49851" xr:uid="{00000000-0005-0000-0000-000044BF0000}"/>
    <cellStyle name="Normal 5 6 2 2 2 2 2 2" xfId="49852" xr:uid="{00000000-0005-0000-0000-000045BF0000}"/>
    <cellStyle name="Normal 5 6 2 2 2 2 3" xfId="49853" xr:uid="{00000000-0005-0000-0000-000046BF0000}"/>
    <cellStyle name="Normal 5 6 2 2 2 2 3 2" xfId="49854" xr:uid="{00000000-0005-0000-0000-000047BF0000}"/>
    <cellStyle name="Normal 5 6 2 2 2 2 3 2 2" xfId="49855" xr:uid="{00000000-0005-0000-0000-000048BF0000}"/>
    <cellStyle name="Normal 5 6 2 2 2 2 3 3" xfId="49856" xr:uid="{00000000-0005-0000-0000-000049BF0000}"/>
    <cellStyle name="Normal 5 6 2 2 2 2 4" xfId="49857" xr:uid="{00000000-0005-0000-0000-00004ABF0000}"/>
    <cellStyle name="Normal 5 6 2 2 2 3" xfId="49858" xr:uid="{00000000-0005-0000-0000-00004BBF0000}"/>
    <cellStyle name="Normal 5 6 2 2 2 3 2" xfId="49859" xr:uid="{00000000-0005-0000-0000-00004CBF0000}"/>
    <cellStyle name="Normal 5 6 2 2 2 4" xfId="49860" xr:uid="{00000000-0005-0000-0000-00004DBF0000}"/>
    <cellStyle name="Normal 5 6 2 2 2 4 2" xfId="49861" xr:uid="{00000000-0005-0000-0000-00004EBF0000}"/>
    <cellStyle name="Normal 5 6 2 2 2 4 2 2" xfId="49862" xr:uid="{00000000-0005-0000-0000-00004FBF0000}"/>
    <cellStyle name="Normal 5 6 2 2 2 4 3" xfId="49863" xr:uid="{00000000-0005-0000-0000-000050BF0000}"/>
    <cellStyle name="Normal 5 6 2 2 2 5" xfId="49864" xr:uid="{00000000-0005-0000-0000-000051BF0000}"/>
    <cellStyle name="Normal 5 6 2 2 2 6" xfId="49865" xr:uid="{00000000-0005-0000-0000-000052BF0000}"/>
    <cellStyle name="Normal 5 6 2 2 3" xfId="49866" xr:uid="{00000000-0005-0000-0000-000053BF0000}"/>
    <cellStyle name="Normal 5 6 2 2 3 2" xfId="49867" xr:uid="{00000000-0005-0000-0000-000054BF0000}"/>
    <cellStyle name="Normal 5 6 2 2 3 2 2" xfId="49868" xr:uid="{00000000-0005-0000-0000-000055BF0000}"/>
    <cellStyle name="Normal 5 6 2 2 3 3" xfId="49869" xr:uid="{00000000-0005-0000-0000-000056BF0000}"/>
    <cellStyle name="Normal 5 6 2 2 3 3 2" xfId="49870" xr:uid="{00000000-0005-0000-0000-000057BF0000}"/>
    <cellStyle name="Normal 5 6 2 2 3 3 2 2" xfId="49871" xr:uid="{00000000-0005-0000-0000-000058BF0000}"/>
    <cellStyle name="Normal 5 6 2 2 3 3 3" xfId="49872" xr:uid="{00000000-0005-0000-0000-000059BF0000}"/>
    <cellStyle name="Normal 5 6 2 2 3 4" xfId="49873" xr:uid="{00000000-0005-0000-0000-00005ABF0000}"/>
    <cellStyle name="Normal 5 6 2 2 4" xfId="49874" xr:uid="{00000000-0005-0000-0000-00005BBF0000}"/>
    <cellStyle name="Normal 5 6 2 2 4 2" xfId="49875" xr:uid="{00000000-0005-0000-0000-00005CBF0000}"/>
    <cellStyle name="Normal 5 6 2 2 4 2 2" xfId="49876" xr:uid="{00000000-0005-0000-0000-00005DBF0000}"/>
    <cellStyle name="Normal 5 6 2 2 4 3" xfId="49877" xr:uid="{00000000-0005-0000-0000-00005EBF0000}"/>
    <cellStyle name="Normal 5 6 2 2 4 3 2" xfId="49878" xr:uid="{00000000-0005-0000-0000-00005FBF0000}"/>
    <cellStyle name="Normal 5 6 2 2 4 3 2 2" xfId="49879" xr:uid="{00000000-0005-0000-0000-000060BF0000}"/>
    <cellStyle name="Normal 5 6 2 2 4 3 3" xfId="49880" xr:uid="{00000000-0005-0000-0000-000061BF0000}"/>
    <cellStyle name="Normal 5 6 2 2 4 4" xfId="49881" xr:uid="{00000000-0005-0000-0000-000062BF0000}"/>
    <cellStyle name="Normal 5 6 2 2 5" xfId="49882" xr:uid="{00000000-0005-0000-0000-000063BF0000}"/>
    <cellStyle name="Normal 5 6 2 2 5 2" xfId="49883" xr:uid="{00000000-0005-0000-0000-000064BF0000}"/>
    <cellStyle name="Normal 5 6 2 2 6" xfId="49884" xr:uid="{00000000-0005-0000-0000-000065BF0000}"/>
    <cellStyle name="Normal 5 6 2 2 6 2" xfId="49885" xr:uid="{00000000-0005-0000-0000-000066BF0000}"/>
    <cellStyle name="Normal 5 6 2 2 6 2 2" xfId="49886" xr:uid="{00000000-0005-0000-0000-000067BF0000}"/>
    <cellStyle name="Normal 5 6 2 2 6 3" xfId="49887" xr:uid="{00000000-0005-0000-0000-000068BF0000}"/>
    <cellStyle name="Normal 5 6 2 2 7" xfId="49888" xr:uid="{00000000-0005-0000-0000-000069BF0000}"/>
    <cellStyle name="Normal 5 6 2 2 7 2" xfId="49889" xr:uid="{00000000-0005-0000-0000-00006ABF0000}"/>
    <cellStyle name="Normal 5 6 2 2 8" xfId="49890" xr:uid="{00000000-0005-0000-0000-00006BBF0000}"/>
    <cellStyle name="Normal 5 6 2 2 9" xfId="49891" xr:uid="{00000000-0005-0000-0000-00006CBF0000}"/>
    <cellStyle name="Normal 5 6 2 3" xfId="49892" xr:uid="{00000000-0005-0000-0000-00006DBF0000}"/>
    <cellStyle name="Normal 5 6 2 3 2" xfId="49893" xr:uid="{00000000-0005-0000-0000-00006EBF0000}"/>
    <cellStyle name="Normal 5 6 2 3 2 2" xfId="49894" xr:uid="{00000000-0005-0000-0000-00006FBF0000}"/>
    <cellStyle name="Normal 5 6 2 3 2 2 2" xfId="49895" xr:uid="{00000000-0005-0000-0000-000070BF0000}"/>
    <cellStyle name="Normal 5 6 2 3 2 3" xfId="49896" xr:uid="{00000000-0005-0000-0000-000071BF0000}"/>
    <cellStyle name="Normal 5 6 2 3 2 3 2" xfId="49897" xr:uid="{00000000-0005-0000-0000-000072BF0000}"/>
    <cellStyle name="Normal 5 6 2 3 2 3 2 2" xfId="49898" xr:uid="{00000000-0005-0000-0000-000073BF0000}"/>
    <cellStyle name="Normal 5 6 2 3 2 3 3" xfId="49899" xr:uid="{00000000-0005-0000-0000-000074BF0000}"/>
    <cellStyle name="Normal 5 6 2 3 2 4" xfId="49900" xr:uid="{00000000-0005-0000-0000-000075BF0000}"/>
    <cellStyle name="Normal 5 6 2 3 2 5" xfId="49901" xr:uid="{00000000-0005-0000-0000-000076BF0000}"/>
    <cellStyle name="Normal 5 6 2 3 3" xfId="49902" xr:uid="{00000000-0005-0000-0000-000077BF0000}"/>
    <cellStyle name="Normal 5 6 2 3 3 2" xfId="49903" xr:uid="{00000000-0005-0000-0000-000078BF0000}"/>
    <cellStyle name="Normal 5 6 2 3 4" xfId="49904" xr:uid="{00000000-0005-0000-0000-000079BF0000}"/>
    <cellStyle name="Normal 5 6 2 3 4 2" xfId="49905" xr:uid="{00000000-0005-0000-0000-00007ABF0000}"/>
    <cellStyle name="Normal 5 6 2 3 4 2 2" xfId="49906" xr:uid="{00000000-0005-0000-0000-00007BBF0000}"/>
    <cellStyle name="Normal 5 6 2 3 4 3" xfId="49907" xr:uid="{00000000-0005-0000-0000-00007CBF0000}"/>
    <cellStyle name="Normal 5 6 2 3 5" xfId="49908" xr:uid="{00000000-0005-0000-0000-00007DBF0000}"/>
    <cellStyle name="Normal 5 6 2 3 6" xfId="49909" xr:uid="{00000000-0005-0000-0000-00007EBF0000}"/>
    <cellStyle name="Normal 5 6 2 4" xfId="49910" xr:uid="{00000000-0005-0000-0000-00007FBF0000}"/>
    <cellStyle name="Normal 5 6 2 4 2" xfId="49911" xr:uid="{00000000-0005-0000-0000-000080BF0000}"/>
    <cellStyle name="Normal 5 6 2 4 2 2" xfId="49912" xr:uid="{00000000-0005-0000-0000-000081BF0000}"/>
    <cellStyle name="Normal 5 6 2 4 3" xfId="49913" xr:uid="{00000000-0005-0000-0000-000082BF0000}"/>
    <cellStyle name="Normal 5 6 2 4 3 2" xfId="49914" xr:uid="{00000000-0005-0000-0000-000083BF0000}"/>
    <cellStyle name="Normal 5 6 2 4 3 2 2" xfId="49915" xr:uid="{00000000-0005-0000-0000-000084BF0000}"/>
    <cellStyle name="Normal 5 6 2 4 3 3" xfId="49916" xr:uid="{00000000-0005-0000-0000-000085BF0000}"/>
    <cellStyle name="Normal 5 6 2 4 4" xfId="49917" xr:uid="{00000000-0005-0000-0000-000086BF0000}"/>
    <cellStyle name="Normal 5 6 2 4 5" xfId="49918" xr:uid="{00000000-0005-0000-0000-000087BF0000}"/>
    <cellStyle name="Normal 5 6 2 5" xfId="49919" xr:uid="{00000000-0005-0000-0000-000088BF0000}"/>
    <cellStyle name="Normal 5 6 2 5 2" xfId="49920" xr:uid="{00000000-0005-0000-0000-000089BF0000}"/>
    <cellStyle name="Normal 5 6 2 5 2 2" xfId="49921" xr:uid="{00000000-0005-0000-0000-00008ABF0000}"/>
    <cellStyle name="Normal 5 6 2 5 3" xfId="49922" xr:uid="{00000000-0005-0000-0000-00008BBF0000}"/>
    <cellStyle name="Normal 5 6 2 5 3 2" xfId="49923" xr:uid="{00000000-0005-0000-0000-00008CBF0000}"/>
    <cellStyle name="Normal 5 6 2 5 3 2 2" xfId="49924" xr:uid="{00000000-0005-0000-0000-00008DBF0000}"/>
    <cellStyle name="Normal 5 6 2 5 3 3" xfId="49925" xr:uid="{00000000-0005-0000-0000-00008EBF0000}"/>
    <cellStyle name="Normal 5 6 2 5 4" xfId="49926" xr:uid="{00000000-0005-0000-0000-00008FBF0000}"/>
    <cellStyle name="Normal 5 6 2 6" xfId="49927" xr:uid="{00000000-0005-0000-0000-000090BF0000}"/>
    <cellStyle name="Normal 5 6 2 6 2" xfId="49928" xr:uid="{00000000-0005-0000-0000-000091BF0000}"/>
    <cellStyle name="Normal 5 6 2 7" xfId="49929" xr:uid="{00000000-0005-0000-0000-000092BF0000}"/>
    <cellStyle name="Normal 5 6 2 7 2" xfId="49930" xr:uid="{00000000-0005-0000-0000-000093BF0000}"/>
    <cellStyle name="Normal 5 6 2 7 2 2" xfId="49931" xr:uid="{00000000-0005-0000-0000-000094BF0000}"/>
    <cellStyle name="Normal 5 6 2 7 3" xfId="49932" xr:uid="{00000000-0005-0000-0000-000095BF0000}"/>
    <cellStyle name="Normal 5 6 2 8" xfId="49933" xr:uid="{00000000-0005-0000-0000-000096BF0000}"/>
    <cellStyle name="Normal 5 6 2 8 2" xfId="49934" xr:uid="{00000000-0005-0000-0000-000097BF0000}"/>
    <cellStyle name="Normal 5 6 2 9" xfId="49935" xr:uid="{00000000-0005-0000-0000-000098BF0000}"/>
    <cellStyle name="Normal 5 6 2_T-straight with PEDs adjustor" xfId="49936" xr:uid="{00000000-0005-0000-0000-000099BF0000}"/>
    <cellStyle name="Normal 5 6 3" xfId="1389" xr:uid="{00000000-0005-0000-0000-00009ABF0000}"/>
    <cellStyle name="Normal 5 6 3 2" xfId="49937" xr:uid="{00000000-0005-0000-0000-00009BBF0000}"/>
    <cellStyle name="Normal 5 6 3 2 2" xfId="49938" xr:uid="{00000000-0005-0000-0000-00009CBF0000}"/>
    <cellStyle name="Normal 5 6 3 2 2 2" xfId="49939" xr:uid="{00000000-0005-0000-0000-00009DBF0000}"/>
    <cellStyle name="Normal 5 6 3 2 2 2 2" xfId="49940" xr:uid="{00000000-0005-0000-0000-00009EBF0000}"/>
    <cellStyle name="Normal 5 6 3 2 2 3" xfId="49941" xr:uid="{00000000-0005-0000-0000-00009FBF0000}"/>
    <cellStyle name="Normal 5 6 3 2 2 3 2" xfId="49942" xr:uid="{00000000-0005-0000-0000-0000A0BF0000}"/>
    <cellStyle name="Normal 5 6 3 2 2 3 2 2" xfId="49943" xr:uid="{00000000-0005-0000-0000-0000A1BF0000}"/>
    <cellStyle name="Normal 5 6 3 2 2 3 3" xfId="49944" xr:uid="{00000000-0005-0000-0000-0000A2BF0000}"/>
    <cellStyle name="Normal 5 6 3 2 2 4" xfId="49945" xr:uid="{00000000-0005-0000-0000-0000A3BF0000}"/>
    <cellStyle name="Normal 5 6 3 2 3" xfId="49946" xr:uid="{00000000-0005-0000-0000-0000A4BF0000}"/>
    <cellStyle name="Normal 5 6 3 2 3 2" xfId="49947" xr:uid="{00000000-0005-0000-0000-0000A5BF0000}"/>
    <cellStyle name="Normal 5 6 3 2 4" xfId="49948" xr:uid="{00000000-0005-0000-0000-0000A6BF0000}"/>
    <cellStyle name="Normal 5 6 3 2 4 2" xfId="49949" xr:uid="{00000000-0005-0000-0000-0000A7BF0000}"/>
    <cellStyle name="Normal 5 6 3 2 4 2 2" xfId="49950" xr:uid="{00000000-0005-0000-0000-0000A8BF0000}"/>
    <cellStyle name="Normal 5 6 3 2 4 3" xfId="49951" xr:uid="{00000000-0005-0000-0000-0000A9BF0000}"/>
    <cellStyle name="Normal 5 6 3 2 5" xfId="49952" xr:uid="{00000000-0005-0000-0000-0000AABF0000}"/>
    <cellStyle name="Normal 5 6 3 2 6" xfId="49953" xr:uid="{00000000-0005-0000-0000-0000ABBF0000}"/>
    <cellStyle name="Normal 5 6 3 3" xfId="49954" xr:uid="{00000000-0005-0000-0000-0000ACBF0000}"/>
    <cellStyle name="Normal 5 6 3 3 2" xfId="49955" xr:uid="{00000000-0005-0000-0000-0000ADBF0000}"/>
    <cellStyle name="Normal 5 6 3 3 2 2" xfId="49956" xr:uid="{00000000-0005-0000-0000-0000AEBF0000}"/>
    <cellStyle name="Normal 5 6 3 3 3" xfId="49957" xr:uid="{00000000-0005-0000-0000-0000AFBF0000}"/>
    <cellStyle name="Normal 5 6 3 3 3 2" xfId="49958" xr:uid="{00000000-0005-0000-0000-0000B0BF0000}"/>
    <cellStyle name="Normal 5 6 3 3 3 2 2" xfId="49959" xr:uid="{00000000-0005-0000-0000-0000B1BF0000}"/>
    <cellStyle name="Normal 5 6 3 3 3 3" xfId="49960" xr:uid="{00000000-0005-0000-0000-0000B2BF0000}"/>
    <cellStyle name="Normal 5 6 3 3 4" xfId="49961" xr:uid="{00000000-0005-0000-0000-0000B3BF0000}"/>
    <cellStyle name="Normal 5 6 3 4" xfId="49962" xr:uid="{00000000-0005-0000-0000-0000B4BF0000}"/>
    <cellStyle name="Normal 5 6 3 4 2" xfId="49963" xr:uid="{00000000-0005-0000-0000-0000B5BF0000}"/>
    <cellStyle name="Normal 5 6 3 4 2 2" xfId="49964" xr:uid="{00000000-0005-0000-0000-0000B6BF0000}"/>
    <cellStyle name="Normal 5 6 3 4 3" xfId="49965" xr:uid="{00000000-0005-0000-0000-0000B7BF0000}"/>
    <cellStyle name="Normal 5 6 3 4 3 2" xfId="49966" xr:uid="{00000000-0005-0000-0000-0000B8BF0000}"/>
    <cellStyle name="Normal 5 6 3 4 3 2 2" xfId="49967" xr:uid="{00000000-0005-0000-0000-0000B9BF0000}"/>
    <cellStyle name="Normal 5 6 3 4 3 3" xfId="49968" xr:uid="{00000000-0005-0000-0000-0000BABF0000}"/>
    <cellStyle name="Normal 5 6 3 4 4" xfId="49969" xr:uid="{00000000-0005-0000-0000-0000BBBF0000}"/>
    <cellStyle name="Normal 5 6 3 5" xfId="49970" xr:uid="{00000000-0005-0000-0000-0000BCBF0000}"/>
    <cellStyle name="Normal 5 6 3 5 2" xfId="49971" xr:uid="{00000000-0005-0000-0000-0000BDBF0000}"/>
    <cellStyle name="Normal 5 6 3 6" xfId="49972" xr:uid="{00000000-0005-0000-0000-0000BEBF0000}"/>
    <cellStyle name="Normal 5 6 3 6 2" xfId="49973" xr:uid="{00000000-0005-0000-0000-0000BFBF0000}"/>
    <cellStyle name="Normal 5 6 3 6 2 2" xfId="49974" xr:uid="{00000000-0005-0000-0000-0000C0BF0000}"/>
    <cellStyle name="Normal 5 6 3 6 3" xfId="49975" xr:uid="{00000000-0005-0000-0000-0000C1BF0000}"/>
    <cellStyle name="Normal 5 6 3 7" xfId="49976" xr:uid="{00000000-0005-0000-0000-0000C2BF0000}"/>
    <cellStyle name="Normal 5 6 3 7 2" xfId="49977" xr:uid="{00000000-0005-0000-0000-0000C3BF0000}"/>
    <cellStyle name="Normal 5 6 3 8" xfId="49978" xr:uid="{00000000-0005-0000-0000-0000C4BF0000}"/>
    <cellStyle name="Normal 5 6 3 9" xfId="49979" xr:uid="{00000000-0005-0000-0000-0000C5BF0000}"/>
    <cellStyle name="Normal 5 6 4" xfId="49980" xr:uid="{00000000-0005-0000-0000-0000C6BF0000}"/>
    <cellStyle name="Normal 5 6 4 2" xfId="49981" xr:uid="{00000000-0005-0000-0000-0000C7BF0000}"/>
    <cellStyle name="Normal 5 6 4 2 2" xfId="49982" xr:uid="{00000000-0005-0000-0000-0000C8BF0000}"/>
    <cellStyle name="Normal 5 6 4 2 2 2" xfId="49983" xr:uid="{00000000-0005-0000-0000-0000C9BF0000}"/>
    <cellStyle name="Normal 5 6 4 2 3" xfId="49984" xr:uid="{00000000-0005-0000-0000-0000CABF0000}"/>
    <cellStyle name="Normal 5 6 4 2 3 2" xfId="49985" xr:uid="{00000000-0005-0000-0000-0000CBBF0000}"/>
    <cellStyle name="Normal 5 6 4 2 3 2 2" xfId="49986" xr:uid="{00000000-0005-0000-0000-0000CCBF0000}"/>
    <cellStyle name="Normal 5 6 4 2 3 3" xfId="49987" xr:uid="{00000000-0005-0000-0000-0000CDBF0000}"/>
    <cellStyle name="Normal 5 6 4 2 4" xfId="49988" xr:uid="{00000000-0005-0000-0000-0000CEBF0000}"/>
    <cellStyle name="Normal 5 6 4 2 5" xfId="49989" xr:uid="{00000000-0005-0000-0000-0000CFBF0000}"/>
    <cellStyle name="Normal 5 6 4 3" xfId="49990" xr:uid="{00000000-0005-0000-0000-0000D0BF0000}"/>
    <cellStyle name="Normal 5 6 4 3 2" xfId="49991" xr:uid="{00000000-0005-0000-0000-0000D1BF0000}"/>
    <cellStyle name="Normal 5 6 4 4" xfId="49992" xr:uid="{00000000-0005-0000-0000-0000D2BF0000}"/>
    <cellStyle name="Normal 5 6 4 4 2" xfId="49993" xr:uid="{00000000-0005-0000-0000-0000D3BF0000}"/>
    <cellStyle name="Normal 5 6 4 4 2 2" xfId="49994" xr:uid="{00000000-0005-0000-0000-0000D4BF0000}"/>
    <cellStyle name="Normal 5 6 4 4 3" xfId="49995" xr:uid="{00000000-0005-0000-0000-0000D5BF0000}"/>
    <cellStyle name="Normal 5 6 4 5" xfId="49996" xr:uid="{00000000-0005-0000-0000-0000D6BF0000}"/>
    <cellStyle name="Normal 5 6 4 6" xfId="49997" xr:uid="{00000000-0005-0000-0000-0000D7BF0000}"/>
    <cellStyle name="Normal 5 6 5" xfId="49998" xr:uid="{00000000-0005-0000-0000-0000D8BF0000}"/>
    <cellStyle name="Normal 5 6 5 2" xfId="49999" xr:uid="{00000000-0005-0000-0000-0000D9BF0000}"/>
    <cellStyle name="Normal 5 6 5 2 2" xfId="50000" xr:uid="{00000000-0005-0000-0000-0000DABF0000}"/>
    <cellStyle name="Normal 5 6 5 3" xfId="50001" xr:uid="{00000000-0005-0000-0000-0000DBBF0000}"/>
    <cellStyle name="Normal 5 6 5 3 2" xfId="50002" xr:uid="{00000000-0005-0000-0000-0000DCBF0000}"/>
    <cellStyle name="Normal 5 6 5 3 2 2" xfId="50003" xr:uid="{00000000-0005-0000-0000-0000DDBF0000}"/>
    <cellStyle name="Normal 5 6 5 3 3" xfId="50004" xr:uid="{00000000-0005-0000-0000-0000DEBF0000}"/>
    <cellStyle name="Normal 5 6 5 4" xfId="50005" xr:uid="{00000000-0005-0000-0000-0000DFBF0000}"/>
    <cellStyle name="Normal 5 6 5 5" xfId="50006" xr:uid="{00000000-0005-0000-0000-0000E0BF0000}"/>
    <cellStyle name="Normal 5 6 6" xfId="50007" xr:uid="{00000000-0005-0000-0000-0000E1BF0000}"/>
    <cellStyle name="Normal 5 6 6 2" xfId="50008" xr:uid="{00000000-0005-0000-0000-0000E2BF0000}"/>
    <cellStyle name="Normal 5 6 6 2 2" xfId="50009" xr:uid="{00000000-0005-0000-0000-0000E3BF0000}"/>
    <cellStyle name="Normal 5 6 6 3" xfId="50010" xr:uid="{00000000-0005-0000-0000-0000E4BF0000}"/>
    <cellStyle name="Normal 5 6 6 3 2" xfId="50011" xr:uid="{00000000-0005-0000-0000-0000E5BF0000}"/>
    <cellStyle name="Normal 5 6 6 3 2 2" xfId="50012" xr:uid="{00000000-0005-0000-0000-0000E6BF0000}"/>
    <cellStyle name="Normal 5 6 6 3 3" xfId="50013" xr:uid="{00000000-0005-0000-0000-0000E7BF0000}"/>
    <cellStyle name="Normal 5 6 6 4" xfId="50014" xr:uid="{00000000-0005-0000-0000-0000E8BF0000}"/>
    <cellStyle name="Normal 5 6 7" xfId="50015" xr:uid="{00000000-0005-0000-0000-0000E9BF0000}"/>
    <cellStyle name="Normal 5 6 7 2" xfId="50016" xr:uid="{00000000-0005-0000-0000-0000EABF0000}"/>
    <cellStyle name="Normal 5 6 8" xfId="50017" xr:uid="{00000000-0005-0000-0000-0000EBBF0000}"/>
    <cellStyle name="Normal 5 6 8 2" xfId="50018" xr:uid="{00000000-0005-0000-0000-0000ECBF0000}"/>
    <cellStyle name="Normal 5 6 8 2 2" xfId="50019" xr:uid="{00000000-0005-0000-0000-0000EDBF0000}"/>
    <cellStyle name="Normal 5 6 8 3" xfId="50020" xr:uid="{00000000-0005-0000-0000-0000EEBF0000}"/>
    <cellStyle name="Normal 5 6 9" xfId="50021" xr:uid="{00000000-0005-0000-0000-0000EFBF0000}"/>
    <cellStyle name="Normal 5 6 9 2" xfId="50022" xr:uid="{00000000-0005-0000-0000-0000F0BF0000}"/>
    <cellStyle name="Normal 5 6_WKG 1-17-13 OFFICIAL DRG Hospital Provider Master File (NPI)" xfId="1390" xr:uid="{00000000-0005-0000-0000-0000F1BF0000}"/>
    <cellStyle name="Normal 5 7" xfId="1391" xr:uid="{00000000-0005-0000-0000-0000F2BF0000}"/>
    <cellStyle name="Normal 5 7 10" xfId="50023" xr:uid="{00000000-0005-0000-0000-0000F3BF0000}"/>
    <cellStyle name="Normal 5 7 11" xfId="50024" xr:uid="{00000000-0005-0000-0000-0000F4BF0000}"/>
    <cellStyle name="Normal 5 7 2" xfId="1392" xr:uid="{00000000-0005-0000-0000-0000F5BF0000}"/>
    <cellStyle name="Normal 5 7 2 10" xfId="50025" xr:uid="{00000000-0005-0000-0000-0000F6BF0000}"/>
    <cellStyle name="Normal 5 7 2 2" xfId="50026" xr:uid="{00000000-0005-0000-0000-0000F7BF0000}"/>
    <cellStyle name="Normal 5 7 2 2 2" xfId="50027" xr:uid="{00000000-0005-0000-0000-0000F8BF0000}"/>
    <cellStyle name="Normal 5 7 2 2 2 2" xfId="50028" xr:uid="{00000000-0005-0000-0000-0000F9BF0000}"/>
    <cellStyle name="Normal 5 7 2 2 2 2 2" xfId="50029" xr:uid="{00000000-0005-0000-0000-0000FABF0000}"/>
    <cellStyle name="Normal 5 7 2 2 2 2 2 2" xfId="50030" xr:uid="{00000000-0005-0000-0000-0000FBBF0000}"/>
    <cellStyle name="Normal 5 7 2 2 2 2 3" xfId="50031" xr:uid="{00000000-0005-0000-0000-0000FCBF0000}"/>
    <cellStyle name="Normal 5 7 2 2 2 2 3 2" xfId="50032" xr:uid="{00000000-0005-0000-0000-0000FDBF0000}"/>
    <cellStyle name="Normal 5 7 2 2 2 2 3 2 2" xfId="50033" xr:uid="{00000000-0005-0000-0000-0000FEBF0000}"/>
    <cellStyle name="Normal 5 7 2 2 2 2 3 3" xfId="50034" xr:uid="{00000000-0005-0000-0000-0000FFBF0000}"/>
    <cellStyle name="Normal 5 7 2 2 2 2 4" xfId="50035" xr:uid="{00000000-0005-0000-0000-000000C00000}"/>
    <cellStyle name="Normal 5 7 2 2 2 3" xfId="50036" xr:uid="{00000000-0005-0000-0000-000001C00000}"/>
    <cellStyle name="Normal 5 7 2 2 2 3 2" xfId="50037" xr:uid="{00000000-0005-0000-0000-000002C00000}"/>
    <cellStyle name="Normal 5 7 2 2 2 4" xfId="50038" xr:uid="{00000000-0005-0000-0000-000003C00000}"/>
    <cellStyle name="Normal 5 7 2 2 2 4 2" xfId="50039" xr:uid="{00000000-0005-0000-0000-000004C00000}"/>
    <cellStyle name="Normal 5 7 2 2 2 4 2 2" xfId="50040" xr:uid="{00000000-0005-0000-0000-000005C00000}"/>
    <cellStyle name="Normal 5 7 2 2 2 4 3" xfId="50041" xr:uid="{00000000-0005-0000-0000-000006C00000}"/>
    <cellStyle name="Normal 5 7 2 2 2 5" xfId="50042" xr:uid="{00000000-0005-0000-0000-000007C00000}"/>
    <cellStyle name="Normal 5 7 2 2 3" xfId="50043" xr:uid="{00000000-0005-0000-0000-000008C00000}"/>
    <cellStyle name="Normal 5 7 2 2 3 2" xfId="50044" xr:uid="{00000000-0005-0000-0000-000009C00000}"/>
    <cellStyle name="Normal 5 7 2 2 3 2 2" xfId="50045" xr:uid="{00000000-0005-0000-0000-00000AC00000}"/>
    <cellStyle name="Normal 5 7 2 2 3 3" xfId="50046" xr:uid="{00000000-0005-0000-0000-00000BC00000}"/>
    <cellStyle name="Normal 5 7 2 2 3 3 2" xfId="50047" xr:uid="{00000000-0005-0000-0000-00000CC00000}"/>
    <cellStyle name="Normal 5 7 2 2 3 3 2 2" xfId="50048" xr:uid="{00000000-0005-0000-0000-00000DC00000}"/>
    <cellStyle name="Normal 5 7 2 2 3 3 3" xfId="50049" xr:uid="{00000000-0005-0000-0000-00000EC00000}"/>
    <cellStyle name="Normal 5 7 2 2 3 4" xfId="50050" xr:uid="{00000000-0005-0000-0000-00000FC00000}"/>
    <cellStyle name="Normal 5 7 2 2 4" xfId="50051" xr:uid="{00000000-0005-0000-0000-000010C00000}"/>
    <cellStyle name="Normal 5 7 2 2 4 2" xfId="50052" xr:uid="{00000000-0005-0000-0000-000011C00000}"/>
    <cellStyle name="Normal 5 7 2 2 4 2 2" xfId="50053" xr:uid="{00000000-0005-0000-0000-000012C00000}"/>
    <cellStyle name="Normal 5 7 2 2 4 3" xfId="50054" xr:uid="{00000000-0005-0000-0000-000013C00000}"/>
    <cellStyle name="Normal 5 7 2 2 4 3 2" xfId="50055" xr:uid="{00000000-0005-0000-0000-000014C00000}"/>
    <cellStyle name="Normal 5 7 2 2 4 3 2 2" xfId="50056" xr:uid="{00000000-0005-0000-0000-000015C00000}"/>
    <cellStyle name="Normal 5 7 2 2 4 3 3" xfId="50057" xr:uid="{00000000-0005-0000-0000-000016C00000}"/>
    <cellStyle name="Normal 5 7 2 2 4 4" xfId="50058" xr:uid="{00000000-0005-0000-0000-000017C00000}"/>
    <cellStyle name="Normal 5 7 2 2 5" xfId="50059" xr:uid="{00000000-0005-0000-0000-000018C00000}"/>
    <cellStyle name="Normal 5 7 2 2 5 2" xfId="50060" xr:uid="{00000000-0005-0000-0000-000019C00000}"/>
    <cellStyle name="Normal 5 7 2 2 6" xfId="50061" xr:uid="{00000000-0005-0000-0000-00001AC00000}"/>
    <cellStyle name="Normal 5 7 2 2 6 2" xfId="50062" xr:uid="{00000000-0005-0000-0000-00001BC00000}"/>
    <cellStyle name="Normal 5 7 2 2 6 2 2" xfId="50063" xr:uid="{00000000-0005-0000-0000-00001CC00000}"/>
    <cellStyle name="Normal 5 7 2 2 6 3" xfId="50064" xr:uid="{00000000-0005-0000-0000-00001DC00000}"/>
    <cellStyle name="Normal 5 7 2 2 7" xfId="50065" xr:uid="{00000000-0005-0000-0000-00001EC00000}"/>
    <cellStyle name="Normal 5 7 2 2 7 2" xfId="50066" xr:uid="{00000000-0005-0000-0000-00001FC00000}"/>
    <cellStyle name="Normal 5 7 2 2 8" xfId="50067" xr:uid="{00000000-0005-0000-0000-000020C00000}"/>
    <cellStyle name="Normal 5 7 2 2 9" xfId="50068" xr:uid="{00000000-0005-0000-0000-000021C00000}"/>
    <cellStyle name="Normal 5 7 2 3" xfId="50069" xr:uid="{00000000-0005-0000-0000-000022C00000}"/>
    <cellStyle name="Normal 5 7 2 3 2" xfId="50070" xr:uid="{00000000-0005-0000-0000-000023C00000}"/>
    <cellStyle name="Normal 5 7 2 3 2 2" xfId="50071" xr:uid="{00000000-0005-0000-0000-000024C00000}"/>
    <cellStyle name="Normal 5 7 2 3 2 2 2" xfId="50072" xr:uid="{00000000-0005-0000-0000-000025C00000}"/>
    <cellStyle name="Normal 5 7 2 3 2 3" xfId="50073" xr:uid="{00000000-0005-0000-0000-000026C00000}"/>
    <cellStyle name="Normal 5 7 2 3 2 3 2" xfId="50074" xr:uid="{00000000-0005-0000-0000-000027C00000}"/>
    <cellStyle name="Normal 5 7 2 3 2 3 2 2" xfId="50075" xr:uid="{00000000-0005-0000-0000-000028C00000}"/>
    <cellStyle name="Normal 5 7 2 3 2 3 3" xfId="50076" xr:uid="{00000000-0005-0000-0000-000029C00000}"/>
    <cellStyle name="Normal 5 7 2 3 2 4" xfId="50077" xr:uid="{00000000-0005-0000-0000-00002AC00000}"/>
    <cellStyle name="Normal 5 7 2 3 3" xfId="50078" xr:uid="{00000000-0005-0000-0000-00002BC00000}"/>
    <cellStyle name="Normal 5 7 2 3 3 2" xfId="50079" xr:uid="{00000000-0005-0000-0000-00002CC00000}"/>
    <cellStyle name="Normal 5 7 2 3 4" xfId="50080" xr:uid="{00000000-0005-0000-0000-00002DC00000}"/>
    <cellStyle name="Normal 5 7 2 3 4 2" xfId="50081" xr:uid="{00000000-0005-0000-0000-00002EC00000}"/>
    <cellStyle name="Normal 5 7 2 3 4 2 2" xfId="50082" xr:uid="{00000000-0005-0000-0000-00002FC00000}"/>
    <cellStyle name="Normal 5 7 2 3 4 3" xfId="50083" xr:uid="{00000000-0005-0000-0000-000030C00000}"/>
    <cellStyle name="Normal 5 7 2 3 5" xfId="50084" xr:uid="{00000000-0005-0000-0000-000031C00000}"/>
    <cellStyle name="Normal 5 7 2 4" xfId="50085" xr:uid="{00000000-0005-0000-0000-000032C00000}"/>
    <cellStyle name="Normal 5 7 2 4 2" xfId="50086" xr:uid="{00000000-0005-0000-0000-000033C00000}"/>
    <cellStyle name="Normal 5 7 2 4 2 2" xfId="50087" xr:uid="{00000000-0005-0000-0000-000034C00000}"/>
    <cellStyle name="Normal 5 7 2 4 3" xfId="50088" xr:uid="{00000000-0005-0000-0000-000035C00000}"/>
    <cellStyle name="Normal 5 7 2 4 3 2" xfId="50089" xr:uid="{00000000-0005-0000-0000-000036C00000}"/>
    <cellStyle name="Normal 5 7 2 4 3 2 2" xfId="50090" xr:uid="{00000000-0005-0000-0000-000037C00000}"/>
    <cellStyle name="Normal 5 7 2 4 3 3" xfId="50091" xr:uid="{00000000-0005-0000-0000-000038C00000}"/>
    <cellStyle name="Normal 5 7 2 4 4" xfId="50092" xr:uid="{00000000-0005-0000-0000-000039C00000}"/>
    <cellStyle name="Normal 5 7 2 5" xfId="50093" xr:uid="{00000000-0005-0000-0000-00003AC00000}"/>
    <cellStyle name="Normal 5 7 2 5 2" xfId="50094" xr:uid="{00000000-0005-0000-0000-00003BC00000}"/>
    <cellStyle name="Normal 5 7 2 5 2 2" xfId="50095" xr:uid="{00000000-0005-0000-0000-00003CC00000}"/>
    <cellStyle name="Normal 5 7 2 5 3" xfId="50096" xr:uid="{00000000-0005-0000-0000-00003DC00000}"/>
    <cellStyle name="Normal 5 7 2 5 3 2" xfId="50097" xr:uid="{00000000-0005-0000-0000-00003EC00000}"/>
    <cellStyle name="Normal 5 7 2 5 3 2 2" xfId="50098" xr:uid="{00000000-0005-0000-0000-00003FC00000}"/>
    <cellStyle name="Normal 5 7 2 5 3 3" xfId="50099" xr:uid="{00000000-0005-0000-0000-000040C00000}"/>
    <cellStyle name="Normal 5 7 2 5 4" xfId="50100" xr:uid="{00000000-0005-0000-0000-000041C00000}"/>
    <cellStyle name="Normal 5 7 2 6" xfId="50101" xr:uid="{00000000-0005-0000-0000-000042C00000}"/>
    <cellStyle name="Normal 5 7 2 6 2" xfId="50102" xr:uid="{00000000-0005-0000-0000-000043C00000}"/>
    <cellStyle name="Normal 5 7 2 7" xfId="50103" xr:uid="{00000000-0005-0000-0000-000044C00000}"/>
    <cellStyle name="Normal 5 7 2 7 2" xfId="50104" xr:uid="{00000000-0005-0000-0000-000045C00000}"/>
    <cellStyle name="Normal 5 7 2 7 2 2" xfId="50105" xr:uid="{00000000-0005-0000-0000-000046C00000}"/>
    <cellStyle name="Normal 5 7 2 7 3" xfId="50106" xr:uid="{00000000-0005-0000-0000-000047C00000}"/>
    <cellStyle name="Normal 5 7 2 8" xfId="50107" xr:uid="{00000000-0005-0000-0000-000048C00000}"/>
    <cellStyle name="Normal 5 7 2 8 2" xfId="50108" xr:uid="{00000000-0005-0000-0000-000049C00000}"/>
    <cellStyle name="Normal 5 7 2 9" xfId="50109" xr:uid="{00000000-0005-0000-0000-00004AC00000}"/>
    <cellStyle name="Normal 5 7 3" xfId="50110" xr:uid="{00000000-0005-0000-0000-00004BC00000}"/>
    <cellStyle name="Normal 5 7 3 2" xfId="50111" xr:uid="{00000000-0005-0000-0000-00004CC00000}"/>
    <cellStyle name="Normal 5 7 3 2 2" xfId="50112" xr:uid="{00000000-0005-0000-0000-00004DC00000}"/>
    <cellStyle name="Normal 5 7 3 2 2 2" xfId="50113" xr:uid="{00000000-0005-0000-0000-00004EC00000}"/>
    <cellStyle name="Normal 5 7 3 2 2 2 2" xfId="50114" xr:uid="{00000000-0005-0000-0000-00004FC00000}"/>
    <cellStyle name="Normal 5 7 3 2 2 3" xfId="50115" xr:uid="{00000000-0005-0000-0000-000050C00000}"/>
    <cellStyle name="Normal 5 7 3 2 2 3 2" xfId="50116" xr:uid="{00000000-0005-0000-0000-000051C00000}"/>
    <cellStyle name="Normal 5 7 3 2 2 3 2 2" xfId="50117" xr:uid="{00000000-0005-0000-0000-000052C00000}"/>
    <cellStyle name="Normal 5 7 3 2 2 3 3" xfId="50118" xr:uid="{00000000-0005-0000-0000-000053C00000}"/>
    <cellStyle name="Normal 5 7 3 2 2 4" xfId="50119" xr:uid="{00000000-0005-0000-0000-000054C00000}"/>
    <cellStyle name="Normal 5 7 3 2 3" xfId="50120" xr:uid="{00000000-0005-0000-0000-000055C00000}"/>
    <cellStyle name="Normal 5 7 3 2 3 2" xfId="50121" xr:uid="{00000000-0005-0000-0000-000056C00000}"/>
    <cellStyle name="Normal 5 7 3 2 4" xfId="50122" xr:uid="{00000000-0005-0000-0000-000057C00000}"/>
    <cellStyle name="Normal 5 7 3 2 4 2" xfId="50123" xr:uid="{00000000-0005-0000-0000-000058C00000}"/>
    <cellStyle name="Normal 5 7 3 2 4 2 2" xfId="50124" xr:uid="{00000000-0005-0000-0000-000059C00000}"/>
    <cellStyle name="Normal 5 7 3 2 4 3" xfId="50125" xr:uid="{00000000-0005-0000-0000-00005AC00000}"/>
    <cellStyle name="Normal 5 7 3 2 5" xfId="50126" xr:uid="{00000000-0005-0000-0000-00005BC00000}"/>
    <cellStyle name="Normal 5 7 3 2 6" xfId="50127" xr:uid="{00000000-0005-0000-0000-00005CC00000}"/>
    <cellStyle name="Normal 5 7 3 3" xfId="50128" xr:uid="{00000000-0005-0000-0000-00005DC00000}"/>
    <cellStyle name="Normal 5 7 3 3 2" xfId="50129" xr:uid="{00000000-0005-0000-0000-00005EC00000}"/>
    <cellStyle name="Normal 5 7 3 3 2 2" xfId="50130" xr:uid="{00000000-0005-0000-0000-00005FC00000}"/>
    <cellStyle name="Normal 5 7 3 3 3" xfId="50131" xr:uid="{00000000-0005-0000-0000-000060C00000}"/>
    <cellStyle name="Normal 5 7 3 3 3 2" xfId="50132" xr:uid="{00000000-0005-0000-0000-000061C00000}"/>
    <cellStyle name="Normal 5 7 3 3 3 2 2" xfId="50133" xr:uid="{00000000-0005-0000-0000-000062C00000}"/>
    <cellStyle name="Normal 5 7 3 3 3 3" xfId="50134" xr:uid="{00000000-0005-0000-0000-000063C00000}"/>
    <cellStyle name="Normal 5 7 3 3 4" xfId="50135" xr:uid="{00000000-0005-0000-0000-000064C00000}"/>
    <cellStyle name="Normal 5 7 3 4" xfId="50136" xr:uid="{00000000-0005-0000-0000-000065C00000}"/>
    <cellStyle name="Normal 5 7 3 4 2" xfId="50137" xr:uid="{00000000-0005-0000-0000-000066C00000}"/>
    <cellStyle name="Normal 5 7 3 4 2 2" xfId="50138" xr:uid="{00000000-0005-0000-0000-000067C00000}"/>
    <cellStyle name="Normal 5 7 3 4 3" xfId="50139" xr:uid="{00000000-0005-0000-0000-000068C00000}"/>
    <cellStyle name="Normal 5 7 3 4 3 2" xfId="50140" xr:uid="{00000000-0005-0000-0000-000069C00000}"/>
    <cellStyle name="Normal 5 7 3 4 3 2 2" xfId="50141" xr:uid="{00000000-0005-0000-0000-00006AC00000}"/>
    <cellStyle name="Normal 5 7 3 4 3 3" xfId="50142" xr:uid="{00000000-0005-0000-0000-00006BC00000}"/>
    <cellStyle name="Normal 5 7 3 4 4" xfId="50143" xr:uid="{00000000-0005-0000-0000-00006CC00000}"/>
    <cellStyle name="Normal 5 7 3 5" xfId="50144" xr:uid="{00000000-0005-0000-0000-00006DC00000}"/>
    <cellStyle name="Normal 5 7 3 5 2" xfId="50145" xr:uid="{00000000-0005-0000-0000-00006EC00000}"/>
    <cellStyle name="Normal 5 7 3 6" xfId="50146" xr:uid="{00000000-0005-0000-0000-00006FC00000}"/>
    <cellStyle name="Normal 5 7 3 6 2" xfId="50147" xr:uid="{00000000-0005-0000-0000-000070C00000}"/>
    <cellStyle name="Normal 5 7 3 6 2 2" xfId="50148" xr:uid="{00000000-0005-0000-0000-000071C00000}"/>
    <cellStyle name="Normal 5 7 3 6 3" xfId="50149" xr:uid="{00000000-0005-0000-0000-000072C00000}"/>
    <cellStyle name="Normal 5 7 3 7" xfId="50150" xr:uid="{00000000-0005-0000-0000-000073C00000}"/>
    <cellStyle name="Normal 5 7 3 7 2" xfId="50151" xr:uid="{00000000-0005-0000-0000-000074C00000}"/>
    <cellStyle name="Normal 5 7 3 8" xfId="50152" xr:uid="{00000000-0005-0000-0000-000075C00000}"/>
    <cellStyle name="Normal 5 7 3 9" xfId="50153" xr:uid="{00000000-0005-0000-0000-000076C00000}"/>
    <cellStyle name="Normal 5 7 4" xfId="50154" xr:uid="{00000000-0005-0000-0000-000077C00000}"/>
    <cellStyle name="Normal 5 7 4 2" xfId="50155" xr:uid="{00000000-0005-0000-0000-000078C00000}"/>
    <cellStyle name="Normal 5 7 4 2 2" xfId="50156" xr:uid="{00000000-0005-0000-0000-000079C00000}"/>
    <cellStyle name="Normal 5 7 4 2 2 2" xfId="50157" xr:uid="{00000000-0005-0000-0000-00007AC00000}"/>
    <cellStyle name="Normal 5 7 4 2 3" xfId="50158" xr:uid="{00000000-0005-0000-0000-00007BC00000}"/>
    <cellStyle name="Normal 5 7 4 2 3 2" xfId="50159" xr:uid="{00000000-0005-0000-0000-00007CC00000}"/>
    <cellStyle name="Normal 5 7 4 2 3 2 2" xfId="50160" xr:uid="{00000000-0005-0000-0000-00007DC00000}"/>
    <cellStyle name="Normal 5 7 4 2 3 3" xfId="50161" xr:uid="{00000000-0005-0000-0000-00007EC00000}"/>
    <cellStyle name="Normal 5 7 4 2 4" xfId="50162" xr:uid="{00000000-0005-0000-0000-00007FC00000}"/>
    <cellStyle name="Normal 5 7 4 3" xfId="50163" xr:uid="{00000000-0005-0000-0000-000080C00000}"/>
    <cellStyle name="Normal 5 7 4 3 2" xfId="50164" xr:uid="{00000000-0005-0000-0000-000081C00000}"/>
    <cellStyle name="Normal 5 7 4 4" xfId="50165" xr:uid="{00000000-0005-0000-0000-000082C00000}"/>
    <cellStyle name="Normal 5 7 4 4 2" xfId="50166" xr:uid="{00000000-0005-0000-0000-000083C00000}"/>
    <cellStyle name="Normal 5 7 4 4 2 2" xfId="50167" xr:uid="{00000000-0005-0000-0000-000084C00000}"/>
    <cellStyle name="Normal 5 7 4 4 3" xfId="50168" xr:uid="{00000000-0005-0000-0000-000085C00000}"/>
    <cellStyle name="Normal 5 7 4 5" xfId="50169" xr:uid="{00000000-0005-0000-0000-000086C00000}"/>
    <cellStyle name="Normal 5 7 4 6" xfId="50170" xr:uid="{00000000-0005-0000-0000-000087C00000}"/>
    <cellStyle name="Normal 5 7 5" xfId="50171" xr:uid="{00000000-0005-0000-0000-000088C00000}"/>
    <cellStyle name="Normal 5 7 5 2" xfId="50172" xr:uid="{00000000-0005-0000-0000-000089C00000}"/>
    <cellStyle name="Normal 5 7 5 2 2" xfId="50173" xr:uid="{00000000-0005-0000-0000-00008AC00000}"/>
    <cellStyle name="Normal 5 7 5 3" xfId="50174" xr:uid="{00000000-0005-0000-0000-00008BC00000}"/>
    <cellStyle name="Normal 5 7 5 3 2" xfId="50175" xr:uid="{00000000-0005-0000-0000-00008CC00000}"/>
    <cellStyle name="Normal 5 7 5 3 2 2" xfId="50176" xr:uid="{00000000-0005-0000-0000-00008DC00000}"/>
    <cellStyle name="Normal 5 7 5 3 3" xfId="50177" xr:uid="{00000000-0005-0000-0000-00008EC00000}"/>
    <cellStyle name="Normal 5 7 5 4" xfId="50178" xr:uid="{00000000-0005-0000-0000-00008FC00000}"/>
    <cellStyle name="Normal 5 7 6" xfId="50179" xr:uid="{00000000-0005-0000-0000-000090C00000}"/>
    <cellStyle name="Normal 5 7 6 2" xfId="50180" xr:uid="{00000000-0005-0000-0000-000091C00000}"/>
    <cellStyle name="Normal 5 7 6 2 2" xfId="50181" xr:uid="{00000000-0005-0000-0000-000092C00000}"/>
    <cellStyle name="Normal 5 7 6 3" xfId="50182" xr:uid="{00000000-0005-0000-0000-000093C00000}"/>
    <cellStyle name="Normal 5 7 6 3 2" xfId="50183" xr:uid="{00000000-0005-0000-0000-000094C00000}"/>
    <cellStyle name="Normal 5 7 6 3 2 2" xfId="50184" xr:uid="{00000000-0005-0000-0000-000095C00000}"/>
    <cellStyle name="Normal 5 7 6 3 3" xfId="50185" xr:uid="{00000000-0005-0000-0000-000096C00000}"/>
    <cellStyle name="Normal 5 7 6 4" xfId="50186" xr:uid="{00000000-0005-0000-0000-000097C00000}"/>
    <cellStyle name="Normal 5 7 7" xfId="50187" xr:uid="{00000000-0005-0000-0000-000098C00000}"/>
    <cellStyle name="Normal 5 7 7 2" xfId="50188" xr:uid="{00000000-0005-0000-0000-000099C00000}"/>
    <cellStyle name="Normal 5 7 8" xfId="50189" xr:uid="{00000000-0005-0000-0000-00009AC00000}"/>
    <cellStyle name="Normal 5 7 8 2" xfId="50190" xr:uid="{00000000-0005-0000-0000-00009BC00000}"/>
    <cellStyle name="Normal 5 7 8 2 2" xfId="50191" xr:uid="{00000000-0005-0000-0000-00009CC00000}"/>
    <cellStyle name="Normal 5 7 8 3" xfId="50192" xr:uid="{00000000-0005-0000-0000-00009DC00000}"/>
    <cellStyle name="Normal 5 7 9" xfId="50193" xr:uid="{00000000-0005-0000-0000-00009EC00000}"/>
    <cellStyle name="Normal 5 7 9 2" xfId="50194" xr:uid="{00000000-0005-0000-0000-00009FC00000}"/>
    <cellStyle name="Normal 5 7_T-straight with PEDs adjustor" xfId="50195" xr:uid="{00000000-0005-0000-0000-0000A0C00000}"/>
    <cellStyle name="Normal 5 8" xfId="1393" xr:uid="{00000000-0005-0000-0000-0000A1C00000}"/>
    <cellStyle name="Normal 5 8 2" xfId="1394" xr:uid="{00000000-0005-0000-0000-0000A2C00000}"/>
    <cellStyle name="Normal 5 8 2 2" xfId="1395" xr:uid="{00000000-0005-0000-0000-0000A3C00000}"/>
    <cellStyle name="Normal 5 8 2 2 2" xfId="50196" xr:uid="{00000000-0005-0000-0000-0000A4C00000}"/>
    <cellStyle name="Normal 5 8 2 2 2 2" xfId="50197" xr:uid="{00000000-0005-0000-0000-0000A5C00000}"/>
    <cellStyle name="Normal 5 8 2 2 2 2 2" xfId="50198" xr:uid="{00000000-0005-0000-0000-0000A6C00000}"/>
    <cellStyle name="Normal 5 8 2 2 2 3" xfId="50199" xr:uid="{00000000-0005-0000-0000-0000A7C00000}"/>
    <cellStyle name="Normal 5 8 2 2 2 3 2" xfId="50200" xr:uid="{00000000-0005-0000-0000-0000A8C00000}"/>
    <cellStyle name="Normal 5 8 2 2 2 3 2 2" xfId="50201" xr:uid="{00000000-0005-0000-0000-0000A9C00000}"/>
    <cellStyle name="Normal 5 8 2 2 2 3 3" xfId="50202" xr:uid="{00000000-0005-0000-0000-0000AAC00000}"/>
    <cellStyle name="Normal 5 8 2 2 2 4" xfId="50203" xr:uid="{00000000-0005-0000-0000-0000ABC00000}"/>
    <cellStyle name="Normal 5 8 2 2 3" xfId="50204" xr:uid="{00000000-0005-0000-0000-0000ACC00000}"/>
    <cellStyle name="Normal 5 8 2 2 3 2" xfId="50205" xr:uid="{00000000-0005-0000-0000-0000ADC00000}"/>
    <cellStyle name="Normal 5 8 2 2 4" xfId="50206" xr:uid="{00000000-0005-0000-0000-0000AEC00000}"/>
    <cellStyle name="Normal 5 8 2 2 4 2" xfId="50207" xr:uid="{00000000-0005-0000-0000-0000AFC00000}"/>
    <cellStyle name="Normal 5 8 2 2 4 2 2" xfId="50208" xr:uid="{00000000-0005-0000-0000-0000B0C00000}"/>
    <cellStyle name="Normal 5 8 2 2 4 3" xfId="50209" xr:uid="{00000000-0005-0000-0000-0000B1C00000}"/>
    <cellStyle name="Normal 5 8 2 2 5" xfId="50210" xr:uid="{00000000-0005-0000-0000-0000B2C00000}"/>
    <cellStyle name="Normal 5 8 2 3" xfId="50211" xr:uid="{00000000-0005-0000-0000-0000B3C00000}"/>
    <cellStyle name="Normal 5 8 2 3 2" xfId="50212" xr:uid="{00000000-0005-0000-0000-0000B4C00000}"/>
    <cellStyle name="Normal 5 8 2 3 2 2" xfId="50213" xr:uid="{00000000-0005-0000-0000-0000B5C00000}"/>
    <cellStyle name="Normal 5 8 2 3 3" xfId="50214" xr:uid="{00000000-0005-0000-0000-0000B6C00000}"/>
    <cellStyle name="Normal 5 8 2 3 3 2" xfId="50215" xr:uid="{00000000-0005-0000-0000-0000B7C00000}"/>
    <cellStyle name="Normal 5 8 2 3 3 2 2" xfId="50216" xr:uid="{00000000-0005-0000-0000-0000B8C00000}"/>
    <cellStyle name="Normal 5 8 2 3 3 3" xfId="50217" xr:uid="{00000000-0005-0000-0000-0000B9C00000}"/>
    <cellStyle name="Normal 5 8 2 3 4" xfId="50218" xr:uid="{00000000-0005-0000-0000-0000BAC00000}"/>
    <cellStyle name="Normal 5 8 2 4" xfId="50219" xr:uid="{00000000-0005-0000-0000-0000BBC00000}"/>
    <cellStyle name="Normal 5 8 2 4 2" xfId="50220" xr:uid="{00000000-0005-0000-0000-0000BCC00000}"/>
    <cellStyle name="Normal 5 8 2 4 2 2" xfId="50221" xr:uid="{00000000-0005-0000-0000-0000BDC00000}"/>
    <cellStyle name="Normal 5 8 2 4 3" xfId="50222" xr:uid="{00000000-0005-0000-0000-0000BEC00000}"/>
    <cellStyle name="Normal 5 8 2 4 3 2" xfId="50223" xr:uid="{00000000-0005-0000-0000-0000BFC00000}"/>
    <cellStyle name="Normal 5 8 2 4 3 2 2" xfId="50224" xr:uid="{00000000-0005-0000-0000-0000C0C00000}"/>
    <cellStyle name="Normal 5 8 2 4 3 3" xfId="50225" xr:uid="{00000000-0005-0000-0000-0000C1C00000}"/>
    <cellStyle name="Normal 5 8 2 4 4" xfId="50226" xr:uid="{00000000-0005-0000-0000-0000C2C00000}"/>
    <cellStyle name="Normal 5 8 2 5" xfId="50227" xr:uid="{00000000-0005-0000-0000-0000C3C00000}"/>
    <cellStyle name="Normal 5 8 2 5 2" xfId="50228" xr:uid="{00000000-0005-0000-0000-0000C4C00000}"/>
    <cellStyle name="Normal 5 8 2 6" xfId="50229" xr:uid="{00000000-0005-0000-0000-0000C5C00000}"/>
    <cellStyle name="Normal 5 8 2 6 2" xfId="50230" xr:uid="{00000000-0005-0000-0000-0000C6C00000}"/>
    <cellStyle name="Normal 5 8 2 6 2 2" xfId="50231" xr:uid="{00000000-0005-0000-0000-0000C7C00000}"/>
    <cellStyle name="Normal 5 8 2 6 3" xfId="50232" xr:uid="{00000000-0005-0000-0000-0000C8C00000}"/>
    <cellStyle name="Normal 5 8 2 7" xfId="50233" xr:uid="{00000000-0005-0000-0000-0000C9C00000}"/>
    <cellStyle name="Normal 5 8 2 7 2" xfId="50234" xr:uid="{00000000-0005-0000-0000-0000CAC00000}"/>
    <cellStyle name="Normal 5 8 2 8" xfId="50235" xr:uid="{00000000-0005-0000-0000-0000CBC00000}"/>
    <cellStyle name="Normal 5 8 3" xfId="1396" xr:uid="{00000000-0005-0000-0000-0000CCC00000}"/>
    <cellStyle name="Normal 5 8 3 2" xfId="50236" xr:uid="{00000000-0005-0000-0000-0000CDC00000}"/>
    <cellStyle name="Normal 5 8 3 2 2" xfId="50237" xr:uid="{00000000-0005-0000-0000-0000CEC00000}"/>
    <cellStyle name="Normal 5 8 3 2 2 2" xfId="50238" xr:uid="{00000000-0005-0000-0000-0000CFC00000}"/>
    <cellStyle name="Normal 5 8 3 2 3" xfId="50239" xr:uid="{00000000-0005-0000-0000-0000D0C00000}"/>
    <cellStyle name="Normal 5 8 3 2 3 2" xfId="50240" xr:uid="{00000000-0005-0000-0000-0000D1C00000}"/>
    <cellStyle name="Normal 5 8 3 2 3 2 2" xfId="50241" xr:uid="{00000000-0005-0000-0000-0000D2C00000}"/>
    <cellStyle name="Normal 5 8 3 2 3 3" xfId="50242" xr:uid="{00000000-0005-0000-0000-0000D3C00000}"/>
    <cellStyle name="Normal 5 8 3 2 4" xfId="50243" xr:uid="{00000000-0005-0000-0000-0000D4C00000}"/>
    <cellStyle name="Normal 5 8 3 3" xfId="50244" xr:uid="{00000000-0005-0000-0000-0000D5C00000}"/>
    <cellStyle name="Normal 5 8 3 3 2" xfId="50245" xr:uid="{00000000-0005-0000-0000-0000D6C00000}"/>
    <cellStyle name="Normal 5 8 3 4" xfId="50246" xr:uid="{00000000-0005-0000-0000-0000D7C00000}"/>
    <cellStyle name="Normal 5 8 3 4 2" xfId="50247" xr:uid="{00000000-0005-0000-0000-0000D8C00000}"/>
    <cellStyle name="Normal 5 8 3 4 2 2" xfId="50248" xr:uid="{00000000-0005-0000-0000-0000D9C00000}"/>
    <cellStyle name="Normal 5 8 3 4 3" xfId="50249" xr:uid="{00000000-0005-0000-0000-0000DAC00000}"/>
    <cellStyle name="Normal 5 8 3 5" xfId="50250" xr:uid="{00000000-0005-0000-0000-0000DBC00000}"/>
    <cellStyle name="Normal 5 8 4" xfId="50251" xr:uid="{00000000-0005-0000-0000-0000DCC00000}"/>
    <cellStyle name="Normal 5 8 4 2" xfId="50252" xr:uid="{00000000-0005-0000-0000-0000DDC00000}"/>
    <cellStyle name="Normal 5 8 4 2 2" xfId="50253" xr:uid="{00000000-0005-0000-0000-0000DEC00000}"/>
    <cellStyle name="Normal 5 8 4 3" xfId="50254" xr:uid="{00000000-0005-0000-0000-0000DFC00000}"/>
    <cellStyle name="Normal 5 8 4 3 2" xfId="50255" xr:uid="{00000000-0005-0000-0000-0000E0C00000}"/>
    <cellStyle name="Normal 5 8 4 3 2 2" xfId="50256" xr:uid="{00000000-0005-0000-0000-0000E1C00000}"/>
    <cellStyle name="Normal 5 8 4 3 3" xfId="50257" xr:uid="{00000000-0005-0000-0000-0000E2C00000}"/>
    <cellStyle name="Normal 5 8 4 4" xfId="50258" xr:uid="{00000000-0005-0000-0000-0000E3C00000}"/>
    <cellStyle name="Normal 5 8 5" xfId="50259" xr:uid="{00000000-0005-0000-0000-0000E4C00000}"/>
    <cellStyle name="Normal 5 8 5 2" xfId="50260" xr:uid="{00000000-0005-0000-0000-0000E5C00000}"/>
    <cellStyle name="Normal 5 8 5 2 2" xfId="50261" xr:uid="{00000000-0005-0000-0000-0000E6C00000}"/>
    <cellStyle name="Normal 5 8 5 3" xfId="50262" xr:uid="{00000000-0005-0000-0000-0000E7C00000}"/>
    <cellStyle name="Normal 5 8 5 3 2" xfId="50263" xr:uid="{00000000-0005-0000-0000-0000E8C00000}"/>
    <cellStyle name="Normal 5 8 5 3 2 2" xfId="50264" xr:uid="{00000000-0005-0000-0000-0000E9C00000}"/>
    <cellStyle name="Normal 5 8 5 3 3" xfId="50265" xr:uid="{00000000-0005-0000-0000-0000EAC00000}"/>
    <cellStyle name="Normal 5 8 5 4" xfId="50266" xr:uid="{00000000-0005-0000-0000-0000EBC00000}"/>
    <cellStyle name="Normal 5 8 6" xfId="50267" xr:uid="{00000000-0005-0000-0000-0000ECC00000}"/>
    <cellStyle name="Normal 5 8 6 2" xfId="50268" xr:uid="{00000000-0005-0000-0000-0000EDC00000}"/>
    <cellStyle name="Normal 5 8 7" xfId="50269" xr:uid="{00000000-0005-0000-0000-0000EEC00000}"/>
    <cellStyle name="Normal 5 8 7 2" xfId="50270" xr:uid="{00000000-0005-0000-0000-0000EFC00000}"/>
    <cellStyle name="Normal 5 8 7 2 2" xfId="50271" xr:uid="{00000000-0005-0000-0000-0000F0C00000}"/>
    <cellStyle name="Normal 5 8 7 3" xfId="50272" xr:uid="{00000000-0005-0000-0000-0000F1C00000}"/>
    <cellStyle name="Normal 5 8 8" xfId="50273" xr:uid="{00000000-0005-0000-0000-0000F2C00000}"/>
    <cellStyle name="Normal 5 8 8 2" xfId="50274" xr:uid="{00000000-0005-0000-0000-0000F3C00000}"/>
    <cellStyle name="Normal 5 8 9" xfId="50275" xr:uid="{00000000-0005-0000-0000-0000F4C00000}"/>
    <cellStyle name="Normal 5 9" xfId="1397" xr:uid="{00000000-0005-0000-0000-0000F5C00000}"/>
    <cellStyle name="Normal 5 9 2" xfId="1398" xr:uid="{00000000-0005-0000-0000-0000F6C00000}"/>
    <cellStyle name="Normal 5 9 2 2" xfId="50276" xr:uid="{00000000-0005-0000-0000-0000F7C00000}"/>
    <cellStyle name="Normal 5 9 2 2 2" xfId="50277" xr:uid="{00000000-0005-0000-0000-0000F8C00000}"/>
    <cellStyle name="Normal 5 9 2 2 2 2" xfId="50278" xr:uid="{00000000-0005-0000-0000-0000F9C00000}"/>
    <cellStyle name="Normal 5 9 2 2 3" xfId="50279" xr:uid="{00000000-0005-0000-0000-0000FAC00000}"/>
    <cellStyle name="Normal 5 9 2 2 3 2" xfId="50280" xr:uid="{00000000-0005-0000-0000-0000FBC00000}"/>
    <cellStyle name="Normal 5 9 2 2 3 2 2" xfId="50281" xr:uid="{00000000-0005-0000-0000-0000FCC00000}"/>
    <cellStyle name="Normal 5 9 2 2 3 3" xfId="50282" xr:uid="{00000000-0005-0000-0000-0000FDC00000}"/>
    <cellStyle name="Normal 5 9 2 2 4" xfId="50283" xr:uid="{00000000-0005-0000-0000-0000FEC00000}"/>
    <cellStyle name="Normal 5 9 2 3" xfId="50284" xr:uid="{00000000-0005-0000-0000-0000FFC00000}"/>
    <cellStyle name="Normal 5 9 2 3 2" xfId="50285" xr:uid="{00000000-0005-0000-0000-000000C10000}"/>
    <cellStyle name="Normal 5 9 2 4" xfId="50286" xr:uid="{00000000-0005-0000-0000-000001C10000}"/>
    <cellStyle name="Normal 5 9 2 4 2" xfId="50287" xr:uid="{00000000-0005-0000-0000-000002C10000}"/>
    <cellStyle name="Normal 5 9 2 4 2 2" xfId="50288" xr:uid="{00000000-0005-0000-0000-000003C10000}"/>
    <cellStyle name="Normal 5 9 2 4 3" xfId="50289" xr:uid="{00000000-0005-0000-0000-000004C10000}"/>
    <cellStyle name="Normal 5 9 2 5" xfId="50290" xr:uid="{00000000-0005-0000-0000-000005C10000}"/>
    <cellStyle name="Normal 5 9 3" xfId="50291" xr:uid="{00000000-0005-0000-0000-000006C10000}"/>
    <cellStyle name="Normal 5 9 3 2" xfId="50292" xr:uid="{00000000-0005-0000-0000-000007C10000}"/>
    <cellStyle name="Normal 5 9 3 2 2" xfId="50293" xr:uid="{00000000-0005-0000-0000-000008C10000}"/>
    <cellStyle name="Normal 5 9 3 3" xfId="50294" xr:uid="{00000000-0005-0000-0000-000009C10000}"/>
    <cellStyle name="Normal 5 9 3 3 2" xfId="50295" xr:uid="{00000000-0005-0000-0000-00000AC10000}"/>
    <cellStyle name="Normal 5 9 3 3 2 2" xfId="50296" xr:uid="{00000000-0005-0000-0000-00000BC10000}"/>
    <cellStyle name="Normal 5 9 3 3 3" xfId="50297" xr:uid="{00000000-0005-0000-0000-00000CC10000}"/>
    <cellStyle name="Normal 5 9 3 4" xfId="50298" xr:uid="{00000000-0005-0000-0000-00000DC10000}"/>
    <cellStyle name="Normal 5 9 4" xfId="50299" xr:uid="{00000000-0005-0000-0000-00000EC10000}"/>
    <cellStyle name="Normal 5 9 4 2" xfId="50300" xr:uid="{00000000-0005-0000-0000-00000FC10000}"/>
    <cellStyle name="Normal 5 9 5" xfId="50301" xr:uid="{00000000-0005-0000-0000-000010C10000}"/>
    <cellStyle name="Normal 5 9 5 2" xfId="50302" xr:uid="{00000000-0005-0000-0000-000011C10000}"/>
    <cellStyle name="Normal 5 9 5 2 2" xfId="50303" xr:uid="{00000000-0005-0000-0000-000012C10000}"/>
    <cellStyle name="Normal 5 9 5 3" xfId="50304" xr:uid="{00000000-0005-0000-0000-000013C10000}"/>
    <cellStyle name="Normal 5 9 6" xfId="50305" xr:uid="{00000000-0005-0000-0000-000014C10000}"/>
    <cellStyle name="Normal 5 9_T-straight with PEDs adjustor" xfId="50306" xr:uid="{00000000-0005-0000-0000-000015C10000}"/>
    <cellStyle name="Normal 5_Sheet1" xfId="50307" xr:uid="{00000000-0005-0000-0000-000016C10000}"/>
    <cellStyle name="Normal 50" xfId="50308" xr:uid="{00000000-0005-0000-0000-000017C10000}"/>
    <cellStyle name="Normal 50 2" xfId="50309" xr:uid="{00000000-0005-0000-0000-000018C10000}"/>
    <cellStyle name="Normal 50 3" xfId="50310" xr:uid="{00000000-0005-0000-0000-000019C10000}"/>
    <cellStyle name="Normal 51" xfId="50311" xr:uid="{00000000-0005-0000-0000-00001AC10000}"/>
    <cellStyle name="Normal 51 2" xfId="50312" xr:uid="{00000000-0005-0000-0000-00001BC10000}"/>
    <cellStyle name="Normal 51 2 2" xfId="50313" xr:uid="{00000000-0005-0000-0000-00001CC10000}"/>
    <cellStyle name="Normal 51 2 3" xfId="50314" xr:uid="{00000000-0005-0000-0000-00001DC10000}"/>
    <cellStyle name="Normal 51 2 4" xfId="50315" xr:uid="{00000000-0005-0000-0000-00001EC10000}"/>
    <cellStyle name="Normal 51 3" xfId="50316" xr:uid="{00000000-0005-0000-0000-00001FC10000}"/>
    <cellStyle name="Normal 52" xfId="50317" xr:uid="{00000000-0005-0000-0000-000020C10000}"/>
    <cellStyle name="Normal 52 2" xfId="50318" xr:uid="{00000000-0005-0000-0000-000021C10000}"/>
    <cellStyle name="Normal 53" xfId="50319" xr:uid="{00000000-0005-0000-0000-000022C10000}"/>
    <cellStyle name="Normal 53 2" xfId="50320" xr:uid="{00000000-0005-0000-0000-000023C10000}"/>
    <cellStyle name="Normal 54" xfId="50321" xr:uid="{00000000-0005-0000-0000-000024C10000}"/>
    <cellStyle name="Normal 54 2" xfId="50322" xr:uid="{00000000-0005-0000-0000-000025C10000}"/>
    <cellStyle name="Normal 55" xfId="50323" xr:uid="{00000000-0005-0000-0000-000026C10000}"/>
    <cellStyle name="Normal 55 2" xfId="50324" xr:uid="{00000000-0005-0000-0000-000027C10000}"/>
    <cellStyle name="Normal 55 3" xfId="50325" xr:uid="{00000000-0005-0000-0000-000028C10000}"/>
    <cellStyle name="Normal 55 4" xfId="50326" xr:uid="{00000000-0005-0000-0000-000029C10000}"/>
    <cellStyle name="Normal 56" xfId="50327" xr:uid="{00000000-0005-0000-0000-00002AC10000}"/>
    <cellStyle name="Normal 56 2" xfId="50328" xr:uid="{00000000-0005-0000-0000-00002BC10000}"/>
    <cellStyle name="Normal 57" xfId="50329" xr:uid="{00000000-0005-0000-0000-00002CC10000}"/>
    <cellStyle name="Normal 58" xfId="50330" xr:uid="{00000000-0005-0000-0000-00002DC10000}"/>
    <cellStyle name="Normal 58 2" xfId="50331" xr:uid="{00000000-0005-0000-0000-00002EC10000}"/>
    <cellStyle name="Normal 58 3" xfId="50332" xr:uid="{00000000-0005-0000-0000-00002FC10000}"/>
    <cellStyle name="Normal 59" xfId="50333" xr:uid="{00000000-0005-0000-0000-000030C10000}"/>
    <cellStyle name="Normal 6" xfId="1399" xr:uid="{00000000-0005-0000-0000-000031C10000}"/>
    <cellStyle name="Normal 6 10" xfId="50334" xr:uid="{00000000-0005-0000-0000-000032C10000}"/>
    <cellStyle name="Normal 6 10 2" xfId="50335" xr:uid="{00000000-0005-0000-0000-000033C10000}"/>
    <cellStyle name="Normal 6 11" xfId="50336" xr:uid="{00000000-0005-0000-0000-000034C10000}"/>
    <cellStyle name="Normal 6 12" xfId="50337" xr:uid="{00000000-0005-0000-0000-000035C10000}"/>
    <cellStyle name="Normal 6 2" xfId="1400" xr:uid="{00000000-0005-0000-0000-000036C10000}"/>
    <cellStyle name="Normal 6 2 10" xfId="50338" xr:uid="{00000000-0005-0000-0000-000037C10000}"/>
    <cellStyle name="Normal 6 2 11" xfId="50339" xr:uid="{00000000-0005-0000-0000-000038C10000}"/>
    <cellStyle name="Normal 6 2 2" xfId="1401" xr:uid="{00000000-0005-0000-0000-000039C10000}"/>
    <cellStyle name="Normal 6 2 2 10" xfId="50340" xr:uid="{00000000-0005-0000-0000-00003AC10000}"/>
    <cellStyle name="Normal 6 2 2 2" xfId="1402" xr:uid="{00000000-0005-0000-0000-00003BC10000}"/>
    <cellStyle name="Normal 6 2 2 2 2" xfId="1403" xr:uid="{00000000-0005-0000-0000-00003CC10000}"/>
    <cellStyle name="Normal 6 2 2 2 2 2" xfId="1404" xr:uid="{00000000-0005-0000-0000-00003DC10000}"/>
    <cellStyle name="Normal 6 2 2 2 2 2 2" xfId="50341" xr:uid="{00000000-0005-0000-0000-00003EC10000}"/>
    <cellStyle name="Normal 6 2 2 2 2 2 2 2" xfId="50342" xr:uid="{00000000-0005-0000-0000-00003FC10000}"/>
    <cellStyle name="Normal 6 2 2 2 2 2 3" xfId="50343" xr:uid="{00000000-0005-0000-0000-000040C10000}"/>
    <cellStyle name="Normal 6 2 2 2 2 3" xfId="50344" xr:uid="{00000000-0005-0000-0000-000041C10000}"/>
    <cellStyle name="Normal 6 2 2 2 2 3 2" xfId="50345" xr:uid="{00000000-0005-0000-0000-000042C10000}"/>
    <cellStyle name="Normal 6 2 2 2 2 3 2 2" xfId="50346" xr:uid="{00000000-0005-0000-0000-000043C10000}"/>
    <cellStyle name="Normal 6 2 2 2 2 3 3" xfId="50347" xr:uid="{00000000-0005-0000-0000-000044C10000}"/>
    <cellStyle name="Normal 6 2 2 2 2 4" xfId="50348" xr:uid="{00000000-0005-0000-0000-000045C10000}"/>
    <cellStyle name="Normal 6 2 2 2 2 4 2" xfId="50349" xr:uid="{00000000-0005-0000-0000-000046C10000}"/>
    <cellStyle name="Normal 6 2 2 2 2 5" xfId="50350" xr:uid="{00000000-0005-0000-0000-000047C10000}"/>
    <cellStyle name="Normal 6 2 2 2 2_T-straight with PEDs adjustor" xfId="50351" xr:uid="{00000000-0005-0000-0000-000048C10000}"/>
    <cellStyle name="Normal 6 2 2 2 3" xfId="1405" xr:uid="{00000000-0005-0000-0000-000049C10000}"/>
    <cellStyle name="Normal 6 2 2 2 3 2" xfId="50352" xr:uid="{00000000-0005-0000-0000-00004AC10000}"/>
    <cellStyle name="Normal 6 2 2 2 3 2 2" xfId="50353" xr:uid="{00000000-0005-0000-0000-00004BC10000}"/>
    <cellStyle name="Normal 6 2 2 2 3 3" xfId="50354" xr:uid="{00000000-0005-0000-0000-00004CC10000}"/>
    <cellStyle name="Normal 6 2 2 2 4" xfId="50355" xr:uid="{00000000-0005-0000-0000-00004DC10000}"/>
    <cellStyle name="Normal 6 2 2 2 4 2" xfId="50356" xr:uid="{00000000-0005-0000-0000-00004EC10000}"/>
    <cellStyle name="Normal 6 2 2 2 4 2 2" xfId="50357" xr:uid="{00000000-0005-0000-0000-00004FC10000}"/>
    <cellStyle name="Normal 6 2 2 2 4 3" xfId="50358" xr:uid="{00000000-0005-0000-0000-000050C10000}"/>
    <cellStyle name="Normal 6 2 2 2 5" xfId="50359" xr:uid="{00000000-0005-0000-0000-000051C10000}"/>
    <cellStyle name="Normal 6 2 2 2 5 2" xfId="50360" xr:uid="{00000000-0005-0000-0000-000052C10000}"/>
    <cellStyle name="Normal 6 2 2 2 6" xfId="50361" xr:uid="{00000000-0005-0000-0000-000053C10000}"/>
    <cellStyle name="Normal 6 2 2 2_T-straight with PEDs adjustor" xfId="50362" xr:uid="{00000000-0005-0000-0000-000054C10000}"/>
    <cellStyle name="Normal 6 2 2 3" xfId="1406" xr:uid="{00000000-0005-0000-0000-000055C10000}"/>
    <cellStyle name="Normal 6 2 2 3 2" xfId="1407" xr:uid="{00000000-0005-0000-0000-000056C10000}"/>
    <cellStyle name="Normal 6 2 2 3 2 2" xfId="50363" xr:uid="{00000000-0005-0000-0000-000057C10000}"/>
    <cellStyle name="Normal 6 2 2 3 2 2 2" xfId="50364" xr:uid="{00000000-0005-0000-0000-000058C10000}"/>
    <cellStyle name="Normal 6 2 2 3 2 3" xfId="50365" xr:uid="{00000000-0005-0000-0000-000059C10000}"/>
    <cellStyle name="Normal 6 2 2 3 3" xfId="50366" xr:uid="{00000000-0005-0000-0000-00005AC10000}"/>
    <cellStyle name="Normal 6 2 2 3 3 2" xfId="50367" xr:uid="{00000000-0005-0000-0000-00005BC10000}"/>
    <cellStyle name="Normal 6 2 2 3 3 2 2" xfId="50368" xr:uid="{00000000-0005-0000-0000-00005CC10000}"/>
    <cellStyle name="Normal 6 2 2 3 3 3" xfId="50369" xr:uid="{00000000-0005-0000-0000-00005DC10000}"/>
    <cellStyle name="Normal 6 2 2 3 4" xfId="50370" xr:uid="{00000000-0005-0000-0000-00005EC10000}"/>
    <cellStyle name="Normal 6 2 2 3 4 2" xfId="50371" xr:uid="{00000000-0005-0000-0000-00005FC10000}"/>
    <cellStyle name="Normal 6 2 2 3 5" xfId="50372" xr:uid="{00000000-0005-0000-0000-000060C10000}"/>
    <cellStyle name="Normal 6 2 2 3_T-straight with PEDs adjustor" xfId="50373" xr:uid="{00000000-0005-0000-0000-000061C10000}"/>
    <cellStyle name="Normal 6 2 2 4" xfId="1408" xr:uid="{00000000-0005-0000-0000-000062C10000}"/>
    <cellStyle name="Normal 6 2 2 4 2" xfId="50374" xr:uid="{00000000-0005-0000-0000-000063C10000}"/>
    <cellStyle name="Normal 6 2 2 4 2 2" xfId="50375" xr:uid="{00000000-0005-0000-0000-000064C10000}"/>
    <cellStyle name="Normal 6 2 2 4 3" xfId="50376" xr:uid="{00000000-0005-0000-0000-000065C10000}"/>
    <cellStyle name="Normal 6 2 2 5" xfId="50377" xr:uid="{00000000-0005-0000-0000-000066C10000}"/>
    <cellStyle name="Normal 6 2 2 5 2" xfId="50378" xr:uid="{00000000-0005-0000-0000-000067C10000}"/>
    <cellStyle name="Normal 6 2 2 5 2 2" xfId="50379" xr:uid="{00000000-0005-0000-0000-000068C10000}"/>
    <cellStyle name="Normal 6 2 2 5 3" xfId="50380" xr:uid="{00000000-0005-0000-0000-000069C10000}"/>
    <cellStyle name="Normal 6 2 2 6" xfId="50381" xr:uid="{00000000-0005-0000-0000-00006AC10000}"/>
    <cellStyle name="Normal 6 2 2 6 2" xfId="50382" xr:uid="{00000000-0005-0000-0000-00006BC10000}"/>
    <cellStyle name="Normal 6 2 2 7" xfId="50383" xr:uid="{00000000-0005-0000-0000-00006CC10000}"/>
    <cellStyle name="Normal 6 2 2 8" xfId="50384" xr:uid="{00000000-0005-0000-0000-00006DC10000}"/>
    <cellStyle name="Normal 6 2 2 9" xfId="50385" xr:uid="{00000000-0005-0000-0000-00006EC10000}"/>
    <cellStyle name="Normal 6 2 2_T-straight with PEDs adjustor" xfId="50386" xr:uid="{00000000-0005-0000-0000-00006FC10000}"/>
    <cellStyle name="Normal 6 2 3" xfId="1409" xr:uid="{00000000-0005-0000-0000-000070C10000}"/>
    <cellStyle name="Normal 6 2 3 2" xfId="1410" xr:uid="{00000000-0005-0000-0000-000071C10000}"/>
    <cellStyle name="Normal 6 2 3 2 2" xfId="1411" xr:uid="{00000000-0005-0000-0000-000072C10000}"/>
    <cellStyle name="Normal 6 2 3 2 2 2" xfId="50387" xr:uid="{00000000-0005-0000-0000-000073C10000}"/>
    <cellStyle name="Normal 6 2 3 2 2 2 2" xfId="50388" xr:uid="{00000000-0005-0000-0000-000074C10000}"/>
    <cellStyle name="Normal 6 2 3 2 2 3" xfId="50389" xr:uid="{00000000-0005-0000-0000-000075C10000}"/>
    <cellStyle name="Normal 6 2 3 2 3" xfId="50390" xr:uid="{00000000-0005-0000-0000-000076C10000}"/>
    <cellStyle name="Normal 6 2 3 2 3 2" xfId="50391" xr:uid="{00000000-0005-0000-0000-000077C10000}"/>
    <cellStyle name="Normal 6 2 3 2 3 2 2" xfId="50392" xr:uid="{00000000-0005-0000-0000-000078C10000}"/>
    <cellStyle name="Normal 6 2 3 2 3 3" xfId="50393" xr:uid="{00000000-0005-0000-0000-000079C10000}"/>
    <cellStyle name="Normal 6 2 3 2 4" xfId="50394" xr:uid="{00000000-0005-0000-0000-00007AC10000}"/>
    <cellStyle name="Normal 6 2 3 2 4 2" xfId="50395" xr:uid="{00000000-0005-0000-0000-00007BC10000}"/>
    <cellStyle name="Normal 6 2 3 2 5" xfId="50396" xr:uid="{00000000-0005-0000-0000-00007CC10000}"/>
    <cellStyle name="Normal 6 2 3 2_T-straight with PEDs adjustor" xfId="50397" xr:uid="{00000000-0005-0000-0000-00007DC10000}"/>
    <cellStyle name="Normal 6 2 3 3" xfId="1412" xr:uid="{00000000-0005-0000-0000-00007EC10000}"/>
    <cellStyle name="Normal 6 2 3 3 2" xfId="50398" xr:uid="{00000000-0005-0000-0000-00007FC10000}"/>
    <cellStyle name="Normal 6 2 3 3 2 2" xfId="50399" xr:uid="{00000000-0005-0000-0000-000080C10000}"/>
    <cellStyle name="Normal 6 2 3 3 3" xfId="50400" xr:uid="{00000000-0005-0000-0000-000081C10000}"/>
    <cellStyle name="Normal 6 2 3 4" xfId="50401" xr:uid="{00000000-0005-0000-0000-000082C10000}"/>
    <cellStyle name="Normal 6 2 3 4 2" xfId="50402" xr:uid="{00000000-0005-0000-0000-000083C10000}"/>
    <cellStyle name="Normal 6 2 3 4 2 2" xfId="50403" xr:uid="{00000000-0005-0000-0000-000084C10000}"/>
    <cellStyle name="Normal 6 2 3 4 3" xfId="50404" xr:uid="{00000000-0005-0000-0000-000085C10000}"/>
    <cellStyle name="Normal 6 2 3 5" xfId="50405" xr:uid="{00000000-0005-0000-0000-000086C10000}"/>
    <cellStyle name="Normal 6 2 3 5 2" xfId="50406" xr:uid="{00000000-0005-0000-0000-000087C10000}"/>
    <cellStyle name="Normal 6 2 3 6" xfId="50407" xr:uid="{00000000-0005-0000-0000-000088C10000}"/>
    <cellStyle name="Normal 6 2 3_T-straight with PEDs adjustor" xfId="50408" xr:uid="{00000000-0005-0000-0000-000089C10000}"/>
    <cellStyle name="Normal 6 2 4" xfId="1413" xr:uid="{00000000-0005-0000-0000-00008AC10000}"/>
    <cellStyle name="Normal 6 2 4 2" xfId="1414" xr:uid="{00000000-0005-0000-0000-00008BC10000}"/>
    <cellStyle name="Normal 6 2 4 2 2" xfId="50409" xr:uid="{00000000-0005-0000-0000-00008CC10000}"/>
    <cellStyle name="Normal 6 2 4 2 2 2" xfId="50410" xr:uid="{00000000-0005-0000-0000-00008DC10000}"/>
    <cellStyle name="Normal 6 2 4 2 3" xfId="50411" xr:uid="{00000000-0005-0000-0000-00008EC10000}"/>
    <cellStyle name="Normal 6 2 4 3" xfId="50412" xr:uid="{00000000-0005-0000-0000-00008FC10000}"/>
    <cellStyle name="Normal 6 2 4 3 2" xfId="50413" xr:uid="{00000000-0005-0000-0000-000090C10000}"/>
    <cellStyle name="Normal 6 2 4 3 2 2" xfId="50414" xr:uid="{00000000-0005-0000-0000-000091C10000}"/>
    <cellStyle name="Normal 6 2 4 3 3" xfId="50415" xr:uid="{00000000-0005-0000-0000-000092C10000}"/>
    <cellStyle name="Normal 6 2 4 4" xfId="50416" xr:uid="{00000000-0005-0000-0000-000093C10000}"/>
    <cellStyle name="Normal 6 2 4 4 2" xfId="50417" xr:uid="{00000000-0005-0000-0000-000094C10000}"/>
    <cellStyle name="Normal 6 2 4 5" xfId="50418" xr:uid="{00000000-0005-0000-0000-000095C10000}"/>
    <cellStyle name="Normal 6 2 4_T-straight with PEDs adjustor" xfId="50419" xr:uid="{00000000-0005-0000-0000-000096C10000}"/>
    <cellStyle name="Normal 6 2 5" xfId="1415" xr:uid="{00000000-0005-0000-0000-000097C10000}"/>
    <cellStyle name="Normal 6 2 5 2" xfId="50420" xr:uid="{00000000-0005-0000-0000-000098C10000}"/>
    <cellStyle name="Normal 6 2 5 2 2" xfId="50421" xr:uid="{00000000-0005-0000-0000-000099C10000}"/>
    <cellStyle name="Normal 6 2 5 3" xfId="50422" xr:uid="{00000000-0005-0000-0000-00009AC10000}"/>
    <cellStyle name="Normal 6 2 6" xfId="50423" xr:uid="{00000000-0005-0000-0000-00009BC10000}"/>
    <cellStyle name="Normal 6 2 6 2" xfId="50424" xr:uid="{00000000-0005-0000-0000-00009CC10000}"/>
    <cellStyle name="Normal 6 2 6 2 2" xfId="50425" xr:uid="{00000000-0005-0000-0000-00009DC10000}"/>
    <cellStyle name="Normal 6 2 6 3" xfId="50426" xr:uid="{00000000-0005-0000-0000-00009EC10000}"/>
    <cellStyle name="Normal 6 2 7" xfId="50427" xr:uid="{00000000-0005-0000-0000-00009FC10000}"/>
    <cellStyle name="Normal 6 2 7 2" xfId="50428" xr:uid="{00000000-0005-0000-0000-0000A0C10000}"/>
    <cellStyle name="Normal 6 2 8" xfId="50429" xr:uid="{00000000-0005-0000-0000-0000A1C10000}"/>
    <cellStyle name="Normal 6 2 9" xfId="50430" xr:uid="{00000000-0005-0000-0000-0000A2C10000}"/>
    <cellStyle name="Normal 6 2_T-straight with PEDs adjustor" xfId="50431" xr:uid="{00000000-0005-0000-0000-0000A3C10000}"/>
    <cellStyle name="Normal 6 3" xfId="1416" xr:uid="{00000000-0005-0000-0000-0000A4C10000}"/>
    <cellStyle name="Normal 6 3 10" xfId="50432" xr:uid="{00000000-0005-0000-0000-0000A5C10000}"/>
    <cellStyle name="Normal 6 3 2" xfId="1417" xr:uid="{00000000-0005-0000-0000-0000A6C10000}"/>
    <cellStyle name="Normal 6 3 2 2" xfId="1418" xr:uid="{00000000-0005-0000-0000-0000A7C10000}"/>
    <cellStyle name="Normal 6 3 2 2 2" xfId="1419" xr:uid="{00000000-0005-0000-0000-0000A8C10000}"/>
    <cellStyle name="Normal 6 3 2 2 2 2" xfId="50433" xr:uid="{00000000-0005-0000-0000-0000A9C10000}"/>
    <cellStyle name="Normal 6 3 2 2 2 2 2" xfId="50434" xr:uid="{00000000-0005-0000-0000-0000AAC10000}"/>
    <cellStyle name="Normal 6 3 2 2 2 3" xfId="50435" xr:uid="{00000000-0005-0000-0000-0000ABC10000}"/>
    <cellStyle name="Normal 6 3 2 2 3" xfId="50436" xr:uid="{00000000-0005-0000-0000-0000ACC10000}"/>
    <cellStyle name="Normal 6 3 2 2 3 2" xfId="50437" xr:uid="{00000000-0005-0000-0000-0000ADC10000}"/>
    <cellStyle name="Normal 6 3 2 2 3 2 2" xfId="50438" xr:uid="{00000000-0005-0000-0000-0000AEC10000}"/>
    <cellStyle name="Normal 6 3 2 2 3 3" xfId="50439" xr:uid="{00000000-0005-0000-0000-0000AFC10000}"/>
    <cellStyle name="Normal 6 3 2 2 4" xfId="50440" xr:uid="{00000000-0005-0000-0000-0000B0C10000}"/>
    <cellStyle name="Normal 6 3 2 2 4 2" xfId="50441" xr:uid="{00000000-0005-0000-0000-0000B1C10000}"/>
    <cellStyle name="Normal 6 3 2 2 5" xfId="50442" xr:uid="{00000000-0005-0000-0000-0000B2C10000}"/>
    <cellStyle name="Normal 6 3 2 2_T-straight with PEDs adjustor" xfId="50443" xr:uid="{00000000-0005-0000-0000-0000B3C10000}"/>
    <cellStyle name="Normal 6 3 2 3" xfId="1420" xr:uid="{00000000-0005-0000-0000-0000B4C10000}"/>
    <cellStyle name="Normal 6 3 2 3 2" xfId="50444" xr:uid="{00000000-0005-0000-0000-0000B5C10000}"/>
    <cellStyle name="Normal 6 3 2 3 2 2" xfId="50445" xr:uid="{00000000-0005-0000-0000-0000B6C10000}"/>
    <cellStyle name="Normal 6 3 2 3 3" xfId="50446" xr:uid="{00000000-0005-0000-0000-0000B7C10000}"/>
    <cellStyle name="Normal 6 3 2 4" xfId="50447" xr:uid="{00000000-0005-0000-0000-0000B8C10000}"/>
    <cellStyle name="Normal 6 3 2 4 2" xfId="50448" xr:uid="{00000000-0005-0000-0000-0000B9C10000}"/>
    <cellStyle name="Normal 6 3 2 4 2 2" xfId="50449" xr:uid="{00000000-0005-0000-0000-0000BAC10000}"/>
    <cellStyle name="Normal 6 3 2 4 3" xfId="50450" xr:uid="{00000000-0005-0000-0000-0000BBC10000}"/>
    <cellStyle name="Normal 6 3 2 5" xfId="50451" xr:uid="{00000000-0005-0000-0000-0000BCC10000}"/>
    <cellStyle name="Normal 6 3 2 5 2" xfId="50452" xr:uid="{00000000-0005-0000-0000-0000BDC10000}"/>
    <cellStyle name="Normal 6 3 2 6" xfId="50453" xr:uid="{00000000-0005-0000-0000-0000BEC10000}"/>
    <cellStyle name="Normal 6 3 2_T-straight with PEDs adjustor" xfId="50454" xr:uid="{00000000-0005-0000-0000-0000BFC10000}"/>
    <cellStyle name="Normal 6 3 3" xfId="1421" xr:uid="{00000000-0005-0000-0000-0000C0C10000}"/>
    <cellStyle name="Normal 6 3 3 2" xfId="1422" xr:uid="{00000000-0005-0000-0000-0000C1C10000}"/>
    <cellStyle name="Normal 6 3 3 2 2" xfId="50455" xr:uid="{00000000-0005-0000-0000-0000C2C10000}"/>
    <cellStyle name="Normal 6 3 3 2 2 2" xfId="50456" xr:uid="{00000000-0005-0000-0000-0000C3C10000}"/>
    <cellStyle name="Normal 6 3 3 2 3" xfId="50457" xr:uid="{00000000-0005-0000-0000-0000C4C10000}"/>
    <cellStyle name="Normal 6 3 3 3" xfId="50458" xr:uid="{00000000-0005-0000-0000-0000C5C10000}"/>
    <cellStyle name="Normal 6 3 3 3 2" xfId="50459" xr:uid="{00000000-0005-0000-0000-0000C6C10000}"/>
    <cellStyle name="Normal 6 3 3 3 2 2" xfId="50460" xr:uid="{00000000-0005-0000-0000-0000C7C10000}"/>
    <cellStyle name="Normal 6 3 3 3 3" xfId="50461" xr:uid="{00000000-0005-0000-0000-0000C8C10000}"/>
    <cellStyle name="Normal 6 3 3 4" xfId="50462" xr:uid="{00000000-0005-0000-0000-0000C9C10000}"/>
    <cellStyle name="Normal 6 3 3 4 2" xfId="50463" xr:uid="{00000000-0005-0000-0000-0000CAC10000}"/>
    <cellStyle name="Normal 6 3 3 5" xfId="50464" xr:uid="{00000000-0005-0000-0000-0000CBC10000}"/>
    <cellStyle name="Normal 6 3 3_T-straight with PEDs adjustor" xfId="50465" xr:uid="{00000000-0005-0000-0000-0000CCC10000}"/>
    <cellStyle name="Normal 6 3 4" xfId="1423" xr:uid="{00000000-0005-0000-0000-0000CDC10000}"/>
    <cellStyle name="Normal 6 3 4 2" xfId="50466" xr:uid="{00000000-0005-0000-0000-0000CEC10000}"/>
    <cellStyle name="Normal 6 3 4 2 2" xfId="50467" xr:uid="{00000000-0005-0000-0000-0000CFC10000}"/>
    <cellStyle name="Normal 6 3 4 3" xfId="50468" xr:uid="{00000000-0005-0000-0000-0000D0C10000}"/>
    <cellStyle name="Normal 6 3 5" xfId="50469" xr:uid="{00000000-0005-0000-0000-0000D1C10000}"/>
    <cellStyle name="Normal 6 3 5 2" xfId="50470" xr:uid="{00000000-0005-0000-0000-0000D2C10000}"/>
    <cellStyle name="Normal 6 3 5 2 2" xfId="50471" xr:uid="{00000000-0005-0000-0000-0000D3C10000}"/>
    <cellStyle name="Normal 6 3 5 3" xfId="50472" xr:uid="{00000000-0005-0000-0000-0000D4C10000}"/>
    <cellStyle name="Normal 6 3 6" xfId="50473" xr:uid="{00000000-0005-0000-0000-0000D5C10000}"/>
    <cellStyle name="Normal 6 3 6 2" xfId="50474" xr:uid="{00000000-0005-0000-0000-0000D6C10000}"/>
    <cellStyle name="Normal 6 3 7" xfId="50475" xr:uid="{00000000-0005-0000-0000-0000D7C10000}"/>
    <cellStyle name="Normal 6 3 8" xfId="50476" xr:uid="{00000000-0005-0000-0000-0000D8C10000}"/>
    <cellStyle name="Normal 6 3 9" xfId="50477" xr:uid="{00000000-0005-0000-0000-0000D9C10000}"/>
    <cellStyle name="Normal 6 3_T-straight with PEDs adjustor" xfId="50478" xr:uid="{00000000-0005-0000-0000-0000DAC10000}"/>
    <cellStyle name="Normal 6 4" xfId="1424" xr:uid="{00000000-0005-0000-0000-0000DBC10000}"/>
    <cellStyle name="Normal 6 4 2" xfId="1425" xr:uid="{00000000-0005-0000-0000-0000DCC10000}"/>
    <cellStyle name="Normal 6 4 2 2" xfId="1426" xr:uid="{00000000-0005-0000-0000-0000DDC10000}"/>
    <cellStyle name="Normal 6 4 2 2 2" xfId="1427" xr:uid="{00000000-0005-0000-0000-0000DEC10000}"/>
    <cellStyle name="Normal 6 4 2 2 2 2" xfId="50479" xr:uid="{00000000-0005-0000-0000-0000DFC10000}"/>
    <cellStyle name="Normal 6 4 2 2 2 2 2" xfId="50480" xr:uid="{00000000-0005-0000-0000-0000E0C10000}"/>
    <cellStyle name="Normal 6 4 2 2 2 3" xfId="50481" xr:uid="{00000000-0005-0000-0000-0000E1C10000}"/>
    <cellStyle name="Normal 6 4 2 2 3" xfId="50482" xr:uid="{00000000-0005-0000-0000-0000E2C10000}"/>
    <cellStyle name="Normal 6 4 2 2 3 2" xfId="50483" xr:uid="{00000000-0005-0000-0000-0000E3C10000}"/>
    <cellStyle name="Normal 6 4 2 2 3 2 2" xfId="50484" xr:uid="{00000000-0005-0000-0000-0000E4C10000}"/>
    <cellStyle name="Normal 6 4 2 2 3 3" xfId="50485" xr:uid="{00000000-0005-0000-0000-0000E5C10000}"/>
    <cellStyle name="Normal 6 4 2 2 4" xfId="50486" xr:uid="{00000000-0005-0000-0000-0000E6C10000}"/>
    <cellStyle name="Normal 6 4 2 2 4 2" xfId="50487" xr:uid="{00000000-0005-0000-0000-0000E7C10000}"/>
    <cellStyle name="Normal 6 4 2 2 5" xfId="50488" xr:uid="{00000000-0005-0000-0000-0000E8C10000}"/>
    <cellStyle name="Normal 6 4 2 2_T-straight with PEDs adjustor" xfId="50489" xr:uid="{00000000-0005-0000-0000-0000E9C10000}"/>
    <cellStyle name="Normal 6 4 2 3" xfId="1428" xr:uid="{00000000-0005-0000-0000-0000EAC10000}"/>
    <cellStyle name="Normal 6 4 2 3 2" xfId="50490" xr:uid="{00000000-0005-0000-0000-0000EBC10000}"/>
    <cellStyle name="Normal 6 4 2 3 2 2" xfId="50491" xr:uid="{00000000-0005-0000-0000-0000ECC10000}"/>
    <cellStyle name="Normal 6 4 2 3 3" xfId="50492" xr:uid="{00000000-0005-0000-0000-0000EDC10000}"/>
    <cellStyle name="Normal 6 4 2 4" xfId="50493" xr:uid="{00000000-0005-0000-0000-0000EEC10000}"/>
    <cellStyle name="Normal 6 4 2 4 2" xfId="50494" xr:uid="{00000000-0005-0000-0000-0000EFC10000}"/>
    <cellStyle name="Normal 6 4 2 4 2 2" xfId="50495" xr:uid="{00000000-0005-0000-0000-0000F0C10000}"/>
    <cellStyle name="Normal 6 4 2 4 3" xfId="50496" xr:uid="{00000000-0005-0000-0000-0000F1C10000}"/>
    <cellStyle name="Normal 6 4 2 5" xfId="50497" xr:uid="{00000000-0005-0000-0000-0000F2C10000}"/>
    <cellStyle name="Normal 6 4 2 5 2" xfId="50498" xr:uid="{00000000-0005-0000-0000-0000F3C10000}"/>
    <cellStyle name="Normal 6 4 2 6" xfId="50499" xr:uid="{00000000-0005-0000-0000-0000F4C10000}"/>
    <cellStyle name="Normal 6 4 2_T-straight with PEDs adjustor" xfId="50500" xr:uid="{00000000-0005-0000-0000-0000F5C10000}"/>
    <cellStyle name="Normal 6 4 3" xfId="1429" xr:uid="{00000000-0005-0000-0000-0000F6C10000}"/>
    <cellStyle name="Normal 6 4 3 2" xfId="1430" xr:uid="{00000000-0005-0000-0000-0000F7C10000}"/>
    <cellStyle name="Normal 6 4 3 2 2" xfId="50501" xr:uid="{00000000-0005-0000-0000-0000F8C10000}"/>
    <cellStyle name="Normal 6 4 3 2 2 2" xfId="50502" xr:uid="{00000000-0005-0000-0000-0000F9C10000}"/>
    <cellStyle name="Normal 6 4 3 2 3" xfId="50503" xr:uid="{00000000-0005-0000-0000-0000FAC10000}"/>
    <cellStyle name="Normal 6 4 3 3" xfId="50504" xr:uid="{00000000-0005-0000-0000-0000FBC10000}"/>
    <cellStyle name="Normal 6 4 3 3 2" xfId="50505" xr:uid="{00000000-0005-0000-0000-0000FCC10000}"/>
    <cellStyle name="Normal 6 4 3 3 2 2" xfId="50506" xr:uid="{00000000-0005-0000-0000-0000FDC10000}"/>
    <cellStyle name="Normal 6 4 3 3 3" xfId="50507" xr:uid="{00000000-0005-0000-0000-0000FEC10000}"/>
    <cellStyle name="Normal 6 4 3 4" xfId="50508" xr:uid="{00000000-0005-0000-0000-0000FFC10000}"/>
    <cellStyle name="Normal 6 4 3 4 2" xfId="50509" xr:uid="{00000000-0005-0000-0000-000000C20000}"/>
    <cellStyle name="Normal 6 4 3 5" xfId="50510" xr:uid="{00000000-0005-0000-0000-000001C20000}"/>
    <cellStyle name="Normal 6 4 3_T-straight with PEDs adjustor" xfId="50511" xr:uid="{00000000-0005-0000-0000-000002C20000}"/>
    <cellStyle name="Normal 6 4 4" xfId="1431" xr:uid="{00000000-0005-0000-0000-000003C20000}"/>
    <cellStyle name="Normal 6 4 4 2" xfId="50512" xr:uid="{00000000-0005-0000-0000-000004C20000}"/>
    <cellStyle name="Normal 6 4 4 2 2" xfId="50513" xr:uid="{00000000-0005-0000-0000-000005C20000}"/>
    <cellStyle name="Normal 6 4 4 3" xfId="50514" xr:uid="{00000000-0005-0000-0000-000006C20000}"/>
    <cellStyle name="Normal 6 4 5" xfId="50515" xr:uid="{00000000-0005-0000-0000-000007C20000}"/>
    <cellStyle name="Normal 6 4 5 2" xfId="50516" xr:uid="{00000000-0005-0000-0000-000008C20000}"/>
    <cellStyle name="Normal 6 4 5 2 2" xfId="50517" xr:uid="{00000000-0005-0000-0000-000009C20000}"/>
    <cellStyle name="Normal 6 4 5 3" xfId="50518" xr:uid="{00000000-0005-0000-0000-00000AC20000}"/>
    <cellStyle name="Normal 6 4 6" xfId="50519" xr:uid="{00000000-0005-0000-0000-00000BC20000}"/>
    <cellStyle name="Normal 6 4 6 2" xfId="50520" xr:uid="{00000000-0005-0000-0000-00000CC20000}"/>
    <cellStyle name="Normal 6 4 7" xfId="50521" xr:uid="{00000000-0005-0000-0000-00000DC20000}"/>
    <cellStyle name="Normal 6 4_T-straight with PEDs adjustor" xfId="50522" xr:uid="{00000000-0005-0000-0000-00000EC20000}"/>
    <cellStyle name="Normal 6 5" xfId="1432" xr:uid="{00000000-0005-0000-0000-00000FC20000}"/>
    <cellStyle name="Normal 6 5 2" xfId="1433" xr:uid="{00000000-0005-0000-0000-000010C20000}"/>
    <cellStyle name="Normal 6 5 2 2" xfId="1434" xr:uid="{00000000-0005-0000-0000-000011C20000}"/>
    <cellStyle name="Normal 6 5 2 2 2" xfId="1435" xr:uid="{00000000-0005-0000-0000-000012C20000}"/>
    <cellStyle name="Normal 6 5 2 2 2 2" xfId="50523" xr:uid="{00000000-0005-0000-0000-000013C20000}"/>
    <cellStyle name="Normal 6 5 2 2 2 2 2" xfId="50524" xr:uid="{00000000-0005-0000-0000-000014C20000}"/>
    <cellStyle name="Normal 6 5 2 2 2 3" xfId="50525" xr:uid="{00000000-0005-0000-0000-000015C20000}"/>
    <cellStyle name="Normal 6 5 2 2 3" xfId="50526" xr:uid="{00000000-0005-0000-0000-000016C20000}"/>
    <cellStyle name="Normal 6 5 2 2 3 2" xfId="50527" xr:uid="{00000000-0005-0000-0000-000017C20000}"/>
    <cellStyle name="Normal 6 5 2 2 3 2 2" xfId="50528" xr:uid="{00000000-0005-0000-0000-000018C20000}"/>
    <cellStyle name="Normal 6 5 2 2 3 3" xfId="50529" xr:uid="{00000000-0005-0000-0000-000019C20000}"/>
    <cellStyle name="Normal 6 5 2 2 4" xfId="50530" xr:uid="{00000000-0005-0000-0000-00001AC20000}"/>
    <cellStyle name="Normal 6 5 2 2 4 2" xfId="50531" xr:uid="{00000000-0005-0000-0000-00001BC20000}"/>
    <cellStyle name="Normal 6 5 2 2 5" xfId="50532" xr:uid="{00000000-0005-0000-0000-00001CC20000}"/>
    <cellStyle name="Normal 6 5 2 2_T-straight with PEDs adjustor" xfId="50533" xr:uid="{00000000-0005-0000-0000-00001DC20000}"/>
    <cellStyle name="Normal 6 5 2 3" xfId="1436" xr:uid="{00000000-0005-0000-0000-00001EC20000}"/>
    <cellStyle name="Normal 6 5 2 3 2" xfId="50534" xr:uid="{00000000-0005-0000-0000-00001FC20000}"/>
    <cellStyle name="Normal 6 5 2 3 2 2" xfId="50535" xr:uid="{00000000-0005-0000-0000-000020C20000}"/>
    <cellStyle name="Normal 6 5 2 3 3" xfId="50536" xr:uid="{00000000-0005-0000-0000-000021C20000}"/>
    <cellStyle name="Normal 6 5 2 4" xfId="50537" xr:uid="{00000000-0005-0000-0000-000022C20000}"/>
    <cellStyle name="Normal 6 5 2 4 2" xfId="50538" xr:uid="{00000000-0005-0000-0000-000023C20000}"/>
    <cellStyle name="Normal 6 5 2 4 2 2" xfId="50539" xr:uid="{00000000-0005-0000-0000-000024C20000}"/>
    <cellStyle name="Normal 6 5 2 4 3" xfId="50540" xr:uid="{00000000-0005-0000-0000-000025C20000}"/>
    <cellStyle name="Normal 6 5 2 5" xfId="50541" xr:uid="{00000000-0005-0000-0000-000026C20000}"/>
    <cellStyle name="Normal 6 5 2 5 2" xfId="50542" xr:uid="{00000000-0005-0000-0000-000027C20000}"/>
    <cellStyle name="Normal 6 5 2 6" xfId="50543" xr:uid="{00000000-0005-0000-0000-000028C20000}"/>
    <cellStyle name="Normal 6 5 2_T-straight with PEDs adjustor" xfId="50544" xr:uid="{00000000-0005-0000-0000-000029C20000}"/>
    <cellStyle name="Normal 6 5 3" xfId="1437" xr:uid="{00000000-0005-0000-0000-00002AC20000}"/>
    <cellStyle name="Normal 6 5 3 2" xfId="1438" xr:uid="{00000000-0005-0000-0000-00002BC20000}"/>
    <cellStyle name="Normal 6 5 3 2 2" xfId="50545" xr:uid="{00000000-0005-0000-0000-00002CC20000}"/>
    <cellStyle name="Normal 6 5 3 2 2 2" xfId="50546" xr:uid="{00000000-0005-0000-0000-00002DC20000}"/>
    <cellStyle name="Normal 6 5 3 2 3" xfId="50547" xr:uid="{00000000-0005-0000-0000-00002EC20000}"/>
    <cellStyle name="Normal 6 5 3 3" xfId="50548" xr:uid="{00000000-0005-0000-0000-00002FC20000}"/>
    <cellStyle name="Normal 6 5 3 3 2" xfId="50549" xr:uid="{00000000-0005-0000-0000-000030C20000}"/>
    <cellStyle name="Normal 6 5 3 3 2 2" xfId="50550" xr:uid="{00000000-0005-0000-0000-000031C20000}"/>
    <cellStyle name="Normal 6 5 3 3 3" xfId="50551" xr:uid="{00000000-0005-0000-0000-000032C20000}"/>
    <cellStyle name="Normal 6 5 3 4" xfId="50552" xr:uid="{00000000-0005-0000-0000-000033C20000}"/>
    <cellStyle name="Normal 6 5 3 4 2" xfId="50553" xr:uid="{00000000-0005-0000-0000-000034C20000}"/>
    <cellStyle name="Normal 6 5 3 5" xfId="50554" xr:uid="{00000000-0005-0000-0000-000035C20000}"/>
    <cellStyle name="Normal 6 5 3_T-straight with PEDs adjustor" xfId="50555" xr:uid="{00000000-0005-0000-0000-000036C20000}"/>
    <cellStyle name="Normal 6 5 4" xfId="1439" xr:uid="{00000000-0005-0000-0000-000037C20000}"/>
    <cellStyle name="Normal 6 5 4 2" xfId="50556" xr:uid="{00000000-0005-0000-0000-000038C20000}"/>
    <cellStyle name="Normal 6 5 4 2 2" xfId="50557" xr:uid="{00000000-0005-0000-0000-000039C20000}"/>
    <cellStyle name="Normal 6 5 4 3" xfId="50558" xr:uid="{00000000-0005-0000-0000-00003AC20000}"/>
    <cellStyle name="Normal 6 5 5" xfId="50559" xr:uid="{00000000-0005-0000-0000-00003BC20000}"/>
    <cellStyle name="Normal 6 5 5 2" xfId="50560" xr:uid="{00000000-0005-0000-0000-00003CC20000}"/>
    <cellStyle name="Normal 6 5 5 2 2" xfId="50561" xr:uid="{00000000-0005-0000-0000-00003DC20000}"/>
    <cellStyle name="Normal 6 5 5 3" xfId="50562" xr:uid="{00000000-0005-0000-0000-00003EC20000}"/>
    <cellStyle name="Normal 6 5 6" xfId="50563" xr:uid="{00000000-0005-0000-0000-00003FC20000}"/>
    <cellStyle name="Normal 6 5 6 2" xfId="50564" xr:uid="{00000000-0005-0000-0000-000040C20000}"/>
    <cellStyle name="Normal 6 5 7" xfId="50565" xr:uid="{00000000-0005-0000-0000-000041C20000}"/>
    <cellStyle name="Normal 6 5_T-straight with PEDs adjustor" xfId="50566" xr:uid="{00000000-0005-0000-0000-000042C20000}"/>
    <cellStyle name="Normal 6 6" xfId="1440" xr:uid="{00000000-0005-0000-0000-000043C20000}"/>
    <cellStyle name="Normal 6 6 2" xfId="1441" xr:uid="{00000000-0005-0000-0000-000044C20000}"/>
    <cellStyle name="Normal 6 6 2 2" xfId="1442" xr:uid="{00000000-0005-0000-0000-000045C20000}"/>
    <cellStyle name="Normal 6 6 2 2 2" xfId="50567" xr:uid="{00000000-0005-0000-0000-000046C20000}"/>
    <cellStyle name="Normal 6 6 2 2 2 2" xfId="50568" xr:uid="{00000000-0005-0000-0000-000047C20000}"/>
    <cellStyle name="Normal 6 6 2 2 3" xfId="50569" xr:uid="{00000000-0005-0000-0000-000048C20000}"/>
    <cellStyle name="Normal 6 6 2 3" xfId="50570" xr:uid="{00000000-0005-0000-0000-000049C20000}"/>
    <cellStyle name="Normal 6 6 2 3 2" xfId="50571" xr:uid="{00000000-0005-0000-0000-00004AC20000}"/>
    <cellStyle name="Normal 6 6 2 3 2 2" xfId="50572" xr:uid="{00000000-0005-0000-0000-00004BC20000}"/>
    <cellStyle name="Normal 6 6 2 3 3" xfId="50573" xr:uid="{00000000-0005-0000-0000-00004CC20000}"/>
    <cellStyle name="Normal 6 6 2 4" xfId="50574" xr:uid="{00000000-0005-0000-0000-00004DC20000}"/>
    <cellStyle name="Normal 6 6 2 4 2" xfId="50575" xr:uid="{00000000-0005-0000-0000-00004EC20000}"/>
    <cellStyle name="Normal 6 6 2 5" xfId="50576" xr:uid="{00000000-0005-0000-0000-00004FC20000}"/>
    <cellStyle name="Normal 6 6 2_T-straight with PEDs adjustor" xfId="50577" xr:uid="{00000000-0005-0000-0000-000050C20000}"/>
    <cellStyle name="Normal 6 6 3" xfId="1443" xr:uid="{00000000-0005-0000-0000-000051C20000}"/>
    <cellStyle name="Normal 6 6 3 2" xfId="50578" xr:uid="{00000000-0005-0000-0000-000052C20000}"/>
    <cellStyle name="Normal 6 6 3 2 2" xfId="50579" xr:uid="{00000000-0005-0000-0000-000053C20000}"/>
    <cellStyle name="Normal 6 6 3 3" xfId="50580" xr:uid="{00000000-0005-0000-0000-000054C20000}"/>
    <cellStyle name="Normal 6 6 4" xfId="50581" xr:uid="{00000000-0005-0000-0000-000055C20000}"/>
    <cellStyle name="Normal 6 6 4 2" xfId="50582" xr:uid="{00000000-0005-0000-0000-000056C20000}"/>
    <cellStyle name="Normal 6 6 4 2 2" xfId="50583" xr:uid="{00000000-0005-0000-0000-000057C20000}"/>
    <cellStyle name="Normal 6 6 4 3" xfId="50584" xr:uid="{00000000-0005-0000-0000-000058C20000}"/>
    <cellStyle name="Normal 6 6 5" xfId="50585" xr:uid="{00000000-0005-0000-0000-000059C20000}"/>
    <cellStyle name="Normal 6 6 5 2" xfId="50586" xr:uid="{00000000-0005-0000-0000-00005AC20000}"/>
    <cellStyle name="Normal 6 6 6" xfId="50587" xr:uid="{00000000-0005-0000-0000-00005BC20000}"/>
    <cellStyle name="Normal 6 6_T-straight with PEDs adjustor" xfId="50588" xr:uid="{00000000-0005-0000-0000-00005CC20000}"/>
    <cellStyle name="Normal 6 7" xfId="1444" xr:uid="{00000000-0005-0000-0000-00005DC20000}"/>
    <cellStyle name="Normal 6 7 2" xfId="1445" xr:uid="{00000000-0005-0000-0000-00005EC20000}"/>
    <cellStyle name="Normal 6 7 2 2" xfId="50589" xr:uid="{00000000-0005-0000-0000-00005FC20000}"/>
    <cellStyle name="Normal 6 7 2 2 2" xfId="50590" xr:uid="{00000000-0005-0000-0000-000060C20000}"/>
    <cellStyle name="Normal 6 7 2 3" xfId="50591" xr:uid="{00000000-0005-0000-0000-000061C20000}"/>
    <cellStyle name="Normal 6 7 3" xfId="50592" xr:uid="{00000000-0005-0000-0000-000062C20000}"/>
    <cellStyle name="Normal 6 7 3 2" xfId="50593" xr:uid="{00000000-0005-0000-0000-000063C20000}"/>
    <cellStyle name="Normal 6 7 3 2 2" xfId="50594" xr:uid="{00000000-0005-0000-0000-000064C20000}"/>
    <cellStyle name="Normal 6 7 3 3" xfId="50595" xr:uid="{00000000-0005-0000-0000-000065C20000}"/>
    <cellStyle name="Normal 6 7 4" xfId="50596" xr:uid="{00000000-0005-0000-0000-000066C20000}"/>
    <cellStyle name="Normal 6 7 4 2" xfId="50597" xr:uid="{00000000-0005-0000-0000-000067C20000}"/>
    <cellStyle name="Normal 6 7 5" xfId="50598" xr:uid="{00000000-0005-0000-0000-000068C20000}"/>
    <cellStyle name="Normal 6 7_T-straight with PEDs adjustor" xfId="50599" xr:uid="{00000000-0005-0000-0000-000069C20000}"/>
    <cellStyle name="Normal 6 8" xfId="1446" xr:uid="{00000000-0005-0000-0000-00006AC20000}"/>
    <cellStyle name="Normal 6 8 2" xfId="50600" xr:uid="{00000000-0005-0000-0000-00006BC20000}"/>
    <cellStyle name="Normal 6 8 2 2" xfId="50601" xr:uid="{00000000-0005-0000-0000-00006CC20000}"/>
    <cellStyle name="Normal 6 8 3" xfId="50602" xr:uid="{00000000-0005-0000-0000-00006DC20000}"/>
    <cellStyle name="Normal 6 9" xfId="50603" xr:uid="{00000000-0005-0000-0000-00006EC20000}"/>
    <cellStyle name="Normal 6 9 2" xfId="50604" xr:uid="{00000000-0005-0000-0000-00006FC20000}"/>
    <cellStyle name="Normal 6 9 2 2" xfId="50605" xr:uid="{00000000-0005-0000-0000-000070C20000}"/>
    <cellStyle name="Normal 6 9 3" xfId="50606" xr:uid="{00000000-0005-0000-0000-000071C20000}"/>
    <cellStyle name="Normal 6_T-straight with PEDs adjustor" xfId="50607" xr:uid="{00000000-0005-0000-0000-000072C20000}"/>
    <cellStyle name="Normal 60" xfId="50608" xr:uid="{00000000-0005-0000-0000-000073C20000}"/>
    <cellStyle name="Normal 60 2" xfId="50609" xr:uid="{00000000-0005-0000-0000-000074C20000}"/>
    <cellStyle name="Normal 60 3" xfId="50610" xr:uid="{00000000-0005-0000-0000-000075C20000}"/>
    <cellStyle name="Normal 61" xfId="50611" xr:uid="{00000000-0005-0000-0000-000076C20000}"/>
    <cellStyle name="Normal 62" xfId="50612" xr:uid="{00000000-0005-0000-0000-000077C20000}"/>
    <cellStyle name="Normal 63" xfId="50613" xr:uid="{00000000-0005-0000-0000-000078C20000}"/>
    <cellStyle name="Normal 64" xfId="50614" xr:uid="{00000000-0005-0000-0000-000079C20000}"/>
    <cellStyle name="Normal 65" xfId="50615" xr:uid="{00000000-0005-0000-0000-00007AC20000}"/>
    <cellStyle name="Normal 65 2" xfId="50616" xr:uid="{00000000-0005-0000-0000-00007BC20000}"/>
    <cellStyle name="Normal 65 3" xfId="50617" xr:uid="{00000000-0005-0000-0000-00007CC20000}"/>
    <cellStyle name="Normal 66" xfId="50618" xr:uid="{00000000-0005-0000-0000-00007DC20000}"/>
    <cellStyle name="Normal 67" xfId="50619" xr:uid="{00000000-0005-0000-0000-00007EC20000}"/>
    <cellStyle name="Normal 68" xfId="50620" xr:uid="{00000000-0005-0000-0000-00007FC20000}"/>
    <cellStyle name="Normal 69" xfId="50621" xr:uid="{00000000-0005-0000-0000-000080C20000}"/>
    <cellStyle name="Normal 69 2" xfId="50622" xr:uid="{00000000-0005-0000-0000-000081C20000}"/>
    <cellStyle name="Normal 7" xfId="1447" xr:uid="{00000000-0005-0000-0000-000082C20000}"/>
    <cellStyle name="Normal 7 10" xfId="50623" xr:uid="{00000000-0005-0000-0000-000083C20000}"/>
    <cellStyle name="Normal 7 10 2" xfId="50624" xr:uid="{00000000-0005-0000-0000-000084C20000}"/>
    <cellStyle name="Normal 7 11" xfId="50625" xr:uid="{00000000-0005-0000-0000-000085C20000}"/>
    <cellStyle name="Normal 7 12" xfId="50626" xr:uid="{00000000-0005-0000-0000-000086C20000}"/>
    <cellStyle name="Normal 7 2" xfId="1448" xr:uid="{00000000-0005-0000-0000-000087C20000}"/>
    <cellStyle name="Normal 7 2 10" xfId="50627" xr:uid="{00000000-0005-0000-0000-000088C20000}"/>
    <cellStyle name="Normal 7 2 11" xfId="50628" xr:uid="{00000000-0005-0000-0000-000089C20000}"/>
    <cellStyle name="Normal 7 2 2" xfId="1449" xr:uid="{00000000-0005-0000-0000-00008AC20000}"/>
    <cellStyle name="Normal 7 2 2 10" xfId="50629" xr:uid="{00000000-0005-0000-0000-00008BC20000}"/>
    <cellStyle name="Normal 7 2 2 2" xfId="1450" xr:uid="{00000000-0005-0000-0000-00008CC20000}"/>
    <cellStyle name="Normal 7 2 2 2 2" xfId="1451" xr:uid="{00000000-0005-0000-0000-00008DC20000}"/>
    <cellStyle name="Normal 7 2 2 2 2 2" xfId="1452" xr:uid="{00000000-0005-0000-0000-00008EC20000}"/>
    <cellStyle name="Normal 7 2 2 2 2 2 2" xfId="50630" xr:uid="{00000000-0005-0000-0000-00008FC20000}"/>
    <cellStyle name="Normal 7 2 2 2 2 2 2 2" xfId="50631" xr:uid="{00000000-0005-0000-0000-000090C20000}"/>
    <cellStyle name="Normal 7 2 2 2 2 2 3" xfId="50632" xr:uid="{00000000-0005-0000-0000-000091C20000}"/>
    <cellStyle name="Normal 7 2 2 2 2 3" xfId="50633" xr:uid="{00000000-0005-0000-0000-000092C20000}"/>
    <cellStyle name="Normal 7 2 2 2 2 3 2" xfId="50634" xr:uid="{00000000-0005-0000-0000-000093C20000}"/>
    <cellStyle name="Normal 7 2 2 2 2 3 2 2" xfId="50635" xr:uid="{00000000-0005-0000-0000-000094C20000}"/>
    <cellStyle name="Normal 7 2 2 2 2 3 3" xfId="50636" xr:uid="{00000000-0005-0000-0000-000095C20000}"/>
    <cellStyle name="Normal 7 2 2 2 2 4" xfId="50637" xr:uid="{00000000-0005-0000-0000-000096C20000}"/>
    <cellStyle name="Normal 7 2 2 2 2 4 2" xfId="50638" xr:uid="{00000000-0005-0000-0000-000097C20000}"/>
    <cellStyle name="Normal 7 2 2 2 2 5" xfId="50639" xr:uid="{00000000-0005-0000-0000-000098C20000}"/>
    <cellStyle name="Normal 7 2 2 2 2_T-straight with PEDs adjustor" xfId="50640" xr:uid="{00000000-0005-0000-0000-000099C20000}"/>
    <cellStyle name="Normal 7 2 2 2 3" xfId="1453" xr:uid="{00000000-0005-0000-0000-00009AC20000}"/>
    <cellStyle name="Normal 7 2 2 2 3 2" xfId="50641" xr:uid="{00000000-0005-0000-0000-00009BC20000}"/>
    <cellStyle name="Normal 7 2 2 2 3 2 2" xfId="50642" xr:uid="{00000000-0005-0000-0000-00009CC20000}"/>
    <cellStyle name="Normal 7 2 2 2 3 3" xfId="50643" xr:uid="{00000000-0005-0000-0000-00009DC20000}"/>
    <cellStyle name="Normal 7 2 2 2 4" xfId="50644" xr:uid="{00000000-0005-0000-0000-00009EC20000}"/>
    <cellStyle name="Normal 7 2 2 2 4 2" xfId="50645" xr:uid="{00000000-0005-0000-0000-00009FC20000}"/>
    <cellStyle name="Normal 7 2 2 2 4 2 2" xfId="50646" xr:uid="{00000000-0005-0000-0000-0000A0C20000}"/>
    <cellStyle name="Normal 7 2 2 2 4 3" xfId="50647" xr:uid="{00000000-0005-0000-0000-0000A1C20000}"/>
    <cellStyle name="Normal 7 2 2 2 5" xfId="50648" xr:uid="{00000000-0005-0000-0000-0000A2C20000}"/>
    <cellStyle name="Normal 7 2 2 2 5 2" xfId="50649" xr:uid="{00000000-0005-0000-0000-0000A3C20000}"/>
    <cellStyle name="Normal 7 2 2 2 6" xfId="50650" xr:uid="{00000000-0005-0000-0000-0000A4C20000}"/>
    <cellStyle name="Normal 7 2 2 2_T-straight with PEDs adjustor" xfId="50651" xr:uid="{00000000-0005-0000-0000-0000A5C20000}"/>
    <cellStyle name="Normal 7 2 2 3" xfId="1454" xr:uid="{00000000-0005-0000-0000-0000A6C20000}"/>
    <cellStyle name="Normal 7 2 2 3 2" xfId="1455" xr:uid="{00000000-0005-0000-0000-0000A7C20000}"/>
    <cellStyle name="Normal 7 2 2 3 2 2" xfId="50652" xr:uid="{00000000-0005-0000-0000-0000A8C20000}"/>
    <cellStyle name="Normal 7 2 2 3 2 2 2" xfId="50653" xr:uid="{00000000-0005-0000-0000-0000A9C20000}"/>
    <cellStyle name="Normal 7 2 2 3 2 3" xfId="50654" xr:uid="{00000000-0005-0000-0000-0000AAC20000}"/>
    <cellStyle name="Normal 7 2 2 3 3" xfId="50655" xr:uid="{00000000-0005-0000-0000-0000ABC20000}"/>
    <cellStyle name="Normal 7 2 2 3 3 2" xfId="50656" xr:uid="{00000000-0005-0000-0000-0000ACC20000}"/>
    <cellStyle name="Normal 7 2 2 3 3 2 2" xfId="50657" xr:uid="{00000000-0005-0000-0000-0000ADC20000}"/>
    <cellStyle name="Normal 7 2 2 3 3 3" xfId="50658" xr:uid="{00000000-0005-0000-0000-0000AEC20000}"/>
    <cellStyle name="Normal 7 2 2 3 4" xfId="50659" xr:uid="{00000000-0005-0000-0000-0000AFC20000}"/>
    <cellStyle name="Normal 7 2 2 3 4 2" xfId="50660" xr:uid="{00000000-0005-0000-0000-0000B0C20000}"/>
    <cellStyle name="Normal 7 2 2 3 5" xfId="50661" xr:uid="{00000000-0005-0000-0000-0000B1C20000}"/>
    <cellStyle name="Normal 7 2 2 3_T-straight with PEDs adjustor" xfId="50662" xr:uid="{00000000-0005-0000-0000-0000B2C20000}"/>
    <cellStyle name="Normal 7 2 2 4" xfId="1456" xr:uid="{00000000-0005-0000-0000-0000B3C20000}"/>
    <cellStyle name="Normal 7 2 2 4 2" xfId="50663" xr:uid="{00000000-0005-0000-0000-0000B4C20000}"/>
    <cellStyle name="Normal 7 2 2 4 2 2" xfId="50664" xr:uid="{00000000-0005-0000-0000-0000B5C20000}"/>
    <cellStyle name="Normal 7 2 2 4 3" xfId="50665" xr:uid="{00000000-0005-0000-0000-0000B6C20000}"/>
    <cellStyle name="Normal 7 2 2 5" xfId="50666" xr:uid="{00000000-0005-0000-0000-0000B7C20000}"/>
    <cellStyle name="Normal 7 2 2 5 2" xfId="50667" xr:uid="{00000000-0005-0000-0000-0000B8C20000}"/>
    <cellStyle name="Normal 7 2 2 5 2 2" xfId="50668" xr:uid="{00000000-0005-0000-0000-0000B9C20000}"/>
    <cellStyle name="Normal 7 2 2 5 3" xfId="50669" xr:uid="{00000000-0005-0000-0000-0000BAC20000}"/>
    <cellStyle name="Normal 7 2 2 6" xfId="50670" xr:uid="{00000000-0005-0000-0000-0000BBC20000}"/>
    <cellStyle name="Normal 7 2 2 6 2" xfId="50671" xr:uid="{00000000-0005-0000-0000-0000BCC20000}"/>
    <cellStyle name="Normal 7 2 2 7" xfId="50672" xr:uid="{00000000-0005-0000-0000-0000BDC20000}"/>
    <cellStyle name="Normal 7 2 2 8" xfId="50673" xr:uid="{00000000-0005-0000-0000-0000BEC20000}"/>
    <cellStyle name="Normal 7 2 2 9" xfId="50674" xr:uid="{00000000-0005-0000-0000-0000BFC20000}"/>
    <cellStyle name="Normal 7 2 2_T-straight with PEDs adjustor" xfId="50675" xr:uid="{00000000-0005-0000-0000-0000C0C20000}"/>
    <cellStyle name="Normal 7 2 3" xfId="1457" xr:uid="{00000000-0005-0000-0000-0000C1C20000}"/>
    <cellStyle name="Normal 7 2 3 2" xfId="1458" xr:uid="{00000000-0005-0000-0000-0000C2C20000}"/>
    <cellStyle name="Normal 7 2 3 2 2" xfId="1459" xr:uid="{00000000-0005-0000-0000-0000C3C20000}"/>
    <cellStyle name="Normal 7 2 3 2 2 2" xfId="50676" xr:uid="{00000000-0005-0000-0000-0000C4C20000}"/>
    <cellStyle name="Normal 7 2 3 2 2 2 2" xfId="50677" xr:uid="{00000000-0005-0000-0000-0000C5C20000}"/>
    <cellStyle name="Normal 7 2 3 2 2 3" xfId="50678" xr:uid="{00000000-0005-0000-0000-0000C6C20000}"/>
    <cellStyle name="Normal 7 2 3 2 3" xfId="50679" xr:uid="{00000000-0005-0000-0000-0000C7C20000}"/>
    <cellStyle name="Normal 7 2 3 2 3 2" xfId="50680" xr:uid="{00000000-0005-0000-0000-0000C8C20000}"/>
    <cellStyle name="Normal 7 2 3 2 3 2 2" xfId="50681" xr:uid="{00000000-0005-0000-0000-0000C9C20000}"/>
    <cellStyle name="Normal 7 2 3 2 3 3" xfId="50682" xr:uid="{00000000-0005-0000-0000-0000CAC20000}"/>
    <cellStyle name="Normal 7 2 3 2 4" xfId="50683" xr:uid="{00000000-0005-0000-0000-0000CBC20000}"/>
    <cellStyle name="Normal 7 2 3 2 4 2" xfId="50684" xr:uid="{00000000-0005-0000-0000-0000CCC20000}"/>
    <cellStyle name="Normal 7 2 3 2 5" xfId="50685" xr:uid="{00000000-0005-0000-0000-0000CDC20000}"/>
    <cellStyle name="Normal 7 2 3 2_T-straight with PEDs adjustor" xfId="50686" xr:uid="{00000000-0005-0000-0000-0000CEC20000}"/>
    <cellStyle name="Normal 7 2 3 3" xfId="1460" xr:uid="{00000000-0005-0000-0000-0000CFC20000}"/>
    <cellStyle name="Normal 7 2 3 3 2" xfId="50687" xr:uid="{00000000-0005-0000-0000-0000D0C20000}"/>
    <cellStyle name="Normal 7 2 3 3 2 2" xfId="50688" xr:uid="{00000000-0005-0000-0000-0000D1C20000}"/>
    <cellStyle name="Normal 7 2 3 3 3" xfId="50689" xr:uid="{00000000-0005-0000-0000-0000D2C20000}"/>
    <cellStyle name="Normal 7 2 3 4" xfId="50690" xr:uid="{00000000-0005-0000-0000-0000D3C20000}"/>
    <cellStyle name="Normal 7 2 3 4 2" xfId="50691" xr:uid="{00000000-0005-0000-0000-0000D4C20000}"/>
    <cellStyle name="Normal 7 2 3 4 2 2" xfId="50692" xr:uid="{00000000-0005-0000-0000-0000D5C20000}"/>
    <cellStyle name="Normal 7 2 3 4 3" xfId="50693" xr:uid="{00000000-0005-0000-0000-0000D6C20000}"/>
    <cellStyle name="Normal 7 2 3 5" xfId="50694" xr:uid="{00000000-0005-0000-0000-0000D7C20000}"/>
    <cellStyle name="Normal 7 2 3 5 2" xfId="50695" xr:uid="{00000000-0005-0000-0000-0000D8C20000}"/>
    <cellStyle name="Normal 7 2 3 6" xfId="50696" xr:uid="{00000000-0005-0000-0000-0000D9C20000}"/>
    <cellStyle name="Normal 7 2 3_T-straight with PEDs adjustor" xfId="50697" xr:uid="{00000000-0005-0000-0000-0000DAC20000}"/>
    <cellStyle name="Normal 7 2 4" xfId="1461" xr:uid="{00000000-0005-0000-0000-0000DBC20000}"/>
    <cellStyle name="Normal 7 2 4 2" xfId="1462" xr:uid="{00000000-0005-0000-0000-0000DCC20000}"/>
    <cellStyle name="Normal 7 2 4 2 2" xfId="50698" xr:uid="{00000000-0005-0000-0000-0000DDC20000}"/>
    <cellStyle name="Normal 7 2 4 2 2 2" xfId="50699" xr:uid="{00000000-0005-0000-0000-0000DEC20000}"/>
    <cellStyle name="Normal 7 2 4 2 3" xfId="50700" xr:uid="{00000000-0005-0000-0000-0000DFC20000}"/>
    <cellStyle name="Normal 7 2 4 3" xfId="50701" xr:uid="{00000000-0005-0000-0000-0000E0C20000}"/>
    <cellStyle name="Normal 7 2 4 3 2" xfId="50702" xr:uid="{00000000-0005-0000-0000-0000E1C20000}"/>
    <cellStyle name="Normal 7 2 4 3 2 2" xfId="50703" xr:uid="{00000000-0005-0000-0000-0000E2C20000}"/>
    <cellStyle name="Normal 7 2 4 3 3" xfId="50704" xr:uid="{00000000-0005-0000-0000-0000E3C20000}"/>
    <cellStyle name="Normal 7 2 4 4" xfId="50705" xr:uid="{00000000-0005-0000-0000-0000E4C20000}"/>
    <cellStyle name="Normal 7 2 4 4 2" xfId="50706" xr:uid="{00000000-0005-0000-0000-0000E5C20000}"/>
    <cellStyle name="Normal 7 2 4 5" xfId="50707" xr:uid="{00000000-0005-0000-0000-0000E6C20000}"/>
    <cellStyle name="Normal 7 2 4_T-straight with PEDs adjustor" xfId="50708" xr:uid="{00000000-0005-0000-0000-0000E7C20000}"/>
    <cellStyle name="Normal 7 2 5" xfId="1463" xr:uid="{00000000-0005-0000-0000-0000E8C20000}"/>
    <cellStyle name="Normal 7 2 5 2" xfId="50709" xr:uid="{00000000-0005-0000-0000-0000E9C20000}"/>
    <cellStyle name="Normal 7 2 5 2 2" xfId="50710" xr:uid="{00000000-0005-0000-0000-0000EAC20000}"/>
    <cellStyle name="Normal 7 2 5 3" xfId="50711" xr:uid="{00000000-0005-0000-0000-0000EBC20000}"/>
    <cellStyle name="Normal 7 2 6" xfId="50712" xr:uid="{00000000-0005-0000-0000-0000ECC20000}"/>
    <cellStyle name="Normal 7 2 6 2" xfId="50713" xr:uid="{00000000-0005-0000-0000-0000EDC20000}"/>
    <cellStyle name="Normal 7 2 6 2 2" xfId="50714" xr:uid="{00000000-0005-0000-0000-0000EEC20000}"/>
    <cellStyle name="Normal 7 2 6 3" xfId="50715" xr:uid="{00000000-0005-0000-0000-0000EFC20000}"/>
    <cellStyle name="Normal 7 2 7" xfId="50716" xr:uid="{00000000-0005-0000-0000-0000F0C20000}"/>
    <cellStyle name="Normal 7 2 7 2" xfId="50717" xr:uid="{00000000-0005-0000-0000-0000F1C20000}"/>
    <cellStyle name="Normal 7 2 8" xfId="50718" xr:uid="{00000000-0005-0000-0000-0000F2C20000}"/>
    <cellStyle name="Normal 7 2 9" xfId="50719" xr:uid="{00000000-0005-0000-0000-0000F3C20000}"/>
    <cellStyle name="Normal 7 2_T-straight with PEDs adjustor" xfId="50720" xr:uid="{00000000-0005-0000-0000-0000F4C20000}"/>
    <cellStyle name="Normal 7 3" xfId="1464" xr:uid="{00000000-0005-0000-0000-0000F5C20000}"/>
    <cellStyle name="Normal 7 3 10" xfId="50721" xr:uid="{00000000-0005-0000-0000-0000F6C20000}"/>
    <cellStyle name="Normal 7 3 2" xfId="1465" xr:uid="{00000000-0005-0000-0000-0000F7C20000}"/>
    <cellStyle name="Normal 7 3 2 2" xfId="1466" xr:uid="{00000000-0005-0000-0000-0000F8C20000}"/>
    <cellStyle name="Normal 7 3 2 2 2" xfId="1467" xr:uid="{00000000-0005-0000-0000-0000F9C20000}"/>
    <cellStyle name="Normal 7 3 2 2 2 2" xfId="50722" xr:uid="{00000000-0005-0000-0000-0000FAC20000}"/>
    <cellStyle name="Normal 7 3 2 2 2 2 2" xfId="50723" xr:uid="{00000000-0005-0000-0000-0000FBC20000}"/>
    <cellStyle name="Normal 7 3 2 2 2 3" xfId="50724" xr:uid="{00000000-0005-0000-0000-0000FCC20000}"/>
    <cellStyle name="Normal 7 3 2 2 3" xfId="50725" xr:uid="{00000000-0005-0000-0000-0000FDC20000}"/>
    <cellStyle name="Normal 7 3 2 2 3 2" xfId="50726" xr:uid="{00000000-0005-0000-0000-0000FEC20000}"/>
    <cellStyle name="Normal 7 3 2 2 3 2 2" xfId="50727" xr:uid="{00000000-0005-0000-0000-0000FFC20000}"/>
    <cellStyle name="Normal 7 3 2 2 3 3" xfId="50728" xr:uid="{00000000-0005-0000-0000-000000C30000}"/>
    <cellStyle name="Normal 7 3 2 2 4" xfId="50729" xr:uid="{00000000-0005-0000-0000-000001C30000}"/>
    <cellStyle name="Normal 7 3 2 2 4 2" xfId="50730" xr:uid="{00000000-0005-0000-0000-000002C30000}"/>
    <cellStyle name="Normal 7 3 2 2 5" xfId="50731" xr:uid="{00000000-0005-0000-0000-000003C30000}"/>
    <cellStyle name="Normal 7 3 2 2_T-straight with PEDs adjustor" xfId="50732" xr:uid="{00000000-0005-0000-0000-000004C30000}"/>
    <cellStyle name="Normal 7 3 2 3" xfId="1468" xr:uid="{00000000-0005-0000-0000-000005C30000}"/>
    <cellStyle name="Normal 7 3 2 3 2" xfId="50733" xr:uid="{00000000-0005-0000-0000-000006C30000}"/>
    <cellStyle name="Normal 7 3 2 3 2 2" xfId="50734" xr:uid="{00000000-0005-0000-0000-000007C30000}"/>
    <cellStyle name="Normal 7 3 2 3 3" xfId="50735" xr:uid="{00000000-0005-0000-0000-000008C30000}"/>
    <cellStyle name="Normal 7 3 2 4" xfId="50736" xr:uid="{00000000-0005-0000-0000-000009C30000}"/>
    <cellStyle name="Normal 7 3 2 4 2" xfId="50737" xr:uid="{00000000-0005-0000-0000-00000AC30000}"/>
    <cellStyle name="Normal 7 3 2 4 2 2" xfId="50738" xr:uid="{00000000-0005-0000-0000-00000BC30000}"/>
    <cellStyle name="Normal 7 3 2 4 3" xfId="50739" xr:uid="{00000000-0005-0000-0000-00000CC30000}"/>
    <cellStyle name="Normal 7 3 2 5" xfId="50740" xr:uid="{00000000-0005-0000-0000-00000DC30000}"/>
    <cellStyle name="Normal 7 3 2 5 2" xfId="50741" xr:uid="{00000000-0005-0000-0000-00000EC30000}"/>
    <cellStyle name="Normal 7 3 2 6" xfId="50742" xr:uid="{00000000-0005-0000-0000-00000FC30000}"/>
    <cellStyle name="Normal 7 3 2_T-straight with PEDs adjustor" xfId="50743" xr:uid="{00000000-0005-0000-0000-000010C30000}"/>
    <cellStyle name="Normal 7 3 3" xfId="1469" xr:uid="{00000000-0005-0000-0000-000011C30000}"/>
    <cellStyle name="Normal 7 3 3 2" xfId="1470" xr:uid="{00000000-0005-0000-0000-000012C30000}"/>
    <cellStyle name="Normal 7 3 3 2 2" xfId="50744" xr:uid="{00000000-0005-0000-0000-000013C30000}"/>
    <cellStyle name="Normal 7 3 3 2 2 2" xfId="50745" xr:uid="{00000000-0005-0000-0000-000014C30000}"/>
    <cellStyle name="Normal 7 3 3 2 3" xfId="50746" xr:uid="{00000000-0005-0000-0000-000015C30000}"/>
    <cellStyle name="Normal 7 3 3 3" xfId="50747" xr:uid="{00000000-0005-0000-0000-000016C30000}"/>
    <cellStyle name="Normal 7 3 3 3 2" xfId="50748" xr:uid="{00000000-0005-0000-0000-000017C30000}"/>
    <cellStyle name="Normal 7 3 3 3 2 2" xfId="50749" xr:uid="{00000000-0005-0000-0000-000018C30000}"/>
    <cellStyle name="Normal 7 3 3 3 3" xfId="50750" xr:uid="{00000000-0005-0000-0000-000019C30000}"/>
    <cellStyle name="Normal 7 3 3 4" xfId="50751" xr:uid="{00000000-0005-0000-0000-00001AC30000}"/>
    <cellStyle name="Normal 7 3 3 4 2" xfId="50752" xr:uid="{00000000-0005-0000-0000-00001BC30000}"/>
    <cellStyle name="Normal 7 3 3 5" xfId="50753" xr:uid="{00000000-0005-0000-0000-00001CC30000}"/>
    <cellStyle name="Normal 7 3 3_T-straight with PEDs adjustor" xfId="50754" xr:uid="{00000000-0005-0000-0000-00001DC30000}"/>
    <cellStyle name="Normal 7 3 4" xfId="1471" xr:uid="{00000000-0005-0000-0000-00001EC30000}"/>
    <cellStyle name="Normal 7 3 4 2" xfId="50755" xr:uid="{00000000-0005-0000-0000-00001FC30000}"/>
    <cellStyle name="Normal 7 3 4 2 2" xfId="50756" xr:uid="{00000000-0005-0000-0000-000020C30000}"/>
    <cellStyle name="Normal 7 3 4 3" xfId="50757" xr:uid="{00000000-0005-0000-0000-000021C30000}"/>
    <cellStyle name="Normal 7 3 5" xfId="50758" xr:uid="{00000000-0005-0000-0000-000022C30000}"/>
    <cellStyle name="Normal 7 3 5 2" xfId="50759" xr:uid="{00000000-0005-0000-0000-000023C30000}"/>
    <cellStyle name="Normal 7 3 5 2 2" xfId="50760" xr:uid="{00000000-0005-0000-0000-000024C30000}"/>
    <cellStyle name="Normal 7 3 5 3" xfId="50761" xr:uid="{00000000-0005-0000-0000-000025C30000}"/>
    <cellStyle name="Normal 7 3 6" xfId="50762" xr:uid="{00000000-0005-0000-0000-000026C30000}"/>
    <cellStyle name="Normal 7 3 6 2" xfId="50763" xr:uid="{00000000-0005-0000-0000-000027C30000}"/>
    <cellStyle name="Normal 7 3 7" xfId="50764" xr:uid="{00000000-0005-0000-0000-000028C30000}"/>
    <cellStyle name="Normal 7 3 8" xfId="50765" xr:uid="{00000000-0005-0000-0000-000029C30000}"/>
    <cellStyle name="Normal 7 3 9" xfId="50766" xr:uid="{00000000-0005-0000-0000-00002AC30000}"/>
    <cellStyle name="Normal 7 3_T-straight with PEDs adjustor" xfId="50767" xr:uid="{00000000-0005-0000-0000-00002BC30000}"/>
    <cellStyle name="Normal 7 4" xfId="1472" xr:uid="{00000000-0005-0000-0000-00002CC30000}"/>
    <cellStyle name="Normal 7 4 2" xfId="1473" xr:uid="{00000000-0005-0000-0000-00002DC30000}"/>
    <cellStyle name="Normal 7 4 2 2" xfId="1474" xr:uid="{00000000-0005-0000-0000-00002EC30000}"/>
    <cellStyle name="Normal 7 4 2 2 2" xfId="1475" xr:uid="{00000000-0005-0000-0000-00002FC30000}"/>
    <cellStyle name="Normal 7 4 2 2 2 2" xfId="50768" xr:uid="{00000000-0005-0000-0000-000030C30000}"/>
    <cellStyle name="Normal 7 4 2 2 2 2 2" xfId="50769" xr:uid="{00000000-0005-0000-0000-000031C30000}"/>
    <cellStyle name="Normal 7 4 2 2 2 3" xfId="50770" xr:uid="{00000000-0005-0000-0000-000032C30000}"/>
    <cellStyle name="Normal 7 4 2 2 3" xfId="50771" xr:uid="{00000000-0005-0000-0000-000033C30000}"/>
    <cellStyle name="Normal 7 4 2 2 3 2" xfId="50772" xr:uid="{00000000-0005-0000-0000-000034C30000}"/>
    <cellStyle name="Normal 7 4 2 2 3 2 2" xfId="50773" xr:uid="{00000000-0005-0000-0000-000035C30000}"/>
    <cellStyle name="Normal 7 4 2 2 3 3" xfId="50774" xr:uid="{00000000-0005-0000-0000-000036C30000}"/>
    <cellStyle name="Normal 7 4 2 2 4" xfId="50775" xr:uid="{00000000-0005-0000-0000-000037C30000}"/>
    <cellStyle name="Normal 7 4 2 2 4 2" xfId="50776" xr:uid="{00000000-0005-0000-0000-000038C30000}"/>
    <cellStyle name="Normal 7 4 2 2 5" xfId="50777" xr:uid="{00000000-0005-0000-0000-000039C30000}"/>
    <cellStyle name="Normal 7 4 2 2_T-straight with PEDs adjustor" xfId="50778" xr:uid="{00000000-0005-0000-0000-00003AC30000}"/>
    <cellStyle name="Normal 7 4 2 3" xfId="1476" xr:uid="{00000000-0005-0000-0000-00003BC30000}"/>
    <cellStyle name="Normal 7 4 2 3 2" xfId="50779" xr:uid="{00000000-0005-0000-0000-00003CC30000}"/>
    <cellStyle name="Normal 7 4 2 3 2 2" xfId="50780" xr:uid="{00000000-0005-0000-0000-00003DC30000}"/>
    <cellStyle name="Normal 7 4 2 3 3" xfId="50781" xr:uid="{00000000-0005-0000-0000-00003EC30000}"/>
    <cellStyle name="Normal 7 4 2 4" xfId="50782" xr:uid="{00000000-0005-0000-0000-00003FC30000}"/>
    <cellStyle name="Normal 7 4 2 4 2" xfId="50783" xr:uid="{00000000-0005-0000-0000-000040C30000}"/>
    <cellStyle name="Normal 7 4 2 4 2 2" xfId="50784" xr:uid="{00000000-0005-0000-0000-000041C30000}"/>
    <cellStyle name="Normal 7 4 2 4 3" xfId="50785" xr:uid="{00000000-0005-0000-0000-000042C30000}"/>
    <cellStyle name="Normal 7 4 2 5" xfId="50786" xr:uid="{00000000-0005-0000-0000-000043C30000}"/>
    <cellStyle name="Normal 7 4 2 5 2" xfId="50787" xr:uid="{00000000-0005-0000-0000-000044C30000}"/>
    <cellStyle name="Normal 7 4 2 6" xfId="50788" xr:uid="{00000000-0005-0000-0000-000045C30000}"/>
    <cellStyle name="Normal 7 4 2_T-straight with PEDs adjustor" xfId="50789" xr:uid="{00000000-0005-0000-0000-000046C30000}"/>
    <cellStyle name="Normal 7 4 3" xfId="1477" xr:uid="{00000000-0005-0000-0000-000047C30000}"/>
    <cellStyle name="Normal 7 4 3 2" xfId="1478" xr:uid="{00000000-0005-0000-0000-000048C30000}"/>
    <cellStyle name="Normal 7 4 3 2 2" xfId="50790" xr:uid="{00000000-0005-0000-0000-000049C30000}"/>
    <cellStyle name="Normal 7 4 3 2 2 2" xfId="50791" xr:uid="{00000000-0005-0000-0000-00004AC30000}"/>
    <cellStyle name="Normal 7 4 3 2 3" xfId="50792" xr:uid="{00000000-0005-0000-0000-00004BC30000}"/>
    <cellStyle name="Normal 7 4 3 3" xfId="50793" xr:uid="{00000000-0005-0000-0000-00004CC30000}"/>
    <cellStyle name="Normal 7 4 3 3 2" xfId="50794" xr:uid="{00000000-0005-0000-0000-00004DC30000}"/>
    <cellStyle name="Normal 7 4 3 3 2 2" xfId="50795" xr:uid="{00000000-0005-0000-0000-00004EC30000}"/>
    <cellStyle name="Normal 7 4 3 3 3" xfId="50796" xr:uid="{00000000-0005-0000-0000-00004FC30000}"/>
    <cellStyle name="Normal 7 4 3 4" xfId="50797" xr:uid="{00000000-0005-0000-0000-000050C30000}"/>
    <cellStyle name="Normal 7 4 3 4 2" xfId="50798" xr:uid="{00000000-0005-0000-0000-000051C30000}"/>
    <cellStyle name="Normal 7 4 3 5" xfId="50799" xr:uid="{00000000-0005-0000-0000-000052C30000}"/>
    <cellStyle name="Normal 7 4 3_T-straight with PEDs adjustor" xfId="50800" xr:uid="{00000000-0005-0000-0000-000053C30000}"/>
    <cellStyle name="Normal 7 4 4" xfId="1479" xr:uid="{00000000-0005-0000-0000-000054C30000}"/>
    <cellStyle name="Normal 7 4 4 2" xfId="50801" xr:uid="{00000000-0005-0000-0000-000055C30000}"/>
    <cellStyle name="Normal 7 4 4 2 2" xfId="50802" xr:uid="{00000000-0005-0000-0000-000056C30000}"/>
    <cellStyle name="Normal 7 4 4 3" xfId="50803" xr:uid="{00000000-0005-0000-0000-000057C30000}"/>
    <cellStyle name="Normal 7 4 5" xfId="50804" xr:uid="{00000000-0005-0000-0000-000058C30000}"/>
    <cellStyle name="Normal 7 4 5 2" xfId="50805" xr:uid="{00000000-0005-0000-0000-000059C30000}"/>
    <cellStyle name="Normal 7 4 5 2 2" xfId="50806" xr:uid="{00000000-0005-0000-0000-00005AC30000}"/>
    <cellStyle name="Normal 7 4 5 3" xfId="50807" xr:uid="{00000000-0005-0000-0000-00005BC30000}"/>
    <cellStyle name="Normal 7 4 6" xfId="50808" xr:uid="{00000000-0005-0000-0000-00005CC30000}"/>
    <cellStyle name="Normal 7 4 6 2" xfId="50809" xr:uid="{00000000-0005-0000-0000-00005DC30000}"/>
    <cellStyle name="Normal 7 4 7" xfId="50810" xr:uid="{00000000-0005-0000-0000-00005EC30000}"/>
    <cellStyle name="Normal 7 4_T-straight with PEDs adjustor" xfId="50811" xr:uid="{00000000-0005-0000-0000-00005FC30000}"/>
    <cellStyle name="Normal 7 5" xfId="1480" xr:uid="{00000000-0005-0000-0000-000060C30000}"/>
    <cellStyle name="Normal 7 5 2" xfId="1481" xr:uid="{00000000-0005-0000-0000-000061C30000}"/>
    <cellStyle name="Normal 7 5 2 2" xfId="1482" xr:uid="{00000000-0005-0000-0000-000062C30000}"/>
    <cellStyle name="Normal 7 5 2 2 2" xfId="1483" xr:uid="{00000000-0005-0000-0000-000063C30000}"/>
    <cellStyle name="Normal 7 5 2 2 2 2" xfId="50812" xr:uid="{00000000-0005-0000-0000-000064C30000}"/>
    <cellStyle name="Normal 7 5 2 2 2 2 2" xfId="50813" xr:uid="{00000000-0005-0000-0000-000065C30000}"/>
    <cellStyle name="Normal 7 5 2 2 2 3" xfId="50814" xr:uid="{00000000-0005-0000-0000-000066C30000}"/>
    <cellStyle name="Normal 7 5 2 2 3" xfId="50815" xr:uid="{00000000-0005-0000-0000-000067C30000}"/>
    <cellStyle name="Normal 7 5 2 2 3 2" xfId="50816" xr:uid="{00000000-0005-0000-0000-000068C30000}"/>
    <cellStyle name="Normal 7 5 2 2 3 2 2" xfId="50817" xr:uid="{00000000-0005-0000-0000-000069C30000}"/>
    <cellStyle name="Normal 7 5 2 2 3 3" xfId="50818" xr:uid="{00000000-0005-0000-0000-00006AC30000}"/>
    <cellStyle name="Normal 7 5 2 2 4" xfId="50819" xr:uid="{00000000-0005-0000-0000-00006BC30000}"/>
    <cellStyle name="Normal 7 5 2 2 4 2" xfId="50820" xr:uid="{00000000-0005-0000-0000-00006CC30000}"/>
    <cellStyle name="Normal 7 5 2 2 5" xfId="50821" xr:uid="{00000000-0005-0000-0000-00006DC30000}"/>
    <cellStyle name="Normal 7 5 2 2_T-straight with PEDs adjustor" xfId="50822" xr:uid="{00000000-0005-0000-0000-00006EC30000}"/>
    <cellStyle name="Normal 7 5 2 3" xfId="1484" xr:uid="{00000000-0005-0000-0000-00006FC30000}"/>
    <cellStyle name="Normal 7 5 2 3 2" xfId="50823" xr:uid="{00000000-0005-0000-0000-000070C30000}"/>
    <cellStyle name="Normal 7 5 2 3 2 2" xfId="50824" xr:uid="{00000000-0005-0000-0000-000071C30000}"/>
    <cellStyle name="Normal 7 5 2 3 3" xfId="50825" xr:uid="{00000000-0005-0000-0000-000072C30000}"/>
    <cellStyle name="Normal 7 5 2 4" xfId="50826" xr:uid="{00000000-0005-0000-0000-000073C30000}"/>
    <cellStyle name="Normal 7 5 2 4 2" xfId="50827" xr:uid="{00000000-0005-0000-0000-000074C30000}"/>
    <cellStyle name="Normal 7 5 2 4 2 2" xfId="50828" xr:uid="{00000000-0005-0000-0000-000075C30000}"/>
    <cellStyle name="Normal 7 5 2 4 3" xfId="50829" xr:uid="{00000000-0005-0000-0000-000076C30000}"/>
    <cellStyle name="Normal 7 5 2 5" xfId="50830" xr:uid="{00000000-0005-0000-0000-000077C30000}"/>
    <cellStyle name="Normal 7 5 2 5 2" xfId="50831" xr:uid="{00000000-0005-0000-0000-000078C30000}"/>
    <cellStyle name="Normal 7 5 2 6" xfId="50832" xr:uid="{00000000-0005-0000-0000-000079C30000}"/>
    <cellStyle name="Normal 7 5 2_T-straight with PEDs adjustor" xfId="50833" xr:uid="{00000000-0005-0000-0000-00007AC30000}"/>
    <cellStyle name="Normal 7 5 3" xfId="1485" xr:uid="{00000000-0005-0000-0000-00007BC30000}"/>
    <cellStyle name="Normal 7 5 3 2" xfId="1486" xr:uid="{00000000-0005-0000-0000-00007CC30000}"/>
    <cellStyle name="Normal 7 5 3 2 2" xfId="50834" xr:uid="{00000000-0005-0000-0000-00007DC30000}"/>
    <cellStyle name="Normal 7 5 3 2 2 2" xfId="50835" xr:uid="{00000000-0005-0000-0000-00007EC30000}"/>
    <cellStyle name="Normal 7 5 3 2 3" xfId="50836" xr:uid="{00000000-0005-0000-0000-00007FC30000}"/>
    <cellStyle name="Normal 7 5 3 3" xfId="50837" xr:uid="{00000000-0005-0000-0000-000080C30000}"/>
    <cellStyle name="Normal 7 5 3 3 2" xfId="50838" xr:uid="{00000000-0005-0000-0000-000081C30000}"/>
    <cellStyle name="Normal 7 5 3 3 2 2" xfId="50839" xr:uid="{00000000-0005-0000-0000-000082C30000}"/>
    <cellStyle name="Normal 7 5 3 3 3" xfId="50840" xr:uid="{00000000-0005-0000-0000-000083C30000}"/>
    <cellStyle name="Normal 7 5 3 4" xfId="50841" xr:uid="{00000000-0005-0000-0000-000084C30000}"/>
    <cellStyle name="Normal 7 5 3 4 2" xfId="50842" xr:uid="{00000000-0005-0000-0000-000085C30000}"/>
    <cellStyle name="Normal 7 5 3 5" xfId="50843" xr:uid="{00000000-0005-0000-0000-000086C30000}"/>
    <cellStyle name="Normal 7 5 3_T-straight with PEDs adjustor" xfId="50844" xr:uid="{00000000-0005-0000-0000-000087C30000}"/>
    <cellStyle name="Normal 7 5 4" xfId="1487" xr:uid="{00000000-0005-0000-0000-000088C30000}"/>
    <cellStyle name="Normal 7 5 4 2" xfId="50845" xr:uid="{00000000-0005-0000-0000-000089C30000}"/>
    <cellStyle name="Normal 7 5 4 2 2" xfId="50846" xr:uid="{00000000-0005-0000-0000-00008AC30000}"/>
    <cellStyle name="Normal 7 5 4 3" xfId="50847" xr:uid="{00000000-0005-0000-0000-00008BC30000}"/>
    <cellStyle name="Normal 7 5 5" xfId="50848" xr:uid="{00000000-0005-0000-0000-00008CC30000}"/>
    <cellStyle name="Normal 7 5 5 2" xfId="50849" xr:uid="{00000000-0005-0000-0000-00008DC30000}"/>
    <cellStyle name="Normal 7 5 5 2 2" xfId="50850" xr:uid="{00000000-0005-0000-0000-00008EC30000}"/>
    <cellStyle name="Normal 7 5 5 3" xfId="50851" xr:uid="{00000000-0005-0000-0000-00008FC30000}"/>
    <cellStyle name="Normal 7 5 6" xfId="50852" xr:uid="{00000000-0005-0000-0000-000090C30000}"/>
    <cellStyle name="Normal 7 5 6 2" xfId="50853" xr:uid="{00000000-0005-0000-0000-000091C30000}"/>
    <cellStyle name="Normal 7 5 7" xfId="50854" xr:uid="{00000000-0005-0000-0000-000092C30000}"/>
    <cellStyle name="Normal 7 5_T-straight with PEDs adjustor" xfId="50855" xr:uid="{00000000-0005-0000-0000-000093C30000}"/>
    <cellStyle name="Normal 7 6" xfId="1488" xr:uid="{00000000-0005-0000-0000-000094C30000}"/>
    <cellStyle name="Normal 7 6 2" xfId="1489" xr:uid="{00000000-0005-0000-0000-000095C30000}"/>
    <cellStyle name="Normal 7 6 2 2" xfId="1490" xr:uid="{00000000-0005-0000-0000-000096C30000}"/>
    <cellStyle name="Normal 7 6 2 2 2" xfId="50856" xr:uid="{00000000-0005-0000-0000-000097C30000}"/>
    <cellStyle name="Normal 7 6 2 2 2 2" xfId="50857" xr:uid="{00000000-0005-0000-0000-000098C30000}"/>
    <cellStyle name="Normal 7 6 2 2 3" xfId="50858" xr:uid="{00000000-0005-0000-0000-000099C30000}"/>
    <cellStyle name="Normal 7 6 2 3" xfId="50859" xr:uid="{00000000-0005-0000-0000-00009AC30000}"/>
    <cellStyle name="Normal 7 6 2 3 2" xfId="50860" xr:uid="{00000000-0005-0000-0000-00009BC30000}"/>
    <cellStyle name="Normal 7 6 2 3 2 2" xfId="50861" xr:uid="{00000000-0005-0000-0000-00009CC30000}"/>
    <cellStyle name="Normal 7 6 2 3 3" xfId="50862" xr:uid="{00000000-0005-0000-0000-00009DC30000}"/>
    <cellStyle name="Normal 7 6 2 4" xfId="50863" xr:uid="{00000000-0005-0000-0000-00009EC30000}"/>
    <cellStyle name="Normal 7 6 2 4 2" xfId="50864" xr:uid="{00000000-0005-0000-0000-00009FC30000}"/>
    <cellStyle name="Normal 7 6 2 5" xfId="50865" xr:uid="{00000000-0005-0000-0000-0000A0C30000}"/>
    <cellStyle name="Normal 7 6 2_T-straight with PEDs adjustor" xfId="50866" xr:uid="{00000000-0005-0000-0000-0000A1C30000}"/>
    <cellStyle name="Normal 7 6 3" xfId="1491" xr:uid="{00000000-0005-0000-0000-0000A2C30000}"/>
    <cellStyle name="Normal 7 6 3 2" xfId="50867" xr:uid="{00000000-0005-0000-0000-0000A3C30000}"/>
    <cellStyle name="Normal 7 6 3 2 2" xfId="50868" xr:uid="{00000000-0005-0000-0000-0000A4C30000}"/>
    <cellStyle name="Normal 7 6 3 3" xfId="50869" xr:uid="{00000000-0005-0000-0000-0000A5C30000}"/>
    <cellStyle name="Normal 7 6 4" xfId="50870" xr:uid="{00000000-0005-0000-0000-0000A6C30000}"/>
    <cellStyle name="Normal 7 6 4 2" xfId="50871" xr:uid="{00000000-0005-0000-0000-0000A7C30000}"/>
    <cellStyle name="Normal 7 6 4 2 2" xfId="50872" xr:uid="{00000000-0005-0000-0000-0000A8C30000}"/>
    <cellStyle name="Normal 7 6 4 3" xfId="50873" xr:uid="{00000000-0005-0000-0000-0000A9C30000}"/>
    <cellStyle name="Normal 7 6 5" xfId="50874" xr:uid="{00000000-0005-0000-0000-0000AAC30000}"/>
    <cellStyle name="Normal 7 6 5 2" xfId="50875" xr:uid="{00000000-0005-0000-0000-0000ABC30000}"/>
    <cellStyle name="Normal 7 6 6" xfId="50876" xr:uid="{00000000-0005-0000-0000-0000ACC30000}"/>
    <cellStyle name="Normal 7 6_T-straight with PEDs adjustor" xfId="50877" xr:uid="{00000000-0005-0000-0000-0000ADC30000}"/>
    <cellStyle name="Normal 7 7" xfId="1492" xr:uid="{00000000-0005-0000-0000-0000AEC30000}"/>
    <cellStyle name="Normal 7 7 2" xfId="1493" xr:uid="{00000000-0005-0000-0000-0000AFC30000}"/>
    <cellStyle name="Normal 7 7 2 2" xfId="50878" xr:uid="{00000000-0005-0000-0000-0000B0C30000}"/>
    <cellStyle name="Normal 7 7 2 2 2" xfId="50879" xr:uid="{00000000-0005-0000-0000-0000B1C30000}"/>
    <cellStyle name="Normal 7 7 2 3" xfId="50880" xr:uid="{00000000-0005-0000-0000-0000B2C30000}"/>
    <cellStyle name="Normal 7 7 3" xfId="50881" xr:uid="{00000000-0005-0000-0000-0000B3C30000}"/>
    <cellStyle name="Normal 7 7 3 2" xfId="50882" xr:uid="{00000000-0005-0000-0000-0000B4C30000}"/>
    <cellStyle name="Normal 7 7 3 2 2" xfId="50883" xr:uid="{00000000-0005-0000-0000-0000B5C30000}"/>
    <cellStyle name="Normal 7 7 3 3" xfId="50884" xr:uid="{00000000-0005-0000-0000-0000B6C30000}"/>
    <cellStyle name="Normal 7 7 4" xfId="50885" xr:uid="{00000000-0005-0000-0000-0000B7C30000}"/>
    <cellStyle name="Normal 7 7 4 2" xfId="50886" xr:uid="{00000000-0005-0000-0000-0000B8C30000}"/>
    <cellStyle name="Normal 7 7 5" xfId="50887" xr:uid="{00000000-0005-0000-0000-0000B9C30000}"/>
    <cellStyle name="Normal 7 7_T-straight with PEDs adjustor" xfId="50888" xr:uid="{00000000-0005-0000-0000-0000BAC30000}"/>
    <cellStyle name="Normal 7 8" xfId="1494" xr:uid="{00000000-0005-0000-0000-0000BBC30000}"/>
    <cellStyle name="Normal 7 8 2" xfId="50889" xr:uid="{00000000-0005-0000-0000-0000BCC30000}"/>
    <cellStyle name="Normal 7 8 2 2" xfId="50890" xr:uid="{00000000-0005-0000-0000-0000BDC30000}"/>
    <cellStyle name="Normal 7 8 3" xfId="50891" xr:uid="{00000000-0005-0000-0000-0000BEC30000}"/>
    <cellStyle name="Normal 7 9" xfId="50892" xr:uid="{00000000-0005-0000-0000-0000BFC30000}"/>
    <cellStyle name="Normal 7 9 2" xfId="50893" xr:uid="{00000000-0005-0000-0000-0000C0C30000}"/>
    <cellStyle name="Normal 7 9 2 2" xfId="50894" xr:uid="{00000000-0005-0000-0000-0000C1C30000}"/>
    <cellStyle name="Normal 7 9 3" xfId="50895" xr:uid="{00000000-0005-0000-0000-0000C2C30000}"/>
    <cellStyle name="Normal 7_T-straight with PEDs adjustor" xfId="50896" xr:uid="{00000000-0005-0000-0000-0000C3C30000}"/>
    <cellStyle name="Normal 70" xfId="50897" xr:uid="{00000000-0005-0000-0000-0000C4C30000}"/>
    <cellStyle name="Normal 71" xfId="50898" xr:uid="{00000000-0005-0000-0000-0000C5C30000}"/>
    <cellStyle name="Normal 72" xfId="50899" xr:uid="{00000000-0005-0000-0000-0000C6C30000}"/>
    <cellStyle name="Normal 73" xfId="50900" xr:uid="{00000000-0005-0000-0000-0000C7C30000}"/>
    <cellStyle name="Normal 74" xfId="50901" xr:uid="{00000000-0005-0000-0000-0000C8C30000}"/>
    <cellStyle name="Normal 75" xfId="50902" xr:uid="{00000000-0005-0000-0000-0000C9C30000}"/>
    <cellStyle name="Normal 76" xfId="50903" xr:uid="{00000000-0005-0000-0000-0000CAC30000}"/>
    <cellStyle name="Normal 77" xfId="50904" xr:uid="{00000000-0005-0000-0000-0000CBC30000}"/>
    <cellStyle name="Normal 78" xfId="64436" xr:uid="{00000000-0005-0000-0000-0000CCC30000}"/>
    <cellStyle name="Normal 79" xfId="64438" xr:uid="{00000000-0005-0000-0000-0000CDC30000}"/>
    <cellStyle name="Normal 8" xfId="1495" xr:uid="{00000000-0005-0000-0000-0000CEC30000}"/>
    <cellStyle name="Normal 8 10" xfId="50905" xr:uid="{00000000-0005-0000-0000-0000CFC30000}"/>
    <cellStyle name="Normal 8 10 2" xfId="50906" xr:uid="{00000000-0005-0000-0000-0000D0C30000}"/>
    <cellStyle name="Normal 8 10 2 2" xfId="50907" xr:uid="{00000000-0005-0000-0000-0000D1C30000}"/>
    <cellStyle name="Normal 8 10 2 2 2" xfId="50908" xr:uid="{00000000-0005-0000-0000-0000D2C30000}"/>
    <cellStyle name="Normal 8 10 2 2 2 2" xfId="50909" xr:uid="{00000000-0005-0000-0000-0000D3C30000}"/>
    <cellStyle name="Normal 8 10 2 2 3" xfId="50910" xr:uid="{00000000-0005-0000-0000-0000D4C30000}"/>
    <cellStyle name="Normal 8 10 2 2 3 2" xfId="50911" xr:uid="{00000000-0005-0000-0000-0000D5C30000}"/>
    <cellStyle name="Normal 8 10 2 2 3 2 2" xfId="50912" xr:uid="{00000000-0005-0000-0000-0000D6C30000}"/>
    <cellStyle name="Normal 8 10 2 2 3 3" xfId="50913" xr:uid="{00000000-0005-0000-0000-0000D7C30000}"/>
    <cellStyle name="Normal 8 10 2 2 4" xfId="50914" xr:uid="{00000000-0005-0000-0000-0000D8C30000}"/>
    <cellStyle name="Normal 8 10 2 3" xfId="50915" xr:uid="{00000000-0005-0000-0000-0000D9C30000}"/>
    <cellStyle name="Normal 8 10 2 3 2" xfId="50916" xr:uid="{00000000-0005-0000-0000-0000DAC30000}"/>
    <cellStyle name="Normal 8 10 2 4" xfId="50917" xr:uid="{00000000-0005-0000-0000-0000DBC30000}"/>
    <cellStyle name="Normal 8 10 2 4 2" xfId="50918" xr:uid="{00000000-0005-0000-0000-0000DCC30000}"/>
    <cellStyle name="Normal 8 10 2 4 2 2" xfId="50919" xr:uid="{00000000-0005-0000-0000-0000DDC30000}"/>
    <cellStyle name="Normal 8 10 2 4 3" xfId="50920" xr:uid="{00000000-0005-0000-0000-0000DEC30000}"/>
    <cellStyle name="Normal 8 10 2 5" xfId="50921" xr:uid="{00000000-0005-0000-0000-0000DFC30000}"/>
    <cellStyle name="Normal 8 10 3" xfId="50922" xr:uid="{00000000-0005-0000-0000-0000E0C30000}"/>
    <cellStyle name="Normal 8 10 3 2" xfId="50923" xr:uid="{00000000-0005-0000-0000-0000E1C30000}"/>
    <cellStyle name="Normal 8 10 3 2 2" xfId="50924" xr:uid="{00000000-0005-0000-0000-0000E2C30000}"/>
    <cellStyle name="Normal 8 10 3 3" xfId="50925" xr:uid="{00000000-0005-0000-0000-0000E3C30000}"/>
    <cellStyle name="Normal 8 10 3 3 2" xfId="50926" xr:uid="{00000000-0005-0000-0000-0000E4C30000}"/>
    <cellStyle name="Normal 8 10 3 3 2 2" xfId="50927" xr:uid="{00000000-0005-0000-0000-0000E5C30000}"/>
    <cellStyle name="Normal 8 10 3 3 3" xfId="50928" xr:uid="{00000000-0005-0000-0000-0000E6C30000}"/>
    <cellStyle name="Normal 8 10 3 4" xfId="50929" xr:uid="{00000000-0005-0000-0000-0000E7C30000}"/>
    <cellStyle name="Normal 8 10 4" xfId="50930" xr:uid="{00000000-0005-0000-0000-0000E8C30000}"/>
    <cellStyle name="Normal 8 10 4 2" xfId="50931" xr:uid="{00000000-0005-0000-0000-0000E9C30000}"/>
    <cellStyle name="Normal 8 10 5" xfId="50932" xr:uid="{00000000-0005-0000-0000-0000EAC30000}"/>
    <cellStyle name="Normal 8 10 5 2" xfId="50933" xr:uid="{00000000-0005-0000-0000-0000EBC30000}"/>
    <cellStyle name="Normal 8 10 5 2 2" xfId="50934" xr:uid="{00000000-0005-0000-0000-0000ECC30000}"/>
    <cellStyle name="Normal 8 10 5 3" xfId="50935" xr:uid="{00000000-0005-0000-0000-0000EDC30000}"/>
    <cellStyle name="Normal 8 10 6" xfId="50936" xr:uid="{00000000-0005-0000-0000-0000EEC30000}"/>
    <cellStyle name="Normal 8 10 7" xfId="50937" xr:uid="{00000000-0005-0000-0000-0000EFC30000}"/>
    <cellStyle name="Normal 8 11" xfId="50938" xr:uid="{00000000-0005-0000-0000-0000F0C30000}"/>
    <cellStyle name="Normal 8 11 2" xfId="50939" xr:uid="{00000000-0005-0000-0000-0000F1C30000}"/>
    <cellStyle name="Normal 8 11 2 2" xfId="50940" xr:uid="{00000000-0005-0000-0000-0000F2C30000}"/>
    <cellStyle name="Normal 8 11 2 2 2" xfId="50941" xr:uid="{00000000-0005-0000-0000-0000F3C30000}"/>
    <cellStyle name="Normal 8 11 2 2 2 2" xfId="50942" xr:uid="{00000000-0005-0000-0000-0000F4C30000}"/>
    <cellStyle name="Normal 8 11 2 2 3" xfId="50943" xr:uid="{00000000-0005-0000-0000-0000F5C30000}"/>
    <cellStyle name="Normal 8 11 2 2 3 2" xfId="50944" xr:uid="{00000000-0005-0000-0000-0000F6C30000}"/>
    <cellStyle name="Normal 8 11 2 2 3 2 2" xfId="50945" xr:uid="{00000000-0005-0000-0000-0000F7C30000}"/>
    <cellStyle name="Normal 8 11 2 2 3 3" xfId="50946" xr:uid="{00000000-0005-0000-0000-0000F8C30000}"/>
    <cellStyle name="Normal 8 11 2 2 4" xfId="50947" xr:uid="{00000000-0005-0000-0000-0000F9C30000}"/>
    <cellStyle name="Normal 8 11 2 3" xfId="50948" xr:uid="{00000000-0005-0000-0000-0000FAC30000}"/>
    <cellStyle name="Normal 8 11 2 3 2" xfId="50949" xr:uid="{00000000-0005-0000-0000-0000FBC30000}"/>
    <cellStyle name="Normal 8 11 2 4" xfId="50950" xr:uid="{00000000-0005-0000-0000-0000FCC30000}"/>
    <cellStyle name="Normal 8 11 2 4 2" xfId="50951" xr:uid="{00000000-0005-0000-0000-0000FDC30000}"/>
    <cellStyle name="Normal 8 11 2 4 2 2" xfId="50952" xr:uid="{00000000-0005-0000-0000-0000FEC30000}"/>
    <cellStyle name="Normal 8 11 2 4 3" xfId="50953" xr:uid="{00000000-0005-0000-0000-0000FFC30000}"/>
    <cellStyle name="Normal 8 11 2 5" xfId="50954" xr:uid="{00000000-0005-0000-0000-000000C40000}"/>
    <cellStyle name="Normal 8 11 3" xfId="50955" xr:uid="{00000000-0005-0000-0000-000001C40000}"/>
    <cellStyle name="Normal 8 11 3 2" xfId="50956" xr:uid="{00000000-0005-0000-0000-000002C40000}"/>
    <cellStyle name="Normal 8 11 3 2 2" xfId="50957" xr:uid="{00000000-0005-0000-0000-000003C40000}"/>
    <cellStyle name="Normal 8 11 3 3" xfId="50958" xr:uid="{00000000-0005-0000-0000-000004C40000}"/>
    <cellStyle name="Normal 8 11 3 3 2" xfId="50959" xr:uid="{00000000-0005-0000-0000-000005C40000}"/>
    <cellStyle name="Normal 8 11 3 3 2 2" xfId="50960" xr:uid="{00000000-0005-0000-0000-000006C40000}"/>
    <cellStyle name="Normal 8 11 3 3 3" xfId="50961" xr:uid="{00000000-0005-0000-0000-000007C40000}"/>
    <cellStyle name="Normal 8 11 3 4" xfId="50962" xr:uid="{00000000-0005-0000-0000-000008C40000}"/>
    <cellStyle name="Normal 8 11 4" xfId="50963" xr:uid="{00000000-0005-0000-0000-000009C40000}"/>
    <cellStyle name="Normal 8 11 4 2" xfId="50964" xr:uid="{00000000-0005-0000-0000-00000AC40000}"/>
    <cellStyle name="Normal 8 11 5" xfId="50965" xr:uid="{00000000-0005-0000-0000-00000BC40000}"/>
    <cellStyle name="Normal 8 11 5 2" xfId="50966" xr:uid="{00000000-0005-0000-0000-00000CC40000}"/>
    <cellStyle name="Normal 8 11 5 2 2" xfId="50967" xr:uid="{00000000-0005-0000-0000-00000DC40000}"/>
    <cellStyle name="Normal 8 11 5 3" xfId="50968" xr:uid="{00000000-0005-0000-0000-00000EC40000}"/>
    <cellStyle name="Normal 8 11 6" xfId="50969" xr:uid="{00000000-0005-0000-0000-00000FC40000}"/>
    <cellStyle name="Normal 8 12" xfId="50970" xr:uid="{00000000-0005-0000-0000-000010C40000}"/>
    <cellStyle name="Normal 8 12 2" xfId="50971" xr:uid="{00000000-0005-0000-0000-000011C40000}"/>
    <cellStyle name="Normal 8 12 2 2" xfId="50972" xr:uid="{00000000-0005-0000-0000-000012C40000}"/>
    <cellStyle name="Normal 8 12 2 2 2" xfId="50973" xr:uid="{00000000-0005-0000-0000-000013C40000}"/>
    <cellStyle name="Normal 8 12 2 3" xfId="50974" xr:uid="{00000000-0005-0000-0000-000014C40000}"/>
    <cellStyle name="Normal 8 12 2 3 2" xfId="50975" xr:uid="{00000000-0005-0000-0000-000015C40000}"/>
    <cellStyle name="Normal 8 12 2 3 2 2" xfId="50976" xr:uid="{00000000-0005-0000-0000-000016C40000}"/>
    <cellStyle name="Normal 8 12 2 3 3" xfId="50977" xr:uid="{00000000-0005-0000-0000-000017C40000}"/>
    <cellStyle name="Normal 8 12 2 4" xfId="50978" xr:uid="{00000000-0005-0000-0000-000018C40000}"/>
    <cellStyle name="Normal 8 12 3" xfId="50979" xr:uid="{00000000-0005-0000-0000-000019C40000}"/>
    <cellStyle name="Normal 8 12 3 2" xfId="50980" xr:uid="{00000000-0005-0000-0000-00001AC40000}"/>
    <cellStyle name="Normal 8 12 4" xfId="50981" xr:uid="{00000000-0005-0000-0000-00001BC40000}"/>
    <cellStyle name="Normal 8 12 4 2" xfId="50982" xr:uid="{00000000-0005-0000-0000-00001CC40000}"/>
    <cellStyle name="Normal 8 12 4 2 2" xfId="50983" xr:uid="{00000000-0005-0000-0000-00001DC40000}"/>
    <cellStyle name="Normal 8 12 4 3" xfId="50984" xr:uid="{00000000-0005-0000-0000-00001EC40000}"/>
    <cellStyle name="Normal 8 12 5" xfId="50985" xr:uid="{00000000-0005-0000-0000-00001FC40000}"/>
    <cellStyle name="Normal 8 13" xfId="50986" xr:uid="{00000000-0005-0000-0000-000020C40000}"/>
    <cellStyle name="Normal 8 13 2" xfId="50987" xr:uid="{00000000-0005-0000-0000-000021C40000}"/>
    <cellStyle name="Normal 8 13 2 2" xfId="50988" xr:uid="{00000000-0005-0000-0000-000022C40000}"/>
    <cellStyle name="Normal 8 13 3" xfId="50989" xr:uid="{00000000-0005-0000-0000-000023C40000}"/>
    <cellStyle name="Normal 8 13 3 2" xfId="50990" xr:uid="{00000000-0005-0000-0000-000024C40000}"/>
    <cellStyle name="Normal 8 13 3 2 2" xfId="50991" xr:uid="{00000000-0005-0000-0000-000025C40000}"/>
    <cellStyle name="Normal 8 13 3 3" xfId="50992" xr:uid="{00000000-0005-0000-0000-000026C40000}"/>
    <cellStyle name="Normal 8 13 4" xfId="50993" xr:uid="{00000000-0005-0000-0000-000027C40000}"/>
    <cellStyle name="Normal 8 14" xfId="50994" xr:uid="{00000000-0005-0000-0000-000028C40000}"/>
    <cellStyle name="Normal 8 14 2" xfId="50995" xr:uid="{00000000-0005-0000-0000-000029C40000}"/>
    <cellStyle name="Normal 8 14 2 2" xfId="50996" xr:uid="{00000000-0005-0000-0000-00002AC40000}"/>
    <cellStyle name="Normal 8 14 3" xfId="50997" xr:uid="{00000000-0005-0000-0000-00002BC40000}"/>
    <cellStyle name="Normal 8 14 3 2" xfId="50998" xr:uid="{00000000-0005-0000-0000-00002CC40000}"/>
    <cellStyle name="Normal 8 14 3 2 2" xfId="50999" xr:uid="{00000000-0005-0000-0000-00002DC40000}"/>
    <cellStyle name="Normal 8 14 3 3" xfId="51000" xr:uid="{00000000-0005-0000-0000-00002EC40000}"/>
    <cellStyle name="Normal 8 14 4" xfId="51001" xr:uid="{00000000-0005-0000-0000-00002FC40000}"/>
    <cellStyle name="Normal 8 15" xfId="51002" xr:uid="{00000000-0005-0000-0000-000030C40000}"/>
    <cellStyle name="Normal 8 15 2" xfId="51003" xr:uid="{00000000-0005-0000-0000-000031C40000}"/>
    <cellStyle name="Normal 8 15 2 2" xfId="51004" xr:uid="{00000000-0005-0000-0000-000032C40000}"/>
    <cellStyle name="Normal 8 15 3" xfId="51005" xr:uid="{00000000-0005-0000-0000-000033C40000}"/>
    <cellStyle name="Normal 8 15 3 2" xfId="51006" xr:uid="{00000000-0005-0000-0000-000034C40000}"/>
    <cellStyle name="Normal 8 15 3 2 2" xfId="51007" xr:uid="{00000000-0005-0000-0000-000035C40000}"/>
    <cellStyle name="Normal 8 15 3 3" xfId="51008" xr:uid="{00000000-0005-0000-0000-000036C40000}"/>
    <cellStyle name="Normal 8 15 4" xfId="51009" xr:uid="{00000000-0005-0000-0000-000037C40000}"/>
    <cellStyle name="Normal 8 16" xfId="51010" xr:uid="{00000000-0005-0000-0000-000038C40000}"/>
    <cellStyle name="Normal 8 16 2" xfId="51011" xr:uid="{00000000-0005-0000-0000-000039C40000}"/>
    <cellStyle name="Normal 8 16 2 2" xfId="51012" xr:uid="{00000000-0005-0000-0000-00003AC40000}"/>
    <cellStyle name="Normal 8 16 3" xfId="51013" xr:uid="{00000000-0005-0000-0000-00003BC40000}"/>
    <cellStyle name="Normal 8 17" xfId="51014" xr:uid="{00000000-0005-0000-0000-00003CC40000}"/>
    <cellStyle name="Normal 8 17 2" xfId="51015" xr:uid="{00000000-0005-0000-0000-00003DC40000}"/>
    <cellStyle name="Normal 8 18" xfId="51016" xr:uid="{00000000-0005-0000-0000-00003EC40000}"/>
    <cellStyle name="Normal 8 18 2" xfId="51017" xr:uid="{00000000-0005-0000-0000-00003FC40000}"/>
    <cellStyle name="Normal 8 19" xfId="51018" xr:uid="{00000000-0005-0000-0000-000040C40000}"/>
    <cellStyle name="Normal 8 2" xfId="1496" xr:uid="{00000000-0005-0000-0000-000041C40000}"/>
    <cellStyle name="Normal 8 2 10" xfId="51019" xr:uid="{00000000-0005-0000-0000-000042C40000}"/>
    <cellStyle name="Normal 8 2 10 2" xfId="51020" xr:uid="{00000000-0005-0000-0000-000043C40000}"/>
    <cellStyle name="Normal 8 2 10 2 2" xfId="51021" xr:uid="{00000000-0005-0000-0000-000044C40000}"/>
    <cellStyle name="Normal 8 2 10 2 2 2" xfId="51022" xr:uid="{00000000-0005-0000-0000-000045C40000}"/>
    <cellStyle name="Normal 8 2 10 2 2 2 2" xfId="51023" xr:uid="{00000000-0005-0000-0000-000046C40000}"/>
    <cellStyle name="Normal 8 2 10 2 2 3" xfId="51024" xr:uid="{00000000-0005-0000-0000-000047C40000}"/>
    <cellStyle name="Normal 8 2 10 2 2 3 2" xfId="51025" xr:uid="{00000000-0005-0000-0000-000048C40000}"/>
    <cellStyle name="Normal 8 2 10 2 2 3 2 2" xfId="51026" xr:uid="{00000000-0005-0000-0000-000049C40000}"/>
    <cellStyle name="Normal 8 2 10 2 2 3 3" xfId="51027" xr:uid="{00000000-0005-0000-0000-00004AC40000}"/>
    <cellStyle name="Normal 8 2 10 2 2 4" xfId="51028" xr:uid="{00000000-0005-0000-0000-00004BC40000}"/>
    <cellStyle name="Normal 8 2 10 2 3" xfId="51029" xr:uid="{00000000-0005-0000-0000-00004CC40000}"/>
    <cellStyle name="Normal 8 2 10 2 3 2" xfId="51030" xr:uid="{00000000-0005-0000-0000-00004DC40000}"/>
    <cellStyle name="Normal 8 2 10 2 4" xfId="51031" xr:uid="{00000000-0005-0000-0000-00004EC40000}"/>
    <cellStyle name="Normal 8 2 10 2 4 2" xfId="51032" xr:uid="{00000000-0005-0000-0000-00004FC40000}"/>
    <cellStyle name="Normal 8 2 10 2 4 2 2" xfId="51033" xr:uid="{00000000-0005-0000-0000-000050C40000}"/>
    <cellStyle name="Normal 8 2 10 2 4 3" xfId="51034" xr:uid="{00000000-0005-0000-0000-000051C40000}"/>
    <cellStyle name="Normal 8 2 10 2 5" xfId="51035" xr:uid="{00000000-0005-0000-0000-000052C40000}"/>
    <cellStyle name="Normal 8 2 10 3" xfId="51036" xr:uid="{00000000-0005-0000-0000-000053C40000}"/>
    <cellStyle name="Normal 8 2 10 3 2" xfId="51037" xr:uid="{00000000-0005-0000-0000-000054C40000}"/>
    <cellStyle name="Normal 8 2 10 3 2 2" xfId="51038" xr:uid="{00000000-0005-0000-0000-000055C40000}"/>
    <cellStyle name="Normal 8 2 10 3 3" xfId="51039" xr:uid="{00000000-0005-0000-0000-000056C40000}"/>
    <cellStyle name="Normal 8 2 10 3 3 2" xfId="51040" xr:uid="{00000000-0005-0000-0000-000057C40000}"/>
    <cellStyle name="Normal 8 2 10 3 3 2 2" xfId="51041" xr:uid="{00000000-0005-0000-0000-000058C40000}"/>
    <cellStyle name="Normal 8 2 10 3 3 3" xfId="51042" xr:uid="{00000000-0005-0000-0000-000059C40000}"/>
    <cellStyle name="Normal 8 2 10 3 4" xfId="51043" xr:uid="{00000000-0005-0000-0000-00005AC40000}"/>
    <cellStyle name="Normal 8 2 10 4" xfId="51044" xr:uid="{00000000-0005-0000-0000-00005BC40000}"/>
    <cellStyle name="Normal 8 2 10 4 2" xfId="51045" xr:uid="{00000000-0005-0000-0000-00005CC40000}"/>
    <cellStyle name="Normal 8 2 10 5" xfId="51046" xr:uid="{00000000-0005-0000-0000-00005DC40000}"/>
    <cellStyle name="Normal 8 2 10 5 2" xfId="51047" xr:uid="{00000000-0005-0000-0000-00005EC40000}"/>
    <cellStyle name="Normal 8 2 10 5 2 2" xfId="51048" xr:uid="{00000000-0005-0000-0000-00005FC40000}"/>
    <cellStyle name="Normal 8 2 10 5 3" xfId="51049" xr:uid="{00000000-0005-0000-0000-000060C40000}"/>
    <cellStyle name="Normal 8 2 10 6" xfId="51050" xr:uid="{00000000-0005-0000-0000-000061C40000}"/>
    <cellStyle name="Normal 8 2 11" xfId="51051" xr:uid="{00000000-0005-0000-0000-000062C40000}"/>
    <cellStyle name="Normal 8 2 11 2" xfId="51052" xr:uid="{00000000-0005-0000-0000-000063C40000}"/>
    <cellStyle name="Normal 8 2 11 2 2" xfId="51053" xr:uid="{00000000-0005-0000-0000-000064C40000}"/>
    <cellStyle name="Normal 8 2 11 2 2 2" xfId="51054" xr:uid="{00000000-0005-0000-0000-000065C40000}"/>
    <cellStyle name="Normal 8 2 11 2 3" xfId="51055" xr:uid="{00000000-0005-0000-0000-000066C40000}"/>
    <cellStyle name="Normal 8 2 11 2 3 2" xfId="51056" xr:uid="{00000000-0005-0000-0000-000067C40000}"/>
    <cellStyle name="Normal 8 2 11 2 3 2 2" xfId="51057" xr:uid="{00000000-0005-0000-0000-000068C40000}"/>
    <cellStyle name="Normal 8 2 11 2 3 3" xfId="51058" xr:uid="{00000000-0005-0000-0000-000069C40000}"/>
    <cellStyle name="Normal 8 2 11 2 4" xfId="51059" xr:uid="{00000000-0005-0000-0000-00006AC40000}"/>
    <cellStyle name="Normal 8 2 11 3" xfId="51060" xr:uid="{00000000-0005-0000-0000-00006BC40000}"/>
    <cellStyle name="Normal 8 2 11 3 2" xfId="51061" xr:uid="{00000000-0005-0000-0000-00006CC40000}"/>
    <cellStyle name="Normal 8 2 11 4" xfId="51062" xr:uid="{00000000-0005-0000-0000-00006DC40000}"/>
    <cellStyle name="Normal 8 2 11 4 2" xfId="51063" xr:uid="{00000000-0005-0000-0000-00006EC40000}"/>
    <cellStyle name="Normal 8 2 11 4 2 2" xfId="51064" xr:uid="{00000000-0005-0000-0000-00006FC40000}"/>
    <cellStyle name="Normal 8 2 11 4 3" xfId="51065" xr:uid="{00000000-0005-0000-0000-000070C40000}"/>
    <cellStyle name="Normal 8 2 11 5" xfId="51066" xr:uid="{00000000-0005-0000-0000-000071C40000}"/>
    <cellStyle name="Normal 8 2 12" xfId="51067" xr:uid="{00000000-0005-0000-0000-000072C40000}"/>
    <cellStyle name="Normal 8 2 12 2" xfId="51068" xr:uid="{00000000-0005-0000-0000-000073C40000}"/>
    <cellStyle name="Normal 8 2 12 2 2" xfId="51069" xr:uid="{00000000-0005-0000-0000-000074C40000}"/>
    <cellStyle name="Normal 8 2 12 3" xfId="51070" xr:uid="{00000000-0005-0000-0000-000075C40000}"/>
    <cellStyle name="Normal 8 2 12 3 2" xfId="51071" xr:uid="{00000000-0005-0000-0000-000076C40000}"/>
    <cellStyle name="Normal 8 2 12 3 2 2" xfId="51072" xr:uid="{00000000-0005-0000-0000-000077C40000}"/>
    <cellStyle name="Normal 8 2 12 3 3" xfId="51073" xr:uid="{00000000-0005-0000-0000-000078C40000}"/>
    <cellStyle name="Normal 8 2 12 4" xfId="51074" xr:uid="{00000000-0005-0000-0000-000079C40000}"/>
    <cellStyle name="Normal 8 2 13" xfId="51075" xr:uid="{00000000-0005-0000-0000-00007AC40000}"/>
    <cellStyle name="Normal 8 2 13 2" xfId="51076" xr:uid="{00000000-0005-0000-0000-00007BC40000}"/>
    <cellStyle name="Normal 8 2 13 2 2" xfId="51077" xr:uid="{00000000-0005-0000-0000-00007CC40000}"/>
    <cellStyle name="Normal 8 2 13 3" xfId="51078" xr:uid="{00000000-0005-0000-0000-00007DC40000}"/>
    <cellStyle name="Normal 8 2 13 3 2" xfId="51079" xr:uid="{00000000-0005-0000-0000-00007EC40000}"/>
    <cellStyle name="Normal 8 2 13 3 2 2" xfId="51080" xr:uid="{00000000-0005-0000-0000-00007FC40000}"/>
    <cellStyle name="Normal 8 2 13 3 3" xfId="51081" xr:uid="{00000000-0005-0000-0000-000080C40000}"/>
    <cellStyle name="Normal 8 2 13 4" xfId="51082" xr:uid="{00000000-0005-0000-0000-000081C40000}"/>
    <cellStyle name="Normal 8 2 14" xfId="51083" xr:uid="{00000000-0005-0000-0000-000082C40000}"/>
    <cellStyle name="Normal 8 2 14 2" xfId="51084" xr:uid="{00000000-0005-0000-0000-000083C40000}"/>
    <cellStyle name="Normal 8 2 14 2 2" xfId="51085" xr:uid="{00000000-0005-0000-0000-000084C40000}"/>
    <cellStyle name="Normal 8 2 14 3" xfId="51086" xr:uid="{00000000-0005-0000-0000-000085C40000}"/>
    <cellStyle name="Normal 8 2 14 3 2" xfId="51087" xr:uid="{00000000-0005-0000-0000-000086C40000}"/>
    <cellStyle name="Normal 8 2 14 3 2 2" xfId="51088" xr:uid="{00000000-0005-0000-0000-000087C40000}"/>
    <cellStyle name="Normal 8 2 14 3 3" xfId="51089" xr:uid="{00000000-0005-0000-0000-000088C40000}"/>
    <cellStyle name="Normal 8 2 14 4" xfId="51090" xr:uid="{00000000-0005-0000-0000-000089C40000}"/>
    <cellStyle name="Normal 8 2 15" xfId="51091" xr:uid="{00000000-0005-0000-0000-00008AC40000}"/>
    <cellStyle name="Normal 8 2 15 2" xfId="51092" xr:uid="{00000000-0005-0000-0000-00008BC40000}"/>
    <cellStyle name="Normal 8 2 15 2 2" xfId="51093" xr:uid="{00000000-0005-0000-0000-00008CC40000}"/>
    <cellStyle name="Normal 8 2 15 3" xfId="51094" xr:uid="{00000000-0005-0000-0000-00008DC40000}"/>
    <cellStyle name="Normal 8 2 16" xfId="51095" xr:uid="{00000000-0005-0000-0000-00008EC40000}"/>
    <cellStyle name="Normal 8 2 16 2" xfId="51096" xr:uid="{00000000-0005-0000-0000-00008FC40000}"/>
    <cellStyle name="Normal 8 2 17" xfId="51097" xr:uid="{00000000-0005-0000-0000-000090C40000}"/>
    <cellStyle name="Normal 8 2 17 2" xfId="51098" xr:uid="{00000000-0005-0000-0000-000091C40000}"/>
    <cellStyle name="Normal 8 2 18" xfId="51099" xr:uid="{00000000-0005-0000-0000-000092C40000}"/>
    <cellStyle name="Normal 8 2 19" xfId="51100" xr:uid="{00000000-0005-0000-0000-000093C40000}"/>
    <cellStyle name="Normal 8 2 2" xfId="1497" xr:uid="{00000000-0005-0000-0000-000094C40000}"/>
    <cellStyle name="Normal 8 2 2 10" xfId="51101" xr:uid="{00000000-0005-0000-0000-000095C40000}"/>
    <cellStyle name="Normal 8 2 2 10 2" xfId="51102" xr:uid="{00000000-0005-0000-0000-000096C40000}"/>
    <cellStyle name="Normal 8 2 2 10 2 2" xfId="51103" xr:uid="{00000000-0005-0000-0000-000097C40000}"/>
    <cellStyle name="Normal 8 2 2 10 3" xfId="51104" xr:uid="{00000000-0005-0000-0000-000098C40000}"/>
    <cellStyle name="Normal 8 2 2 10 3 2" xfId="51105" xr:uid="{00000000-0005-0000-0000-000099C40000}"/>
    <cellStyle name="Normal 8 2 2 10 3 2 2" xfId="51106" xr:uid="{00000000-0005-0000-0000-00009AC40000}"/>
    <cellStyle name="Normal 8 2 2 10 3 3" xfId="51107" xr:uid="{00000000-0005-0000-0000-00009BC40000}"/>
    <cellStyle name="Normal 8 2 2 10 4" xfId="51108" xr:uid="{00000000-0005-0000-0000-00009CC40000}"/>
    <cellStyle name="Normal 8 2 2 11" xfId="51109" xr:uid="{00000000-0005-0000-0000-00009DC40000}"/>
    <cellStyle name="Normal 8 2 2 11 2" xfId="51110" xr:uid="{00000000-0005-0000-0000-00009EC40000}"/>
    <cellStyle name="Normal 8 2 2 11 2 2" xfId="51111" xr:uid="{00000000-0005-0000-0000-00009FC40000}"/>
    <cellStyle name="Normal 8 2 2 11 3" xfId="51112" xr:uid="{00000000-0005-0000-0000-0000A0C40000}"/>
    <cellStyle name="Normal 8 2 2 11 3 2" xfId="51113" xr:uid="{00000000-0005-0000-0000-0000A1C40000}"/>
    <cellStyle name="Normal 8 2 2 11 3 2 2" xfId="51114" xr:uid="{00000000-0005-0000-0000-0000A2C40000}"/>
    <cellStyle name="Normal 8 2 2 11 3 3" xfId="51115" xr:uid="{00000000-0005-0000-0000-0000A3C40000}"/>
    <cellStyle name="Normal 8 2 2 11 4" xfId="51116" xr:uid="{00000000-0005-0000-0000-0000A4C40000}"/>
    <cellStyle name="Normal 8 2 2 12" xfId="51117" xr:uid="{00000000-0005-0000-0000-0000A5C40000}"/>
    <cellStyle name="Normal 8 2 2 12 2" xfId="51118" xr:uid="{00000000-0005-0000-0000-0000A6C40000}"/>
    <cellStyle name="Normal 8 2 2 12 2 2" xfId="51119" xr:uid="{00000000-0005-0000-0000-0000A7C40000}"/>
    <cellStyle name="Normal 8 2 2 12 3" xfId="51120" xr:uid="{00000000-0005-0000-0000-0000A8C40000}"/>
    <cellStyle name="Normal 8 2 2 12 3 2" xfId="51121" xr:uid="{00000000-0005-0000-0000-0000A9C40000}"/>
    <cellStyle name="Normal 8 2 2 12 3 2 2" xfId="51122" xr:uid="{00000000-0005-0000-0000-0000AAC40000}"/>
    <cellStyle name="Normal 8 2 2 12 3 3" xfId="51123" xr:uid="{00000000-0005-0000-0000-0000ABC40000}"/>
    <cellStyle name="Normal 8 2 2 12 4" xfId="51124" xr:uid="{00000000-0005-0000-0000-0000ACC40000}"/>
    <cellStyle name="Normal 8 2 2 13" xfId="51125" xr:uid="{00000000-0005-0000-0000-0000ADC40000}"/>
    <cellStyle name="Normal 8 2 2 13 2" xfId="51126" xr:uid="{00000000-0005-0000-0000-0000AEC40000}"/>
    <cellStyle name="Normal 8 2 2 13 2 2" xfId="51127" xr:uid="{00000000-0005-0000-0000-0000AFC40000}"/>
    <cellStyle name="Normal 8 2 2 13 3" xfId="51128" xr:uid="{00000000-0005-0000-0000-0000B0C40000}"/>
    <cellStyle name="Normal 8 2 2 14" xfId="51129" xr:uid="{00000000-0005-0000-0000-0000B1C40000}"/>
    <cellStyle name="Normal 8 2 2 14 2" xfId="51130" xr:uid="{00000000-0005-0000-0000-0000B2C40000}"/>
    <cellStyle name="Normal 8 2 2 15" xfId="51131" xr:uid="{00000000-0005-0000-0000-0000B3C40000}"/>
    <cellStyle name="Normal 8 2 2 15 2" xfId="51132" xr:uid="{00000000-0005-0000-0000-0000B4C40000}"/>
    <cellStyle name="Normal 8 2 2 16" xfId="51133" xr:uid="{00000000-0005-0000-0000-0000B5C40000}"/>
    <cellStyle name="Normal 8 2 2 17" xfId="51134" xr:uid="{00000000-0005-0000-0000-0000B6C40000}"/>
    <cellStyle name="Normal 8 2 2 2" xfId="1498" xr:uid="{00000000-0005-0000-0000-0000B7C40000}"/>
    <cellStyle name="Normal 8 2 2 2 10" xfId="51135" xr:uid="{00000000-0005-0000-0000-0000B8C40000}"/>
    <cellStyle name="Normal 8 2 2 2 11" xfId="51136" xr:uid="{00000000-0005-0000-0000-0000B9C40000}"/>
    <cellStyle name="Normal 8 2 2 2 2" xfId="1499" xr:uid="{00000000-0005-0000-0000-0000BAC40000}"/>
    <cellStyle name="Normal 8 2 2 2 2 10" xfId="51137" xr:uid="{00000000-0005-0000-0000-0000BBC40000}"/>
    <cellStyle name="Normal 8 2 2 2 2 2" xfId="1500" xr:uid="{00000000-0005-0000-0000-0000BCC40000}"/>
    <cellStyle name="Normal 8 2 2 2 2 2 2" xfId="51138" xr:uid="{00000000-0005-0000-0000-0000BDC40000}"/>
    <cellStyle name="Normal 8 2 2 2 2 2 2 2" xfId="51139" xr:uid="{00000000-0005-0000-0000-0000BEC40000}"/>
    <cellStyle name="Normal 8 2 2 2 2 2 2 2 2" xfId="51140" xr:uid="{00000000-0005-0000-0000-0000BFC40000}"/>
    <cellStyle name="Normal 8 2 2 2 2 2 2 2 2 2" xfId="51141" xr:uid="{00000000-0005-0000-0000-0000C0C40000}"/>
    <cellStyle name="Normal 8 2 2 2 2 2 2 2 3" xfId="51142" xr:uid="{00000000-0005-0000-0000-0000C1C40000}"/>
    <cellStyle name="Normal 8 2 2 2 2 2 2 2 3 2" xfId="51143" xr:uid="{00000000-0005-0000-0000-0000C2C40000}"/>
    <cellStyle name="Normal 8 2 2 2 2 2 2 2 3 2 2" xfId="51144" xr:uid="{00000000-0005-0000-0000-0000C3C40000}"/>
    <cellStyle name="Normal 8 2 2 2 2 2 2 2 3 3" xfId="51145" xr:uid="{00000000-0005-0000-0000-0000C4C40000}"/>
    <cellStyle name="Normal 8 2 2 2 2 2 2 2 4" xfId="51146" xr:uid="{00000000-0005-0000-0000-0000C5C40000}"/>
    <cellStyle name="Normal 8 2 2 2 2 2 2 3" xfId="51147" xr:uid="{00000000-0005-0000-0000-0000C6C40000}"/>
    <cellStyle name="Normal 8 2 2 2 2 2 2 3 2" xfId="51148" xr:uid="{00000000-0005-0000-0000-0000C7C40000}"/>
    <cellStyle name="Normal 8 2 2 2 2 2 2 4" xfId="51149" xr:uid="{00000000-0005-0000-0000-0000C8C40000}"/>
    <cellStyle name="Normal 8 2 2 2 2 2 2 4 2" xfId="51150" xr:uid="{00000000-0005-0000-0000-0000C9C40000}"/>
    <cellStyle name="Normal 8 2 2 2 2 2 2 4 2 2" xfId="51151" xr:uid="{00000000-0005-0000-0000-0000CAC40000}"/>
    <cellStyle name="Normal 8 2 2 2 2 2 2 4 3" xfId="51152" xr:uid="{00000000-0005-0000-0000-0000CBC40000}"/>
    <cellStyle name="Normal 8 2 2 2 2 2 2 5" xfId="51153" xr:uid="{00000000-0005-0000-0000-0000CCC40000}"/>
    <cellStyle name="Normal 8 2 2 2 2 2 2 6" xfId="51154" xr:uid="{00000000-0005-0000-0000-0000CDC40000}"/>
    <cellStyle name="Normal 8 2 2 2 2 2 3" xfId="51155" xr:uid="{00000000-0005-0000-0000-0000CEC40000}"/>
    <cellStyle name="Normal 8 2 2 2 2 2 3 2" xfId="51156" xr:uid="{00000000-0005-0000-0000-0000CFC40000}"/>
    <cellStyle name="Normal 8 2 2 2 2 2 3 2 2" xfId="51157" xr:uid="{00000000-0005-0000-0000-0000D0C40000}"/>
    <cellStyle name="Normal 8 2 2 2 2 2 3 3" xfId="51158" xr:uid="{00000000-0005-0000-0000-0000D1C40000}"/>
    <cellStyle name="Normal 8 2 2 2 2 2 3 3 2" xfId="51159" xr:uid="{00000000-0005-0000-0000-0000D2C40000}"/>
    <cellStyle name="Normal 8 2 2 2 2 2 3 3 2 2" xfId="51160" xr:uid="{00000000-0005-0000-0000-0000D3C40000}"/>
    <cellStyle name="Normal 8 2 2 2 2 2 3 3 3" xfId="51161" xr:uid="{00000000-0005-0000-0000-0000D4C40000}"/>
    <cellStyle name="Normal 8 2 2 2 2 2 3 4" xfId="51162" xr:uid="{00000000-0005-0000-0000-0000D5C40000}"/>
    <cellStyle name="Normal 8 2 2 2 2 2 4" xfId="51163" xr:uid="{00000000-0005-0000-0000-0000D6C40000}"/>
    <cellStyle name="Normal 8 2 2 2 2 2 4 2" xfId="51164" xr:uid="{00000000-0005-0000-0000-0000D7C40000}"/>
    <cellStyle name="Normal 8 2 2 2 2 2 4 2 2" xfId="51165" xr:uid="{00000000-0005-0000-0000-0000D8C40000}"/>
    <cellStyle name="Normal 8 2 2 2 2 2 4 3" xfId="51166" xr:uid="{00000000-0005-0000-0000-0000D9C40000}"/>
    <cellStyle name="Normal 8 2 2 2 2 2 4 3 2" xfId="51167" xr:uid="{00000000-0005-0000-0000-0000DAC40000}"/>
    <cellStyle name="Normal 8 2 2 2 2 2 4 3 2 2" xfId="51168" xr:uid="{00000000-0005-0000-0000-0000DBC40000}"/>
    <cellStyle name="Normal 8 2 2 2 2 2 4 3 3" xfId="51169" xr:uid="{00000000-0005-0000-0000-0000DCC40000}"/>
    <cellStyle name="Normal 8 2 2 2 2 2 4 4" xfId="51170" xr:uid="{00000000-0005-0000-0000-0000DDC40000}"/>
    <cellStyle name="Normal 8 2 2 2 2 2 5" xfId="51171" xr:uid="{00000000-0005-0000-0000-0000DEC40000}"/>
    <cellStyle name="Normal 8 2 2 2 2 2 5 2" xfId="51172" xr:uid="{00000000-0005-0000-0000-0000DFC40000}"/>
    <cellStyle name="Normal 8 2 2 2 2 2 6" xfId="51173" xr:uid="{00000000-0005-0000-0000-0000E0C40000}"/>
    <cellStyle name="Normal 8 2 2 2 2 2 6 2" xfId="51174" xr:uid="{00000000-0005-0000-0000-0000E1C40000}"/>
    <cellStyle name="Normal 8 2 2 2 2 2 6 2 2" xfId="51175" xr:uid="{00000000-0005-0000-0000-0000E2C40000}"/>
    <cellStyle name="Normal 8 2 2 2 2 2 6 3" xfId="51176" xr:uid="{00000000-0005-0000-0000-0000E3C40000}"/>
    <cellStyle name="Normal 8 2 2 2 2 2 7" xfId="51177" xr:uid="{00000000-0005-0000-0000-0000E4C40000}"/>
    <cellStyle name="Normal 8 2 2 2 2 2 7 2" xfId="51178" xr:uid="{00000000-0005-0000-0000-0000E5C40000}"/>
    <cellStyle name="Normal 8 2 2 2 2 2 8" xfId="51179" xr:uid="{00000000-0005-0000-0000-0000E6C40000}"/>
    <cellStyle name="Normal 8 2 2 2 2 2 9" xfId="51180" xr:uid="{00000000-0005-0000-0000-0000E7C40000}"/>
    <cellStyle name="Normal 8 2 2 2 2 3" xfId="51181" xr:uid="{00000000-0005-0000-0000-0000E8C40000}"/>
    <cellStyle name="Normal 8 2 2 2 2 3 2" xfId="51182" xr:uid="{00000000-0005-0000-0000-0000E9C40000}"/>
    <cellStyle name="Normal 8 2 2 2 2 3 2 2" xfId="51183" xr:uid="{00000000-0005-0000-0000-0000EAC40000}"/>
    <cellStyle name="Normal 8 2 2 2 2 3 2 2 2" xfId="51184" xr:uid="{00000000-0005-0000-0000-0000EBC40000}"/>
    <cellStyle name="Normal 8 2 2 2 2 3 2 3" xfId="51185" xr:uid="{00000000-0005-0000-0000-0000ECC40000}"/>
    <cellStyle name="Normal 8 2 2 2 2 3 2 3 2" xfId="51186" xr:uid="{00000000-0005-0000-0000-0000EDC40000}"/>
    <cellStyle name="Normal 8 2 2 2 2 3 2 3 2 2" xfId="51187" xr:uid="{00000000-0005-0000-0000-0000EEC40000}"/>
    <cellStyle name="Normal 8 2 2 2 2 3 2 3 3" xfId="51188" xr:uid="{00000000-0005-0000-0000-0000EFC40000}"/>
    <cellStyle name="Normal 8 2 2 2 2 3 2 4" xfId="51189" xr:uid="{00000000-0005-0000-0000-0000F0C40000}"/>
    <cellStyle name="Normal 8 2 2 2 2 3 2 5" xfId="51190" xr:uid="{00000000-0005-0000-0000-0000F1C40000}"/>
    <cellStyle name="Normal 8 2 2 2 2 3 3" xfId="51191" xr:uid="{00000000-0005-0000-0000-0000F2C40000}"/>
    <cellStyle name="Normal 8 2 2 2 2 3 3 2" xfId="51192" xr:uid="{00000000-0005-0000-0000-0000F3C40000}"/>
    <cellStyle name="Normal 8 2 2 2 2 3 4" xfId="51193" xr:uid="{00000000-0005-0000-0000-0000F4C40000}"/>
    <cellStyle name="Normal 8 2 2 2 2 3 4 2" xfId="51194" xr:uid="{00000000-0005-0000-0000-0000F5C40000}"/>
    <cellStyle name="Normal 8 2 2 2 2 3 4 2 2" xfId="51195" xr:uid="{00000000-0005-0000-0000-0000F6C40000}"/>
    <cellStyle name="Normal 8 2 2 2 2 3 4 3" xfId="51196" xr:uid="{00000000-0005-0000-0000-0000F7C40000}"/>
    <cellStyle name="Normal 8 2 2 2 2 3 5" xfId="51197" xr:uid="{00000000-0005-0000-0000-0000F8C40000}"/>
    <cellStyle name="Normal 8 2 2 2 2 3 6" xfId="51198" xr:uid="{00000000-0005-0000-0000-0000F9C40000}"/>
    <cellStyle name="Normal 8 2 2 2 2 4" xfId="51199" xr:uid="{00000000-0005-0000-0000-0000FAC40000}"/>
    <cellStyle name="Normal 8 2 2 2 2 4 2" xfId="51200" xr:uid="{00000000-0005-0000-0000-0000FBC40000}"/>
    <cellStyle name="Normal 8 2 2 2 2 4 2 2" xfId="51201" xr:uid="{00000000-0005-0000-0000-0000FCC40000}"/>
    <cellStyle name="Normal 8 2 2 2 2 4 3" xfId="51202" xr:uid="{00000000-0005-0000-0000-0000FDC40000}"/>
    <cellStyle name="Normal 8 2 2 2 2 4 3 2" xfId="51203" xr:uid="{00000000-0005-0000-0000-0000FEC40000}"/>
    <cellStyle name="Normal 8 2 2 2 2 4 3 2 2" xfId="51204" xr:uid="{00000000-0005-0000-0000-0000FFC40000}"/>
    <cellStyle name="Normal 8 2 2 2 2 4 3 3" xfId="51205" xr:uid="{00000000-0005-0000-0000-000000C50000}"/>
    <cellStyle name="Normal 8 2 2 2 2 4 4" xfId="51206" xr:uid="{00000000-0005-0000-0000-000001C50000}"/>
    <cellStyle name="Normal 8 2 2 2 2 4 5" xfId="51207" xr:uid="{00000000-0005-0000-0000-000002C50000}"/>
    <cellStyle name="Normal 8 2 2 2 2 5" xfId="51208" xr:uid="{00000000-0005-0000-0000-000003C50000}"/>
    <cellStyle name="Normal 8 2 2 2 2 5 2" xfId="51209" xr:uid="{00000000-0005-0000-0000-000004C50000}"/>
    <cellStyle name="Normal 8 2 2 2 2 5 2 2" xfId="51210" xr:uid="{00000000-0005-0000-0000-000005C50000}"/>
    <cellStyle name="Normal 8 2 2 2 2 5 3" xfId="51211" xr:uid="{00000000-0005-0000-0000-000006C50000}"/>
    <cellStyle name="Normal 8 2 2 2 2 5 3 2" xfId="51212" xr:uid="{00000000-0005-0000-0000-000007C50000}"/>
    <cellStyle name="Normal 8 2 2 2 2 5 3 2 2" xfId="51213" xr:uid="{00000000-0005-0000-0000-000008C50000}"/>
    <cellStyle name="Normal 8 2 2 2 2 5 3 3" xfId="51214" xr:uid="{00000000-0005-0000-0000-000009C50000}"/>
    <cellStyle name="Normal 8 2 2 2 2 5 4" xfId="51215" xr:uid="{00000000-0005-0000-0000-00000AC50000}"/>
    <cellStyle name="Normal 8 2 2 2 2 6" xfId="51216" xr:uid="{00000000-0005-0000-0000-00000BC50000}"/>
    <cellStyle name="Normal 8 2 2 2 2 6 2" xfId="51217" xr:uid="{00000000-0005-0000-0000-00000CC50000}"/>
    <cellStyle name="Normal 8 2 2 2 2 7" xfId="51218" xr:uid="{00000000-0005-0000-0000-00000DC50000}"/>
    <cellStyle name="Normal 8 2 2 2 2 7 2" xfId="51219" xr:uid="{00000000-0005-0000-0000-00000EC50000}"/>
    <cellStyle name="Normal 8 2 2 2 2 7 2 2" xfId="51220" xr:uid="{00000000-0005-0000-0000-00000FC50000}"/>
    <cellStyle name="Normal 8 2 2 2 2 7 3" xfId="51221" xr:uid="{00000000-0005-0000-0000-000010C50000}"/>
    <cellStyle name="Normal 8 2 2 2 2 8" xfId="51222" xr:uid="{00000000-0005-0000-0000-000011C50000}"/>
    <cellStyle name="Normal 8 2 2 2 2 8 2" xfId="51223" xr:uid="{00000000-0005-0000-0000-000012C50000}"/>
    <cellStyle name="Normal 8 2 2 2 2 9" xfId="51224" xr:uid="{00000000-0005-0000-0000-000013C50000}"/>
    <cellStyle name="Normal 8 2 2 2 2_T-straight with PEDs adjustor" xfId="51225" xr:uid="{00000000-0005-0000-0000-000014C50000}"/>
    <cellStyle name="Normal 8 2 2 2 3" xfId="1501" xr:uid="{00000000-0005-0000-0000-000015C50000}"/>
    <cellStyle name="Normal 8 2 2 2 3 2" xfId="51226" xr:uid="{00000000-0005-0000-0000-000016C50000}"/>
    <cellStyle name="Normal 8 2 2 2 3 2 2" xfId="51227" xr:uid="{00000000-0005-0000-0000-000017C50000}"/>
    <cellStyle name="Normal 8 2 2 2 3 2 2 2" xfId="51228" xr:uid="{00000000-0005-0000-0000-000018C50000}"/>
    <cellStyle name="Normal 8 2 2 2 3 2 2 2 2" xfId="51229" xr:uid="{00000000-0005-0000-0000-000019C50000}"/>
    <cellStyle name="Normal 8 2 2 2 3 2 2 3" xfId="51230" xr:uid="{00000000-0005-0000-0000-00001AC50000}"/>
    <cellStyle name="Normal 8 2 2 2 3 2 2 3 2" xfId="51231" xr:uid="{00000000-0005-0000-0000-00001BC50000}"/>
    <cellStyle name="Normal 8 2 2 2 3 2 2 3 2 2" xfId="51232" xr:uid="{00000000-0005-0000-0000-00001CC50000}"/>
    <cellStyle name="Normal 8 2 2 2 3 2 2 3 3" xfId="51233" xr:uid="{00000000-0005-0000-0000-00001DC50000}"/>
    <cellStyle name="Normal 8 2 2 2 3 2 2 4" xfId="51234" xr:uid="{00000000-0005-0000-0000-00001EC50000}"/>
    <cellStyle name="Normal 8 2 2 2 3 2 3" xfId="51235" xr:uid="{00000000-0005-0000-0000-00001FC50000}"/>
    <cellStyle name="Normal 8 2 2 2 3 2 3 2" xfId="51236" xr:uid="{00000000-0005-0000-0000-000020C50000}"/>
    <cellStyle name="Normal 8 2 2 2 3 2 4" xfId="51237" xr:uid="{00000000-0005-0000-0000-000021C50000}"/>
    <cellStyle name="Normal 8 2 2 2 3 2 4 2" xfId="51238" xr:uid="{00000000-0005-0000-0000-000022C50000}"/>
    <cellStyle name="Normal 8 2 2 2 3 2 4 2 2" xfId="51239" xr:uid="{00000000-0005-0000-0000-000023C50000}"/>
    <cellStyle name="Normal 8 2 2 2 3 2 4 3" xfId="51240" xr:uid="{00000000-0005-0000-0000-000024C50000}"/>
    <cellStyle name="Normal 8 2 2 2 3 2 5" xfId="51241" xr:uid="{00000000-0005-0000-0000-000025C50000}"/>
    <cellStyle name="Normal 8 2 2 2 3 2 6" xfId="51242" xr:uid="{00000000-0005-0000-0000-000026C50000}"/>
    <cellStyle name="Normal 8 2 2 2 3 3" xfId="51243" xr:uid="{00000000-0005-0000-0000-000027C50000}"/>
    <cellStyle name="Normal 8 2 2 2 3 3 2" xfId="51244" xr:uid="{00000000-0005-0000-0000-000028C50000}"/>
    <cellStyle name="Normal 8 2 2 2 3 3 2 2" xfId="51245" xr:uid="{00000000-0005-0000-0000-000029C50000}"/>
    <cellStyle name="Normal 8 2 2 2 3 3 3" xfId="51246" xr:uid="{00000000-0005-0000-0000-00002AC50000}"/>
    <cellStyle name="Normal 8 2 2 2 3 3 3 2" xfId="51247" xr:uid="{00000000-0005-0000-0000-00002BC50000}"/>
    <cellStyle name="Normal 8 2 2 2 3 3 3 2 2" xfId="51248" xr:uid="{00000000-0005-0000-0000-00002CC50000}"/>
    <cellStyle name="Normal 8 2 2 2 3 3 3 3" xfId="51249" xr:uid="{00000000-0005-0000-0000-00002DC50000}"/>
    <cellStyle name="Normal 8 2 2 2 3 3 4" xfId="51250" xr:uid="{00000000-0005-0000-0000-00002EC50000}"/>
    <cellStyle name="Normal 8 2 2 2 3 4" xfId="51251" xr:uid="{00000000-0005-0000-0000-00002FC50000}"/>
    <cellStyle name="Normal 8 2 2 2 3 4 2" xfId="51252" xr:uid="{00000000-0005-0000-0000-000030C50000}"/>
    <cellStyle name="Normal 8 2 2 2 3 4 2 2" xfId="51253" xr:uid="{00000000-0005-0000-0000-000031C50000}"/>
    <cellStyle name="Normal 8 2 2 2 3 4 3" xfId="51254" xr:uid="{00000000-0005-0000-0000-000032C50000}"/>
    <cellStyle name="Normal 8 2 2 2 3 4 3 2" xfId="51255" xr:uid="{00000000-0005-0000-0000-000033C50000}"/>
    <cellStyle name="Normal 8 2 2 2 3 4 3 2 2" xfId="51256" xr:uid="{00000000-0005-0000-0000-000034C50000}"/>
    <cellStyle name="Normal 8 2 2 2 3 4 3 3" xfId="51257" xr:uid="{00000000-0005-0000-0000-000035C50000}"/>
    <cellStyle name="Normal 8 2 2 2 3 4 4" xfId="51258" xr:uid="{00000000-0005-0000-0000-000036C50000}"/>
    <cellStyle name="Normal 8 2 2 2 3 5" xfId="51259" xr:uid="{00000000-0005-0000-0000-000037C50000}"/>
    <cellStyle name="Normal 8 2 2 2 3 5 2" xfId="51260" xr:uid="{00000000-0005-0000-0000-000038C50000}"/>
    <cellStyle name="Normal 8 2 2 2 3 6" xfId="51261" xr:uid="{00000000-0005-0000-0000-000039C50000}"/>
    <cellStyle name="Normal 8 2 2 2 3 6 2" xfId="51262" xr:uid="{00000000-0005-0000-0000-00003AC50000}"/>
    <cellStyle name="Normal 8 2 2 2 3 6 2 2" xfId="51263" xr:uid="{00000000-0005-0000-0000-00003BC50000}"/>
    <cellStyle name="Normal 8 2 2 2 3 6 3" xfId="51264" xr:uid="{00000000-0005-0000-0000-00003CC50000}"/>
    <cellStyle name="Normal 8 2 2 2 3 7" xfId="51265" xr:uid="{00000000-0005-0000-0000-00003DC50000}"/>
    <cellStyle name="Normal 8 2 2 2 3 7 2" xfId="51266" xr:uid="{00000000-0005-0000-0000-00003EC50000}"/>
    <cellStyle name="Normal 8 2 2 2 3 8" xfId="51267" xr:uid="{00000000-0005-0000-0000-00003FC50000}"/>
    <cellStyle name="Normal 8 2 2 2 3 9" xfId="51268" xr:uid="{00000000-0005-0000-0000-000040C50000}"/>
    <cellStyle name="Normal 8 2 2 2 4" xfId="51269" xr:uid="{00000000-0005-0000-0000-000041C50000}"/>
    <cellStyle name="Normal 8 2 2 2 4 2" xfId="51270" xr:uid="{00000000-0005-0000-0000-000042C50000}"/>
    <cellStyle name="Normal 8 2 2 2 4 2 2" xfId="51271" xr:uid="{00000000-0005-0000-0000-000043C50000}"/>
    <cellStyle name="Normal 8 2 2 2 4 2 2 2" xfId="51272" xr:uid="{00000000-0005-0000-0000-000044C50000}"/>
    <cellStyle name="Normal 8 2 2 2 4 2 3" xfId="51273" xr:uid="{00000000-0005-0000-0000-000045C50000}"/>
    <cellStyle name="Normal 8 2 2 2 4 2 3 2" xfId="51274" xr:uid="{00000000-0005-0000-0000-000046C50000}"/>
    <cellStyle name="Normal 8 2 2 2 4 2 3 2 2" xfId="51275" xr:uid="{00000000-0005-0000-0000-000047C50000}"/>
    <cellStyle name="Normal 8 2 2 2 4 2 3 3" xfId="51276" xr:uid="{00000000-0005-0000-0000-000048C50000}"/>
    <cellStyle name="Normal 8 2 2 2 4 2 4" xfId="51277" xr:uid="{00000000-0005-0000-0000-000049C50000}"/>
    <cellStyle name="Normal 8 2 2 2 4 2 5" xfId="51278" xr:uid="{00000000-0005-0000-0000-00004AC50000}"/>
    <cellStyle name="Normal 8 2 2 2 4 3" xfId="51279" xr:uid="{00000000-0005-0000-0000-00004BC50000}"/>
    <cellStyle name="Normal 8 2 2 2 4 3 2" xfId="51280" xr:uid="{00000000-0005-0000-0000-00004CC50000}"/>
    <cellStyle name="Normal 8 2 2 2 4 4" xfId="51281" xr:uid="{00000000-0005-0000-0000-00004DC50000}"/>
    <cellStyle name="Normal 8 2 2 2 4 4 2" xfId="51282" xr:uid="{00000000-0005-0000-0000-00004EC50000}"/>
    <cellStyle name="Normal 8 2 2 2 4 4 2 2" xfId="51283" xr:uid="{00000000-0005-0000-0000-00004FC50000}"/>
    <cellStyle name="Normal 8 2 2 2 4 4 3" xfId="51284" xr:uid="{00000000-0005-0000-0000-000050C50000}"/>
    <cellStyle name="Normal 8 2 2 2 4 5" xfId="51285" xr:uid="{00000000-0005-0000-0000-000051C50000}"/>
    <cellStyle name="Normal 8 2 2 2 4 6" xfId="51286" xr:uid="{00000000-0005-0000-0000-000052C50000}"/>
    <cellStyle name="Normal 8 2 2 2 5" xfId="51287" xr:uid="{00000000-0005-0000-0000-000053C50000}"/>
    <cellStyle name="Normal 8 2 2 2 5 2" xfId="51288" xr:uid="{00000000-0005-0000-0000-000054C50000}"/>
    <cellStyle name="Normal 8 2 2 2 5 2 2" xfId="51289" xr:uid="{00000000-0005-0000-0000-000055C50000}"/>
    <cellStyle name="Normal 8 2 2 2 5 3" xfId="51290" xr:uid="{00000000-0005-0000-0000-000056C50000}"/>
    <cellStyle name="Normal 8 2 2 2 5 3 2" xfId="51291" xr:uid="{00000000-0005-0000-0000-000057C50000}"/>
    <cellStyle name="Normal 8 2 2 2 5 3 2 2" xfId="51292" xr:uid="{00000000-0005-0000-0000-000058C50000}"/>
    <cellStyle name="Normal 8 2 2 2 5 3 3" xfId="51293" xr:uid="{00000000-0005-0000-0000-000059C50000}"/>
    <cellStyle name="Normal 8 2 2 2 5 4" xfId="51294" xr:uid="{00000000-0005-0000-0000-00005AC50000}"/>
    <cellStyle name="Normal 8 2 2 2 5 5" xfId="51295" xr:uid="{00000000-0005-0000-0000-00005BC50000}"/>
    <cellStyle name="Normal 8 2 2 2 6" xfId="51296" xr:uid="{00000000-0005-0000-0000-00005CC50000}"/>
    <cellStyle name="Normal 8 2 2 2 6 2" xfId="51297" xr:uid="{00000000-0005-0000-0000-00005DC50000}"/>
    <cellStyle name="Normal 8 2 2 2 6 2 2" xfId="51298" xr:uid="{00000000-0005-0000-0000-00005EC50000}"/>
    <cellStyle name="Normal 8 2 2 2 6 3" xfId="51299" xr:uid="{00000000-0005-0000-0000-00005FC50000}"/>
    <cellStyle name="Normal 8 2 2 2 6 3 2" xfId="51300" xr:uid="{00000000-0005-0000-0000-000060C50000}"/>
    <cellStyle name="Normal 8 2 2 2 6 3 2 2" xfId="51301" xr:uid="{00000000-0005-0000-0000-000061C50000}"/>
    <cellStyle name="Normal 8 2 2 2 6 3 3" xfId="51302" xr:uid="{00000000-0005-0000-0000-000062C50000}"/>
    <cellStyle name="Normal 8 2 2 2 6 4" xfId="51303" xr:uid="{00000000-0005-0000-0000-000063C50000}"/>
    <cellStyle name="Normal 8 2 2 2 7" xfId="51304" xr:uid="{00000000-0005-0000-0000-000064C50000}"/>
    <cellStyle name="Normal 8 2 2 2 7 2" xfId="51305" xr:uid="{00000000-0005-0000-0000-000065C50000}"/>
    <cellStyle name="Normal 8 2 2 2 8" xfId="51306" xr:uid="{00000000-0005-0000-0000-000066C50000}"/>
    <cellStyle name="Normal 8 2 2 2 8 2" xfId="51307" xr:uid="{00000000-0005-0000-0000-000067C50000}"/>
    <cellStyle name="Normal 8 2 2 2 8 2 2" xfId="51308" xr:uid="{00000000-0005-0000-0000-000068C50000}"/>
    <cellStyle name="Normal 8 2 2 2 8 3" xfId="51309" xr:uid="{00000000-0005-0000-0000-000069C50000}"/>
    <cellStyle name="Normal 8 2 2 2 9" xfId="51310" xr:uid="{00000000-0005-0000-0000-00006AC50000}"/>
    <cellStyle name="Normal 8 2 2 2 9 2" xfId="51311" xr:uid="{00000000-0005-0000-0000-00006BC50000}"/>
    <cellStyle name="Normal 8 2 2 2_T-straight with PEDs adjustor" xfId="51312" xr:uid="{00000000-0005-0000-0000-00006CC50000}"/>
    <cellStyle name="Normal 8 2 2 3" xfId="1502" xr:uid="{00000000-0005-0000-0000-00006DC50000}"/>
    <cellStyle name="Normal 8 2 2 3 10" xfId="51313" xr:uid="{00000000-0005-0000-0000-00006EC50000}"/>
    <cellStyle name="Normal 8 2 2 3 11" xfId="51314" xr:uid="{00000000-0005-0000-0000-00006FC50000}"/>
    <cellStyle name="Normal 8 2 2 3 2" xfId="1503" xr:uid="{00000000-0005-0000-0000-000070C50000}"/>
    <cellStyle name="Normal 8 2 2 3 2 10" xfId="51315" xr:uid="{00000000-0005-0000-0000-000071C50000}"/>
    <cellStyle name="Normal 8 2 2 3 2 2" xfId="51316" xr:uid="{00000000-0005-0000-0000-000072C50000}"/>
    <cellStyle name="Normal 8 2 2 3 2 2 2" xfId="51317" xr:uid="{00000000-0005-0000-0000-000073C50000}"/>
    <cellStyle name="Normal 8 2 2 3 2 2 2 2" xfId="51318" xr:uid="{00000000-0005-0000-0000-000074C50000}"/>
    <cellStyle name="Normal 8 2 2 3 2 2 2 2 2" xfId="51319" xr:uid="{00000000-0005-0000-0000-000075C50000}"/>
    <cellStyle name="Normal 8 2 2 3 2 2 2 2 2 2" xfId="51320" xr:uid="{00000000-0005-0000-0000-000076C50000}"/>
    <cellStyle name="Normal 8 2 2 3 2 2 2 2 3" xfId="51321" xr:uid="{00000000-0005-0000-0000-000077C50000}"/>
    <cellStyle name="Normal 8 2 2 3 2 2 2 2 3 2" xfId="51322" xr:uid="{00000000-0005-0000-0000-000078C50000}"/>
    <cellStyle name="Normal 8 2 2 3 2 2 2 2 3 2 2" xfId="51323" xr:uid="{00000000-0005-0000-0000-000079C50000}"/>
    <cellStyle name="Normal 8 2 2 3 2 2 2 2 3 3" xfId="51324" xr:uid="{00000000-0005-0000-0000-00007AC50000}"/>
    <cellStyle name="Normal 8 2 2 3 2 2 2 2 4" xfId="51325" xr:uid="{00000000-0005-0000-0000-00007BC50000}"/>
    <cellStyle name="Normal 8 2 2 3 2 2 2 3" xfId="51326" xr:uid="{00000000-0005-0000-0000-00007CC50000}"/>
    <cellStyle name="Normal 8 2 2 3 2 2 2 3 2" xfId="51327" xr:uid="{00000000-0005-0000-0000-00007DC50000}"/>
    <cellStyle name="Normal 8 2 2 3 2 2 2 4" xfId="51328" xr:uid="{00000000-0005-0000-0000-00007EC50000}"/>
    <cellStyle name="Normal 8 2 2 3 2 2 2 4 2" xfId="51329" xr:uid="{00000000-0005-0000-0000-00007FC50000}"/>
    <cellStyle name="Normal 8 2 2 3 2 2 2 4 2 2" xfId="51330" xr:uid="{00000000-0005-0000-0000-000080C50000}"/>
    <cellStyle name="Normal 8 2 2 3 2 2 2 4 3" xfId="51331" xr:uid="{00000000-0005-0000-0000-000081C50000}"/>
    <cellStyle name="Normal 8 2 2 3 2 2 2 5" xfId="51332" xr:uid="{00000000-0005-0000-0000-000082C50000}"/>
    <cellStyle name="Normal 8 2 2 3 2 2 3" xfId="51333" xr:uid="{00000000-0005-0000-0000-000083C50000}"/>
    <cellStyle name="Normal 8 2 2 3 2 2 3 2" xfId="51334" xr:uid="{00000000-0005-0000-0000-000084C50000}"/>
    <cellStyle name="Normal 8 2 2 3 2 2 3 2 2" xfId="51335" xr:uid="{00000000-0005-0000-0000-000085C50000}"/>
    <cellStyle name="Normal 8 2 2 3 2 2 3 3" xfId="51336" xr:uid="{00000000-0005-0000-0000-000086C50000}"/>
    <cellStyle name="Normal 8 2 2 3 2 2 3 3 2" xfId="51337" xr:uid="{00000000-0005-0000-0000-000087C50000}"/>
    <cellStyle name="Normal 8 2 2 3 2 2 3 3 2 2" xfId="51338" xr:uid="{00000000-0005-0000-0000-000088C50000}"/>
    <cellStyle name="Normal 8 2 2 3 2 2 3 3 3" xfId="51339" xr:uid="{00000000-0005-0000-0000-000089C50000}"/>
    <cellStyle name="Normal 8 2 2 3 2 2 3 4" xfId="51340" xr:uid="{00000000-0005-0000-0000-00008AC50000}"/>
    <cellStyle name="Normal 8 2 2 3 2 2 4" xfId="51341" xr:uid="{00000000-0005-0000-0000-00008BC50000}"/>
    <cellStyle name="Normal 8 2 2 3 2 2 4 2" xfId="51342" xr:uid="{00000000-0005-0000-0000-00008CC50000}"/>
    <cellStyle name="Normal 8 2 2 3 2 2 4 2 2" xfId="51343" xr:uid="{00000000-0005-0000-0000-00008DC50000}"/>
    <cellStyle name="Normal 8 2 2 3 2 2 4 3" xfId="51344" xr:uid="{00000000-0005-0000-0000-00008EC50000}"/>
    <cellStyle name="Normal 8 2 2 3 2 2 4 3 2" xfId="51345" xr:uid="{00000000-0005-0000-0000-00008FC50000}"/>
    <cellStyle name="Normal 8 2 2 3 2 2 4 3 2 2" xfId="51346" xr:uid="{00000000-0005-0000-0000-000090C50000}"/>
    <cellStyle name="Normal 8 2 2 3 2 2 4 3 3" xfId="51347" xr:uid="{00000000-0005-0000-0000-000091C50000}"/>
    <cellStyle name="Normal 8 2 2 3 2 2 4 4" xfId="51348" xr:uid="{00000000-0005-0000-0000-000092C50000}"/>
    <cellStyle name="Normal 8 2 2 3 2 2 5" xfId="51349" xr:uid="{00000000-0005-0000-0000-000093C50000}"/>
    <cellStyle name="Normal 8 2 2 3 2 2 5 2" xfId="51350" xr:uid="{00000000-0005-0000-0000-000094C50000}"/>
    <cellStyle name="Normal 8 2 2 3 2 2 6" xfId="51351" xr:uid="{00000000-0005-0000-0000-000095C50000}"/>
    <cellStyle name="Normal 8 2 2 3 2 2 6 2" xfId="51352" xr:uid="{00000000-0005-0000-0000-000096C50000}"/>
    <cellStyle name="Normal 8 2 2 3 2 2 6 2 2" xfId="51353" xr:uid="{00000000-0005-0000-0000-000097C50000}"/>
    <cellStyle name="Normal 8 2 2 3 2 2 6 3" xfId="51354" xr:uid="{00000000-0005-0000-0000-000098C50000}"/>
    <cellStyle name="Normal 8 2 2 3 2 2 7" xfId="51355" xr:uid="{00000000-0005-0000-0000-000099C50000}"/>
    <cellStyle name="Normal 8 2 2 3 2 2 7 2" xfId="51356" xr:uid="{00000000-0005-0000-0000-00009AC50000}"/>
    <cellStyle name="Normal 8 2 2 3 2 2 8" xfId="51357" xr:uid="{00000000-0005-0000-0000-00009BC50000}"/>
    <cellStyle name="Normal 8 2 2 3 2 2 9" xfId="51358" xr:uid="{00000000-0005-0000-0000-00009CC50000}"/>
    <cellStyle name="Normal 8 2 2 3 2 3" xfId="51359" xr:uid="{00000000-0005-0000-0000-00009DC50000}"/>
    <cellStyle name="Normal 8 2 2 3 2 3 2" xfId="51360" xr:uid="{00000000-0005-0000-0000-00009EC50000}"/>
    <cellStyle name="Normal 8 2 2 3 2 3 2 2" xfId="51361" xr:uid="{00000000-0005-0000-0000-00009FC50000}"/>
    <cellStyle name="Normal 8 2 2 3 2 3 2 2 2" xfId="51362" xr:uid="{00000000-0005-0000-0000-0000A0C50000}"/>
    <cellStyle name="Normal 8 2 2 3 2 3 2 3" xfId="51363" xr:uid="{00000000-0005-0000-0000-0000A1C50000}"/>
    <cellStyle name="Normal 8 2 2 3 2 3 2 3 2" xfId="51364" xr:uid="{00000000-0005-0000-0000-0000A2C50000}"/>
    <cellStyle name="Normal 8 2 2 3 2 3 2 3 2 2" xfId="51365" xr:uid="{00000000-0005-0000-0000-0000A3C50000}"/>
    <cellStyle name="Normal 8 2 2 3 2 3 2 3 3" xfId="51366" xr:uid="{00000000-0005-0000-0000-0000A4C50000}"/>
    <cellStyle name="Normal 8 2 2 3 2 3 2 4" xfId="51367" xr:uid="{00000000-0005-0000-0000-0000A5C50000}"/>
    <cellStyle name="Normal 8 2 2 3 2 3 3" xfId="51368" xr:uid="{00000000-0005-0000-0000-0000A6C50000}"/>
    <cellStyle name="Normal 8 2 2 3 2 3 3 2" xfId="51369" xr:uid="{00000000-0005-0000-0000-0000A7C50000}"/>
    <cellStyle name="Normal 8 2 2 3 2 3 4" xfId="51370" xr:uid="{00000000-0005-0000-0000-0000A8C50000}"/>
    <cellStyle name="Normal 8 2 2 3 2 3 4 2" xfId="51371" xr:uid="{00000000-0005-0000-0000-0000A9C50000}"/>
    <cellStyle name="Normal 8 2 2 3 2 3 4 2 2" xfId="51372" xr:uid="{00000000-0005-0000-0000-0000AAC50000}"/>
    <cellStyle name="Normal 8 2 2 3 2 3 4 3" xfId="51373" xr:uid="{00000000-0005-0000-0000-0000ABC50000}"/>
    <cellStyle name="Normal 8 2 2 3 2 3 5" xfId="51374" xr:uid="{00000000-0005-0000-0000-0000ACC50000}"/>
    <cellStyle name="Normal 8 2 2 3 2 4" xfId="51375" xr:uid="{00000000-0005-0000-0000-0000ADC50000}"/>
    <cellStyle name="Normal 8 2 2 3 2 4 2" xfId="51376" xr:uid="{00000000-0005-0000-0000-0000AEC50000}"/>
    <cellStyle name="Normal 8 2 2 3 2 4 2 2" xfId="51377" xr:uid="{00000000-0005-0000-0000-0000AFC50000}"/>
    <cellStyle name="Normal 8 2 2 3 2 4 3" xfId="51378" xr:uid="{00000000-0005-0000-0000-0000B0C50000}"/>
    <cellStyle name="Normal 8 2 2 3 2 4 3 2" xfId="51379" xr:uid="{00000000-0005-0000-0000-0000B1C50000}"/>
    <cellStyle name="Normal 8 2 2 3 2 4 3 2 2" xfId="51380" xr:uid="{00000000-0005-0000-0000-0000B2C50000}"/>
    <cellStyle name="Normal 8 2 2 3 2 4 3 3" xfId="51381" xr:uid="{00000000-0005-0000-0000-0000B3C50000}"/>
    <cellStyle name="Normal 8 2 2 3 2 4 4" xfId="51382" xr:uid="{00000000-0005-0000-0000-0000B4C50000}"/>
    <cellStyle name="Normal 8 2 2 3 2 5" xfId="51383" xr:uid="{00000000-0005-0000-0000-0000B5C50000}"/>
    <cellStyle name="Normal 8 2 2 3 2 5 2" xfId="51384" xr:uid="{00000000-0005-0000-0000-0000B6C50000}"/>
    <cellStyle name="Normal 8 2 2 3 2 5 2 2" xfId="51385" xr:uid="{00000000-0005-0000-0000-0000B7C50000}"/>
    <cellStyle name="Normal 8 2 2 3 2 5 3" xfId="51386" xr:uid="{00000000-0005-0000-0000-0000B8C50000}"/>
    <cellStyle name="Normal 8 2 2 3 2 5 3 2" xfId="51387" xr:uid="{00000000-0005-0000-0000-0000B9C50000}"/>
    <cellStyle name="Normal 8 2 2 3 2 5 3 2 2" xfId="51388" xr:uid="{00000000-0005-0000-0000-0000BAC50000}"/>
    <cellStyle name="Normal 8 2 2 3 2 5 3 3" xfId="51389" xr:uid="{00000000-0005-0000-0000-0000BBC50000}"/>
    <cellStyle name="Normal 8 2 2 3 2 5 4" xfId="51390" xr:uid="{00000000-0005-0000-0000-0000BCC50000}"/>
    <cellStyle name="Normal 8 2 2 3 2 6" xfId="51391" xr:uid="{00000000-0005-0000-0000-0000BDC50000}"/>
    <cellStyle name="Normal 8 2 2 3 2 6 2" xfId="51392" xr:uid="{00000000-0005-0000-0000-0000BEC50000}"/>
    <cellStyle name="Normal 8 2 2 3 2 7" xfId="51393" xr:uid="{00000000-0005-0000-0000-0000BFC50000}"/>
    <cellStyle name="Normal 8 2 2 3 2 7 2" xfId="51394" xr:uid="{00000000-0005-0000-0000-0000C0C50000}"/>
    <cellStyle name="Normal 8 2 2 3 2 7 2 2" xfId="51395" xr:uid="{00000000-0005-0000-0000-0000C1C50000}"/>
    <cellStyle name="Normal 8 2 2 3 2 7 3" xfId="51396" xr:uid="{00000000-0005-0000-0000-0000C2C50000}"/>
    <cellStyle name="Normal 8 2 2 3 2 8" xfId="51397" xr:uid="{00000000-0005-0000-0000-0000C3C50000}"/>
    <cellStyle name="Normal 8 2 2 3 2 8 2" xfId="51398" xr:uid="{00000000-0005-0000-0000-0000C4C50000}"/>
    <cellStyle name="Normal 8 2 2 3 2 9" xfId="51399" xr:uid="{00000000-0005-0000-0000-0000C5C50000}"/>
    <cellStyle name="Normal 8 2 2 3 3" xfId="51400" xr:uid="{00000000-0005-0000-0000-0000C6C50000}"/>
    <cellStyle name="Normal 8 2 2 3 3 2" xfId="51401" xr:uid="{00000000-0005-0000-0000-0000C7C50000}"/>
    <cellStyle name="Normal 8 2 2 3 3 2 2" xfId="51402" xr:uid="{00000000-0005-0000-0000-0000C8C50000}"/>
    <cellStyle name="Normal 8 2 2 3 3 2 2 2" xfId="51403" xr:uid="{00000000-0005-0000-0000-0000C9C50000}"/>
    <cellStyle name="Normal 8 2 2 3 3 2 2 2 2" xfId="51404" xr:uid="{00000000-0005-0000-0000-0000CAC50000}"/>
    <cellStyle name="Normal 8 2 2 3 3 2 2 3" xfId="51405" xr:uid="{00000000-0005-0000-0000-0000CBC50000}"/>
    <cellStyle name="Normal 8 2 2 3 3 2 2 3 2" xfId="51406" xr:uid="{00000000-0005-0000-0000-0000CCC50000}"/>
    <cellStyle name="Normal 8 2 2 3 3 2 2 3 2 2" xfId="51407" xr:uid="{00000000-0005-0000-0000-0000CDC50000}"/>
    <cellStyle name="Normal 8 2 2 3 3 2 2 3 3" xfId="51408" xr:uid="{00000000-0005-0000-0000-0000CEC50000}"/>
    <cellStyle name="Normal 8 2 2 3 3 2 2 4" xfId="51409" xr:uid="{00000000-0005-0000-0000-0000CFC50000}"/>
    <cellStyle name="Normal 8 2 2 3 3 2 3" xfId="51410" xr:uid="{00000000-0005-0000-0000-0000D0C50000}"/>
    <cellStyle name="Normal 8 2 2 3 3 2 3 2" xfId="51411" xr:uid="{00000000-0005-0000-0000-0000D1C50000}"/>
    <cellStyle name="Normal 8 2 2 3 3 2 4" xfId="51412" xr:uid="{00000000-0005-0000-0000-0000D2C50000}"/>
    <cellStyle name="Normal 8 2 2 3 3 2 4 2" xfId="51413" xr:uid="{00000000-0005-0000-0000-0000D3C50000}"/>
    <cellStyle name="Normal 8 2 2 3 3 2 4 2 2" xfId="51414" xr:uid="{00000000-0005-0000-0000-0000D4C50000}"/>
    <cellStyle name="Normal 8 2 2 3 3 2 4 3" xfId="51415" xr:uid="{00000000-0005-0000-0000-0000D5C50000}"/>
    <cellStyle name="Normal 8 2 2 3 3 2 5" xfId="51416" xr:uid="{00000000-0005-0000-0000-0000D6C50000}"/>
    <cellStyle name="Normal 8 2 2 3 3 2 6" xfId="51417" xr:uid="{00000000-0005-0000-0000-0000D7C50000}"/>
    <cellStyle name="Normal 8 2 2 3 3 3" xfId="51418" xr:uid="{00000000-0005-0000-0000-0000D8C50000}"/>
    <cellStyle name="Normal 8 2 2 3 3 3 2" xfId="51419" xr:uid="{00000000-0005-0000-0000-0000D9C50000}"/>
    <cellStyle name="Normal 8 2 2 3 3 3 2 2" xfId="51420" xr:uid="{00000000-0005-0000-0000-0000DAC50000}"/>
    <cellStyle name="Normal 8 2 2 3 3 3 3" xfId="51421" xr:uid="{00000000-0005-0000-0000-0000DBC50000}"/>
    <cellStyle name="Normal 8 2 2 3 3 3 3 2" xfId="51422" xr:uid="{00000000-0005-0000-0000-0000DCC50000}"/>
    <cellStyle name="Normal 8 2 2 3 3 3 3 2 2" xfId="51423" xr:uid="{00000000-0005-0000-0000-0000DDC50000}"/>
    <cellStyle name="Normal 8 2 2 3 3 3 3 3" xfId="51424" xr:uid="{00000000-0005-0000-0000-0000DEC50000}"/>
    <cellStyle name="Normal 8 2 2 3 3 3 4" xfId="51425" xr:uid="{00000000-0005-0000-0000-0000DFC50000}"/>
    <cellStyle name="Normal 8 2 2 3 3 4" xfId="51426" xr:uid="{00000000-0005-0000-0000-0000E0C50000}"/>
    <cellStyle name="Normal 8 2 2 3 3 4 2" xfId="51427" xr:uid="{00000000-0005-0000-0000-0000E1C50000}"/>
    <cellStyle name="Normal 8 2 2 3 3 4 2 2" xfId="51428" xr:uid="{00000000-0005-0000-0000-0000E2C50000}"/>
    <cellStyle name="Normal 8 2 2 3 3 4 3" xfId="51429" xr:uid="{00000000-0005-0000-0000-0000E3C50000}"/>
    <cellStyle name="Normal 8 2 2 3 3 4 3 2" xfId="51430" xr:uid="{00000000-0005-0000-0000-0000E4C50000}"/>
    <cellStyle name="Normal 8 2 2 3 3 4 3 2 2" xfId="51431" xr:uid="{00000000-0005-0000-0000-0000E5C50000}"/>
    <cellStyle name="Normal 8 2 2 3 3 4 3 3" xfId="51432" xr:uid="{00000000-0005-0000-0000-0000E6C50000}"/>
    <cellStyle name="Normal 8 2 2 3 3 4 4" xfId="51433" xr:uid="{00000000-0005-0000-0000-0000E7C50000}"/>
    <cellStyle name="Normal 8 2 2 3 3 5" xfId="51434" xr:uid="{00000000-0005-0000-0000-0000E8C50000}"/>
    <cellStyle name="Normal 8 2 2 3 3 5 2" xfId="51435" xr:uid="{00000000-0005-0000-0000-0000E9C50000}"/>
    <cellStyle name="Normal 8 2 2 3 3 6" xfId="51436" xr:uid="{00000000-0005-0000-0000-0000EAC50000}"/>
    <cellStyle name="Normal 8 2 2 3 3 6 2" xfId="51437" xr:uid="{00000000-0005-0000-0000-0000EBC50000}"/>
    <cellStyle name="Normal 8 2 2 3 3 6 2 2" xfId="51438" xr:uid="{00000000-0005-0000-0000-0000ECC50000}"/>
    <cellStyle name="Normal 8 2 2 3 3 6 3" xfId="51439" xr:uid="{00000000-0005-0000-0000-0000EDC50000}"/>
    <cellStyle name="Normal 8 2 2 3 3 7" xfId="51440" xr:uid="{00000000-0005-0000-0000-0000EEC50000}"/>
    <cellStyle name="Normal 8 2 2 3 3 7 2" xfId="51441" xr:uid="{00000000-0005-0000-0000-0000EFC50000}"/>
    <cellStyle name="Normal 8 2 2 3 3 8" xfId="51442" xr:uid="{00000000-0005-0000-0000-0000F0C50000}"/>
    <cellStyle name="Normal 8 2 2 3 3 9" xfId="51443" xr:uid="{00000000-0005-0000-0000-0000F1C50000}"/>
    <cellStyle name="Normal 8 2 2 3 4" xfId="51444" xr:uid="{00000000-0005-0000-0000-0000F2C50000}"/>
    <cellStyle name="Normal 8 2 2 3 4 2" xfId="51445" xr:uid="{00000000-0005-0000-0000-0000F3C50000}"/>
    <cellStyle name="Normal 8 2 2 3 4 2 2" xfId="51446" xr:uid="{00000000-0005-0000-0000-0000F4C50000}"/>
    <cellStyle name="Normal 8 2 2 3 4 2 2 2" xfId="51447" xr:uid="{00000000-0005-0000-0000-0000F5C50000}"/>
    <cellStyle name="Normal 8 2 2 3 4 2 3" xfId="51448" xr:uid="{00000000-0005-0000-0000-0000F6C50000}"/>
    <cellStyle name="Normal 8 2 2 3 4 2 3 2" xfId="51449" xr:uid="{00000000-0005-0000-0000-0000F7C50000}"/>
    <cellStyle name="Normal 8 2 2 3 4 2 3 2 2" xfId="51450" xr:uid="{00000000-0005-0000-0000-0000F8C50000}"/>
    <cellStyle name="Normal 8 2 2 3 4 2 3 3" xfId="51451" xr:uid="{00000000-0005-0000-0000-0000F9C50000}"/>
    <cellStyle name="Normal 8 2 2 3 4 2 4" xfId="51452" xr:uid="{00000000-0005-0000-0000-0000FAC50000}"/>
    <cellStyle name="Normal 8 2 2 3 4 3" xfId="51453" xr:uid="{00000000-0005-0000-0000-0000FBC50000}"/>
    <cellStyle name="Normal 8 2 2 3 4 3 2" xfId="51454" xr:uid="{00000000-0005-0000-0000-0000FCC50000}"/>
    <cellStyle name="Normal 8 2 2 3 4 4" xfId="51455" xr:uid="{00000000-0005-0000-0000-0000FDC50000}"/>
    <cellStyle name="Normal 8 2 2 3 4 4 2" xfId="51456" xr:uid="{00000000-0005-0000-0000-0000FEC50000}"/>
    <cellStyle name="Normal 8 2 2 3 4 4 2 2" xfId="51457" xr:uid="{00000000-0005-0000-0000-0000FFC50000}"/>
    <cellStyle name="Normal 8 2 2 3 4 4 3" xfId="51458" xr:uid="{00000000-0005-0000-0000-000000C60000}"/>
    <cellStyle name="Normal 8 2 2 3 4 5" xfId="51459" xr:uid="{00000000-0005-0000-0000-000001C60000}"/>
    <cellStyle name="Normal 8 2 2 3 4 6" xfId="51460" xr:uid="{00000000-0005-0000-0000-000002C60000}"/>
    <cellStyle name="Normal 8 2 2 3 5" xfId="51461" xr:uid="{00000000-0005-0000-0000-000003C60000}"/>
    <cellStyle name="Normal 8 2 2 3 5 2" xfId="51462" xr:uid="{00000000-0005-0000-0000-000004C60000}"/>
    <cellStyle name="Normal 8 2 2 3 5 2 2" xfId="51463" xr:uid="{00000000-0005-0000-0000-000005C60000}"/>
    <cellStyle name="Normal 8 2 2 3 5 3" xfId="51464" xr:uid="{00000000-0005-0000-0000-000006C60000}"/>
    <cellStyle name="Normal 8 2 2 3 5 3 2" xfId="51465" xr:uid="{00000000-0005-0000-0000-000007C60000}"/>
    <cellStyle name="Normal 8 2 2 3 5 3 2 2" xfId="51466" xr:uid="{00000000-0005-0000-0000-000008C60000}"/>
    <cellStyle name="Normal 8 2 2 3 5 3 3" xfId="51467" xr:uid="{00000000-0005-0000-0000-000009C60000}"/>
    <cellStyle name="Normal 8 2 2 3 5 4" xfId="51468" xr:uid="{00000000-0005-0000-0000-00000AC60000}"/>
    <cellStyle name="Normal 8 2 2 3 6" xfId="51469" xr:uid="{00000000-0005-0000-0000-00000BC60000}"/>
    <cellStyle name="Normal 8 2 2 3 6 2" xfId="51470" xr:uid="{00000000-0005-0000-0000-00000CC60000}"/>
    <cellStyle name="Normal 8 2 2 3 6 2 2" xfId="51471" xr:uid="{00000000-0005-0000-0000-00000DC60000}"/>
    <cellStyle name="Normal 8 2 2 3 6 3" xfId="51472" xr:uid="{00000000-0005-0000-0000-00000EC60000}"/>
    <cellStyle name="Normal 8 2 2 3 6 3 2" xfId="51473" xr:uid="{00000000-0005-0000-0000-00000FC60000}"/>
    <cellStyle name="Normal 8 2 2 3 6 3 2 2" xfId="51474" xr:uid="{00000000-0005-0000-0000-000010C60000}"/>
    <cellStyle name="Normal 8 2 2 3 6 3 3" xfId="51475" xr:uid="{00000000-0005-0000-0000-000011C60000}"/>
    <cellStyle name="Normal 8 2 2 3 6 4" xfId="51476" xr:uid="{00000000-0005-0000-0000-000012C60000}"/>
    <cellStyle name="Normal 8 2 2 3 7" xfId="51477" xr:uid="{00000000-0005-0000-0000-000013C60000}"/>
    <cellStyle name="Normal 8 2 2 3 7 2" xfId="51478" xr:uid="{00000000-0005-0000-0000-000014C60000}"/>
    <cellStyle name="Normal 8 2 2 3 8" xfId="51479" xr:uid="{00000000-0005-0000-0000-000015C60000}"/>
    <cellStyle name="Normal 8 2 2 3 8 2" xfId="51480" xr:uid="{00000000-0005-0000-0000-000016C60000}"/>
    <cellStyle name="Normal 8 2 2 3 8 2 2" xfId="51481" xr:uid="{00000000-0005-0000-0000-000017C60000}"/>
    <cellStyle name="Normal 8 2 2 3 8 3" xfId="51482" xr:uid="{00000000-0005-0000-0000-000018C60000}"/>
    <cellStyle name="Normal 8 2 2 3 9" xfId="51483" xr:uid="{00000000-0005-0000-0000-000019C60000}"/>
    <cellStyle name="Normal 8 2 2 3 9 2" xfId="51484" xr:uid="{00000000-0005-0000-0000-00001AC60000}"/>
    <cellStyle name="Normal 8 2 2 3_T-straight with PEDs adjustor" xfId="51485" xr:uid="{00000000-0005-0000-0000-00001BC60000}"/>
    <cellStyle name="Normal 8 2 2 4" xfId="1504" xr:uid="{00000000-0005-0000-0000-00001CC60000}"/>
    <cellStyle name="Normal 8 2 2 4 10" xfId="51486" xr:uid="{00000000-0005-0000-0000-00001DC60000}"/>
    <cellStyle name="Normal 8 2 2 4 11" xfId="51487" xr:uid="{00000000-0005-0000-0000-00001EC60000}"/>
    <cellStyle name="Normal 8 2 2 4 2" xfId="51488" xr:uid="{00000000-0005-0000-0000-00001FC60000}"/>
    <cellStyle name="Normal 8 2 2 4 2 10" xfId="51489" xr:uid="{00000000-0005-0000-0000-000020C60000}"/>
    <cellStyle name="Normal 8 2 2 4 2 2" xfId="51490" xr:uid="{00000000-0005-0000-0000-000021C60000}"/>
    <cellStyle name="Normal 8 2 2 4 2 2 2" xfId="51491" xr:uid="{00000000-0005-0000-0000-000022C60000}"/>
    <cellStyle name="Normal 8 2 2 4 2 2 2 2" xfId="51492" xr:uid="{00000000-0005-0000-0000-000023C60000}"/>
    <cellStyle name="Normal 8 2 2 4 2 2 2 2 2" xfId="51493" xr:uid="{00000000-0005-0000-0000-000024C60000}"/>
    <cellStyle name="Normal 8 2 2 4 2 2 2 2 2 2" xfId="51494" xr:uid="{00000000-0005-0000-0000-000025C60000}"/>
    <cellStyle name="Normal 8 2 2 4 2 2 2 2 3" xfId="51495" xr:uid="{00000000-0005-0000-0000-000026C60000}"/>
    <cellStyle name="Normal 8 2 2 4 2 2 2 2 3 2" xfId="51496" xr:uid="{00000000-0005-0000-0000-000027C60000}"/>
    <cellStyle name="Normal 8 2 2 4 2 2 2 2 3 2 2" xfId="51497" xr:uid="{00000000-0005-0000-0000-000028C60000}"/>
    <cellStyle name="Normal 8 2 2 4 2 2 2 2 3 3" xfId="51498" xr:uid="{00000000-0005-0000-0000-000029C60000}"/>
    <cellStyle name="Normal 8 2 2 4 2 2 2 2 4" xfId="51499" xr:uid="{00000000-0005-0000-0000-00002AC60000}"/>
    <cellStyle name="Normal 8 2 2 4 2 2 2 3" xfId="51500" xr:uid="{00000000-0005-0000-0000-00002BC60000}"/>
    <cellStyle name="Normal 8 2 2 4 2 2 2 3 2" xfId="51501" xr:uid="{00000000-0005-0000-0000-00002CC60000}"/>
    <cellStyle name="Normal 8 2 2 4 2 2 2 4" xfId="51502" xr:uid="{00000000-0005-0000-0000-00002DC60000}"/>
    <cellStyle name="Normal 8 2 2 4 2 2 2 4 2" xfId="51503" xr:uid="{00000000-0005-0000-0000-00002EC60000}"/>
    <cellStyle name="Normal 8 2 2 4 2 2 2 4 2 2" xfId="51504" xr:uid="{00000000-0005-0000-0000-00002FC60000}"/>
    <cellStyle name="Normal 8 2 2 4 2 2 2 4 3" xfId="51505" xr:uid="{00000000-0005-0000-0000-000030C60000}"/>
    <cellStyle name="Normal 8 2 2 4 2 2 2 5" xfId="51506" xr:uid="{00000000-0005-0000-0000-000031C60000}"/>
    <cellStyle name="Normal 8 2 2 4 2 2 3" xfId="51507" xr:uid="{00000000-0005-0000-0000-000032C60000}"/>
    <cellStyle name="Normal 8 2 2 4 2 2 3 2" xfId="51508" xr:uid="{00000000-0005-0000-0000-000033C60000}"/>
    <cellStyle name="Normal 8 2 2 4 2 2 3 2 2" xfId="51509" xr:uid="{00000000-0005-0000-0000-000034C60000}"/>
    <cellStyle name="Normal 8 2 2 4 2 2 3 3" xfId="51510" xr:uid="{00000000-0005-0000-0000-000035C60000}"/>
    <cellStyle name="Normal 8 2 2 4 2 2 3 3 2" xfId="51511" xr:uid="{00000000-0005-0000-0000-000036C60000}"/>
    <cellStyle name="Normal 8 2 2 4 2 2 3 3 2 2" xfId="51512" xr:uid="{00000000-0005-0000-0000-000037C60000}"/>
    <cellStyle name="Normal 8 2 2 4 2 2 3 3 3" xfId="51513" xr:uid="{00000000-0005-0000-0000-000038C60000}"/>
    <cellStyle name="Normal 8 2 2 4 2 2 3 4" xfId="51514" xr:uid="{00000000-0005-0000-0000-000039C60000}"/>
    <cellStyle name="Normal 8 2 2 4 2 2 4" xfId="51515" xr:uid="{00000000-0005-0000-0000-00003AC60000}"/>
    <cellStyle name="Normal 8 2 2 4 2 2 4 2" xfId="51516" xr:uid="{00000000-0005-0000-0000-00003BC60000}"/>
    <cellStyle name="Normal 8 2 2 4 2 2 4 2 2" xfId="51517" xr:uid="{00000000-0005-0000-0000-00003CC60000}"/>
    <cellStyle name="Normal 8 2 2 4 2 2 4 3" xfId="51518" xr:uid="{00000000-0005-0000-0000-00003DC60000}"/>
    <cellStyle name="Normal 8 2 2 4 2 2 4 3 2" xfId="51519" xr:uid="{00000000-0005-0000-0000-00003EC60000}"/>
    <cellStyle name="Normal 8 2 2 4 2 2 4 3 2 2" xfId="51520" xr:uid="{00000000-0005-0000-0000-00003FC60000}"/>
    <cellStyle name="Normal 8 2 2 4 2 2 4 3 3" xfId="51521" xr:uid="{00000000-0005-0000-0000-000040C60000}"/>
    <cellStyle name="Normal 8 2 2 4 2 2 4 4" xfId="51522" xr:uid="{00000000-0005-0000-0000-000041C60000}"/>
    <cellStyle name="Normal 8 2 2 4 2 2 5" xfId="51523" xr:uid="{00000000-0005-0000-0000-000042C60000}"/>
    <cellStyle name="Normal 8 2 2 4 2 2 5 2" xfId="51524" xr:uid="{00000000-0005-0000-0000-000043C60000}"/>
    <cellStyle name="Normal 8 2 2 4 2 2 6" xfId="51525" xr:uid="{00000000-0005-0000-0000-000044C60000}"/>
    <cellStyle name="Normal 8 2 2 4 2 2 6 2" xfId="51526" xr:uid="{00000000-0005-0000-0000-000045C60000}"/>
    <cellStyle name="Normal 8 2 2 4 2 2 6 2 2" xfId="51527" xr:uid="{00000000-0005-0000-0000-000046C60000}"/>
    <cellStyle name="Normal 8 2 2 4 2 2 6 3" xfId="51528" xr:uid="{00000000-0005-0000-0000-000047C60000}"/>
    <cellStyle name="Normal 8 2 2 4 2 2 7" xfId="51529" xr:uid="{00000000-0005-0000-0000-000048C60000}"/>
    <cellStyle name="Normal 8 2 2 4 2 2 7 2" xfId="51530" xr:uid="{00000000-0005-0000-0000-000049C60000}"/>
    <cellStyle name="Normal 8 2 2 4 2 2 8" xfId="51531" xr:uid="{00000000-0005-0000-0000-00004AC60000}"/>
    <cellStyle name="Normal 8 2 2 4 2 3" xfId="51532" xr:uid="{00000000-0005-0000-0000-00004BC60000}"/>
    <cellStyle name="Normal 8 2 2 4 2 3 2" xfId="51533" xr:uid="{00000000-0005-0000-0000-00004CC60000}"/>
    <cellStyle name="Normal 8 2 2 4 2 3 2 2" xfId="51534" xr:uid="{00000000-0005-0000-0000-00004DC60000}"/>
    <cellStyle name="Normal 8 2 2 4 2 3 2 2 2" xfId="51535" xr:uid="{00000000-0005-0000-0000-00004EC60000}"/>
    <cellStyle name="Normal 8 2 2 4 2 3 2 3" xfId="51536" xr:uid="{00000000-0005-0000-0000-00004FC60000}"/>
    <cellStyle name="Normal 8 2 2 4 2 3 2 3 2" xfId="51537" xr:uid="{00000000-0005-0000-0000-000050C60000}"/>
    <cellStyle name="Normal 8 2 2 4 2 3 2 3 2 2" xfId="51538" xr:uid="{00000000-0005-0000-0000-000051C60000}"/>
    <cellStyle name="Normal 8 2 2 4 2 3 2 3 3" xfId="51539" xr:uid="{00000000-0005-0000-0000-000052C60000}"/>
    <cellStyle name="Normal 8 2 2 4 2 3 2 4" xfId="51540" xr:uid="{00000000-0005-0000-0000-000053C60000}"/>
    <cellStyle name="Normal 8 2 2 4 2 3 3" xfId="51541" xr:uid="{00000000-0005-0000-0000-000054C60000}"/>
    <cellStyle name="Normal 8 2 2 4 2 3 3 2" xfId="51542" xr:uid="{00000000-0005-0000-0000-000055C60000}"/>
    <cellStyle name="Normal 8 2 2 4 2 3 4" xfId="51543" xr:uid="{00000000-0005-0000-0000-000056C60000}"/>
    <cellStyle name="Normal 8 2 2 4 2 3 4 2" xfId="51544" xr:uid="{00000000-0005-0000-0000-000057C60000}"/>
    <cellStyle name="Normal 8 2 2 4 2 3 4 2 2" xfId="51545" xr:uid="{00000000-0005-0000-0000-000058C60000}"/>
    <cellStyle name="Normal 8 2 2 4 2 3 4 3" xfId="51546" xr:uid="{00000000-0005-0000-0000-000059C60000}"/>
    <cellStyle name="Normal 8 2 2 4 2 3 5" xfId="51547" xr:uid="{00000000-0005-0000-0000-00005AC60000}"/>
    <cellStyle name="Normal 8 2 2 4 2 4" xfId="51548" xr:uid="{00000000-0005-0000-0000-00005BC60000}"/>
    <cellStyle name="Normal 8 2 2 4 2 4 2" xfId="51549" xr:uid="{00000000-0005-0000-0000-00005CC60000}"/>
    <cellStyle name="Normal 8 2 2 4 2 4 2 2" xfId="51550" xr:uid="{00000000-0005-0000-0000-00005DC60000}"/>
    <cellStyle name="Normal 8 2 2 4 2 4 3" xfId="51551" xr:uid="{00000000-0005-0000-0000-00005EC60000}"/>
    <cellStyle name="Normal 8 2 2 4 2 4 3 2" xfId="51552" xr:uid="{00000000-0005-0000-0000-00005FC60000}"/>
    <cellStyle name="Normal 8 2 2 4 2 4 3 2 2" xfId="51553" xr:uid="{00000000-0005-0000-0000-000060C60000}"/>
    <cellStyle name="Normal 8 2 2 4 2 4 3 3" xfId="51554" xr:uid="{00000000-0005-0000-0000-000061C60000}"/>
    <cellStyle name="Normal 8 2 2 4 2 4 4" xfId="51555" xr:uid="{00000000-0005-0000-0000-000062C60000}"/>
    <cellStyle name="Normal 8 2 2 4 2 5" xfId="51556" xr:uid="{00000000-0005-0000-0000-000063C60000}"/>
    <cellStyle name="Normal 8 2 2 4 2 5 2" xfId="51557" xr:uid="{00000000-0005-0000-0000-000064C60000}"/>
    <cellStyle name="Normal 8 2 2 4 2 5 2 2" xfId="51558" xr:uid="{00000000-0005-0000-0000-000065C60000}"/>
    <cellStyle name="Normal 8 2 2 4 2 5 3" xfId="51559" xr:uid="{00000000-0005-0000-0000-000066C60000}"/>
    <cellStyle name="Normal 8 2 2 4 2 5 3 2" xfId="51560" xr:uid="{00000000-0005-0000-0000-000067C60000}"/>
    <cellStyle name="Normal 8 2 2 4 2 5 3 2 2" xfId="51561" xr:uid="{00000000-0005-0000-0000-000068C60000}"/>
    <cellStyle name="Normal 8 2 2 4 2 5 3 3" xfId="51562" xr:uid="{00000000-0005-0000-0000-000069C60000}"/>
    <cellStyle name="Normal 8 2 2 4 2 5 4" xfId="51563" xr:uid="{00000000-0005-0000-0000-00006AC60000}"/>
    <cellStyle name="Normal 8 2 2 4 2 6" xfId="51564" xr:uid="{00000000-0005-0000-0000-00006BC60000}"/>
    <cellStyle name="Normal 8 2 2 4 2 6 2" xfId="51565" xr:uid="{00000000-0005-0000-0000-00006CC60000}"/>
    <cellStyle name="Normal 8 2 2 4 2 7" xfId="51566" xr:uid="{00000000-0005-0000-0000-00006DC60000}"/>
    <cellStyle name="Normal 8 2 2 4 2 7 2" xfId="51567" xr:uid="{00000000-0005-0000-0000-00006EC60000}"/>
    <cellStyle name="Normal 8 2 2 4 2 7 2 2" xfId="51568" xr:uid="{00000000-0005-0000-0000-00006FC60000}"/>
    <cellStyle name="Normal 8 2 2 4 2 7 3" xfId="51569" xr:uid="{00000000-0005-0000-0000-000070C60000}"/>
    <cellStyle name="Normal 8 2 2 4 2 8" xfId="51570" xr:uid="{00000000-0005-0000-0000-000071C60000}"/>
    <cellStyle name="Normal 8 2 2 4 2 8 2" xfId="51571" xr:uid="{00000000-0005-0000-0000-000072C60000}"/>
    <cellStyle name="Normal 8 2 2 4 2 9" xfId="51572" xr:uid="{00000000-0005-0000-0000-000073C60000}"/>
    <cellStyle name="Normal 8 2 2 4 3" xfId="51573" xr:uid="{00000000-0005-0000-0000-000074C60000}"/>
    <cellStyle name="Normal 8 2 2 4 3 2" xfId="51574" xr:uid="{00000000-0005-0000-0000-000075C60000}"/>
    <cellStyle name="Normal 8 2 2 4 3 2 2" xfId="51575" xr:uid="{00000000-0005-0000-0000-000076C60000}"/>
    <cellStyle name="Normal 8 2 2 4 3 2 2 2" xfId="51576" xr:uid="{00000000-0005-0000-0000-000077C60000}"/>
    <cellStyle name="Normal 8 2 2 4 3 2 2 2 2" xfId="51577" xr:uid="{00000000-0005-0000-0000-000078C60000}"/>
    <cellStyle name="Normal 8 2 2 4 3 2 2 3" xfId="51578" xr:uid="{00000000-0005-0000-0000-000079C60000}"/>
    <cellStyle name="Normal 8 2 2 4 3 2 2 3 2" xfId="51579" xr:uid="{00000000-0005-0000-0000-00007AC60000}"/>
    <cellStyle name="Normal 8 2 2 4 3 2 2 3 2 2" xfId="51580" xr:uid="{00000000-0005-0000-0000-00007BC60000}"/>
    <cellStyle name="Normal 8 2 2 4 3 2 2 3 3" xfId="51581" xr:uid="{00000000-0005-0000-0000-00007CC60000}"/>
    <cellStyle name="Normal 8 2 2 4 3 2 2 4" xfId="51582" xr:uid="{00000000-0005-0000-0000-00007DC60000}"/>
    <cellStyle name="Normal 8 2 2 4 3 2 3" xfId="51583" xr:uid="{00000000-0005-0000-0000-00007EC60000}"/>
    <cellStyle name="Normal 8 2 2 4 3 2 3 2" xfId="51584" xr:uid="{00000000-0005-0000-0000-00007FC60000}"/>
    <cellStyle name="Normal 8 2 2 4 3 2 4" xfId="51585" xr:uid="{00000000-0005-0000-0000-000080C60000}"/>
    <cellStyle name="Normal 8 2 2 4 3 2 4 2" xfId="51586" xr:uid="{00000000-0005-0000-0000-000081C60000}"/>
    <cellStyle name="Normal 8 2 2 4 3 2 4 2 2" xfId="51587" xr:uid="{00000000-0005-0000-0000-000082C60000}"/>
    <cellStyle name="Normal 8 2 2 4 3 2 4 3" xfId="51588" xr:uid="{00000000-0005-0000-0000-000083C60000}"/>
    <cellStyle name="Normal 8 2 2 4 3 2 5" xfId="51589" xr:uid="{00000000-0005-0000-0000-000084C60000}"/>
    <cellStyle name="Normal 8 2 2 4 3 3" xfId="51590" xr:uid="{00000000-0005-0000-0000-000085C60000}"/>
    <cellStyle name="Normal 8 2 2 4 3 3 2" xfId="51591" xr:uid="{00000000-0005-0000-0000-000086C60000}"/>
    <cellStyle name="Normal 8 2 2 4 3 3 2 2" xfId="51592" xr:uid="{00000000-0005-0000-0000-000087C60000}"/>
    <cellStyle name="Normal 8 2 2 4 3 3 3" xfId="51593" xr:uid="{00000000-0005-0000-0000-000088C60000}"/>
    <cellStyle name="Normal 8 2 2 4 3 3 3 2" xfId="51594" xr:uid="{00000000-0005-0000-0000-000089C60000}"/>
    <cellStyle name="Normal 8 2 2 4 3 3 3 2 2" xfId="51595" xr:uid="{00000000-0005-0000-0000-00008AC60000}"/>
    <cellStyle name="Normal 8 2 2 4 3 3 3 3" xfId="51596" xr:uid="{00000000-0005-0000-0000-00008BC60000}"/>
    <cellStyle name="Normal 8 2 2 4 3 3 4" xfId="51597" xr:uid="{00000000-0005-0000-0000-00008CC60000}"/>
    <cellStyle name="Normal 8 2 2 4 3 4" xfId="51598" xr:uid="{00000000-0005-0000-0000-00008DC60000}"/>
    <cellStyle name="Normal 8 2 2 4 3 4 2" xfId="51599" xr:uid="{00000000-0005-0000-0000-00008EC60000}"/>
    <cellStyle name="Normal 8 2 2 4 3 4 2 2" xfId="51600" xr:uid="{00000000-0005-0000-0000-00008FC60000}"/>
    <cellStyle name="Normal 8 2 2 4 3 4 3" xfId="51601" xr:uid="{00000000-0005-0000-0000-000090C60000}"/>
    <cellStyle name="Normal 8 2 2 4 3 4 3 2" xfId="51602" xr:uid="{00000000-0005-0000-0000-000091C60000}"/>
    <cellStyle name="Normal 8 2 2 4 3 4 3 2 2" xfId="51603" xr:uid="{00000000-0005-0000-0000-000092C60000}"/>
    <cellStyle name="Normal 8 2 2 4 3 4 3 3" xfId="51604" xr:uid="{00000000-0005-0000-0000-000093C60000}"/>
    <cellStyle name="Normal 8 2 2 4 3 4 4" xfId="51605" xr:uid="{00000000-0005-0000-0000-000094C60000}"/>
    <cellStyle name="Normal 8 2 2 4 3 5" xfId="51606" xr:uid="{00000000-0005-0000-0000-000095C60000}"/>
    <cellStyle name="Normal 8 2 2 4 3 5 2" xfId="51607" xr:uid="{00000000-0005-0000-0000-000096C60000}"/>
    <cellStyle name="Normal 8 2 2 4 3 6" xfId="51608" xr:uid="{00000000-0005-0000-0000-000097C60000}"/>
    <cellStyle name="Normal 8 2 2 4 3 6 2" xfId="51609" xr:uid="{00000000-0005-0000-0000-000098C60000}"/>
    <cellStyle name="Normal 8 2 2 4 3 6 2 2" xfId="51610" xr:uid="{00000000-0005-0000-0000-000099C60000}"/>
    <cellStyle name="Normal 8 2 2 4 3 6 3" xfId="51611" xr:uid="{00000000-0005-0000-0000-00009AC60000}"/>
    <cellStyle name="Normal 8 2 2 4 3 7" xfId="51612" xr:uid="{00000000-0005-0000-0000-00009BC60000}"/>
    <cellStyle name="Normal 8 2 2 4 3 7 2" xfId="51613" xr:uid="{00000000-0005-0000-0000-00009CC60000}"/>
    <cellStyle name="Normal 8 2 2 4 3 8" xfId="51614" xr:uid="{00000000-0005-0000-0000-00009DC60000}"/>
    <cellStyle name="Normal 8 2 2 4 4" xfId="51615" xr:uid="{00000000-0005-0000-0000-00009EC60000}"/>
    <cellStyle name="Normal 8 2 2 4 4 2" xfId="51616" xr:uid="{00000000-0005-0000-0000-00009FC60000}"/>
    <cellStyle name="Normal 8 2 2 4 4 2 2" xfId="51617" xr:uid="{00000000-0005-0000-0000-0000A0C60000}"/>
    <cellStyle name="Normal 8 2 2 4 4 2 2 2" xfId="51618" xr:uid="{00000000-0005-0000-0000-0000A1C60000}"/>
    <cellStyle name="Normal 8 2 2 4 4 2 3" xfId="51619" xr:uid="{00000000-0005-0000-0000-0000A2C60000}"/>
    <cellStyle name="Normal 8 2 2 4 4 2 3 2" xfId="51620" xr:uid="{00000000-0005-0000-0000-0000A3C60000}"/>
    <cellStyle name="Normal 8 2 2 4 4 2 3 2 2" xfId="51621" xr:uid="{00000000-0005-0000-0000-0000A4C60000}"/>
    <cellStyle name="Normal 8 2 2 4 4 2 3 3" xfId="51622" xr:uid="{00000000-0005-0000-0000-0000A5C60000}"/>
    <cellStyle name="Normal 8 2 2 4 4 2 4" xfId="51623" xr:uid="{00000000-0005-0000-0000-0000A6C60000}"/>
    <cellStyle name="Normal 8 2 2 4 4 3" xfId="51624" xr:uid="{00000000-0005-0000-0000-0000A7C60000}"/>
    <cellStyle name="Normal 8 2 2 4 4 3 2" xfId="51625" xr:uid="{00000000-0005-0000-0000-0000A8C60000}"/>
    <cellStyle name="Normal 8 2 2 4 4 4" xfId="51626" xr:uid="{00000000-0005-0000-0000-0000A9C60000}"/>
    <cellStyle name="Normal 8 2 2 4 4 4 2" xfId="51627" xr:uid="{00000000-0005-0000-0000-0000AAC60000}"/>
    <cellStyle name="Normal 8 2 2 4 4 4 2 2" xfId="51628" xr:uid="{00000000-0005-0000-0000-0000ABC60000}"/>
    <cellStyle name="Normal 8 2 2 4 4 4 3" xfId="51629" xr:uid="{00000000-0005-0000-0000-0000ACC60000}"/>
    <cellStyle name="Normal 8 2 2 4 4 5" xfId="51630" xr:uid="{00000000-0005-0000-0000-0000ADC60000}"/>
    <cellStyle name="Normal 8 2 2 4 5" xfId="51631" xr:uid="{00000000-0005-0000-0000-0000AEC60000}"/>
    <cellStyle name="Normal 8 2 2 4 5 2" xfId="51632" xr:uid="{00000000-0005-0000-0000-0000AFC60000}"/>
    <cellStyle name="Normal 8 2 2 4 5 2 2" xfId="51633" xr:uid="{00000000-0005-0000-0000-0000B0C60000}"/>
    <cellStyle name="Normal 8 2 2 4 5 3" xfId="51634" xr:uid="{00000000-0005-0000-0000-0000B1C60000}"/>
    <cellStyle name="Normal 8 2 2 4 5 3 2" xfId="51635" xr:uid="{00000000-0005-0000-0000-0000B2C60000}"/>
    <cellStyle name="Normal 8 2 2 4 5 3 2 2" xfId="51636" xr:uid="{00000000-0005-0000-0000-0000B3C60000}"/>
    <cellStyle name="Normal 8 2 2 4 5 3 3" xfId="51637" xr:uid="{00000000-0005-0000-0000-0000B4C60000}"/>
    <cellStyle name="Normal 8 2 2 4 5 4" xfId="51638" xr:uid="{00000000-0005-0000-0000-0000B5C60000}"/>
    <cellStyle name="Normal 8 2 2 4 6" xfId="51639" xr:uid="{00000000-0005-0000-0000-0000B6C60000}"/>
    <cellStyle name="Normal 8 2 2 4 6 2" xfId="51640" xr:uid="{00000000-0005-0000-0000-0000B7C60000}"/>
    <cellStyle name="Normal 8 2 2 4 6 2 2" xfId="51641" xr:uid="{00000000-0005-0000-0000-0000B8C60000}"/>
    <cellStyle name="Normal 8 2 2 4 6 3" xfId="51642" xr:uid="{00000000-0005-0000-0000-0000B9C60000}"/>
    <cellStyle name="Normal 8 2 2 4 6 3 2" xfId="51643" xr:uid="{00000000-0005-0000-0000-0000BAC60000}"/>
    <cellStyle name="Normal 8 2 2 4 6 3 2 2" xfId="51644" xr:uid="{00000000-0005-0000-0000-0000BBC60000}"/>
    <cellStyle name="Normal 8 2 2 4 6 3 3" xfId="51645" xr:uid="{00000000-0005-0000-0000-0000BCC60000}"/>
    <cellStyle name="Normal 8 2 2 4 6 4" xfId="51646" xr:uid="{00000000-0005-0000-0000-0000BDC60000}"/>
    <cellStyle name="Normal 8 2 2 4 7" xfId="51647" xr:uid="{00000000-0005-0000-0000-0000BEC60000}"/>
    <cellStyle name="Normal 8 2 2 4 7 2" xfId="51648" xr:uid="{00000000-0005-0000-0000-0000BFC60000}"/>
    <cellStyle name="Normal 8 2 2 4 8" xfId="51649" xr:uid="{00000000-0005-0000-0000-0000C0C60000}"/>
    <cellStyle name="Normal 8 2 2 4 8 2" xfId="51650" xr:uid="{00000000-0005-0000-0000-0000C1C60000}"/>
    <cellStyle name="Normal 8 2 2 4 8 2 2" xfId="51651" xr:uid="{00000000-0005-0000-0000-0000C2C60000}"/>
    <cellStyle name="Normal 8 2 2 4 8 3" xfId="51652" xr:uid="{00000000-0005-0000-0000-0000C3C60000}"/>
    <cellStyle name="Normal 8 2 2 4 9" xfId="51653" xr:uid="{00000000-0005-0000-0000-0000C4C60000}"/>
    <cellStyle name="Normal 8 2 2 4 9 2" xfId="51654" xr:uid="{00000000-0005-0000-0000-0000C5C60000}"/>
    <cellStyle name="Normal 8 2 2 5" xfId="51655" xr:uid="{00000000-0005-0000-0000-0000C6C60000}"/>
    <cellStyle name="Normal 8 2 2 5 10" xfId="51656" xr:uid="{00000000-0005-0000-0000-0000C7C60000}"/>
    <cellStyle name="Normal 8 2 2 5 2" xfId="51657" xr:uid="{00000000-0005-0000-0000-0000C8C60000}"/>
    <cellStyle name="Normal 8 2 2 5 2 2" xfId="51658" xr:uid="{00000000-0005-0000-0000-0000C9C60000}"/>
    <cellStyle name="Normal 8 2 2 5 2 2 2" xfId="51659" xr:uid="{00000000-0005-0000-0000-0000CAC60000}"/>
    <cellStyle name="Normal 8 2 2 5 2 2 2 2" xfId="51660" xr:uid="{00000000-0005-0000-0000-0000CBC60000}"/>
    <cellStyle name="Normal 8 2 2 5 2 2 2 2 2" xfId="51661" xr:uid="{00000000-0005-0000-0000-0000CCC60000}"/>
    <cellStyle name="Normal 8 2 2 5 2 2 2 3" xfId="51662" xr:uid="{00000000-0005-0000-0000-0000CDC60000}"/>
    <cellStyle name="Normal 8 2 2 5 2 2 2 3 2" xfId="51663" xr:uid="{00000000-0005-0000-0000-0000CEC60000}"/>
    <cellStyle name="Normal 8 2 2 5 2 2 2 3 2 2" xfId="51664" xr:uid="{00000000-0005-0000-0000-0000CFC60000}"/>
    <cellStyle name="Normal 8 2 2 5 2 2 2 3 3" xfId="51665" xr:uid="{00000000-0005-0000-0000-0000D0C60000}"/>
    <cellStyle name="Normal 8 2 2 5 2 2 2 4" xfId="51666" xr:uid="{00000000-0005-0000-0000-0000D1C60000}"/>
    <cellStyle name="Normal 8 2 2 5 2 2 3" xfId="51667" xr:uid="{00000000-0005-0000-0000-0000D2C60000}"/>
    <cellStyle name="Normal 8 2 2 5 2 2 3 2" xfId="51668" xr:uid="{00000000-0005-0000-0000-0000D3C60000}"/>
    <cellStyle name="Normal 8 2 2 5 2 2 4" xfId="51669" xr:uid="{00000000-0005-0000-0000-0000D4C60000}"/>
    <cellStyle name="Normal 8 2 2 5 2 2 4 2" xfId="51670" xr:uid="{00000000-0005-0000-0000-0000D5C60000}"/>
    <cellStyle name="Normal 8 2 2 5 2 2 4 2 2" xfId="51671" xr:uid="{00000000-0005-0000-0000-0000D6C60000}"/>
    <cellStyle name="Normal 8 2 2 5 2 2 4 3" xfId="51672" xr:uid="{00000000-0005-0000-0000-0000D7C60000}"/>
    <cellStyle name="Normal 8 2 2 5 2 2 5" xfId="51673" xr:uid="{00000000-0005-0000-0000-0000D8C60000}"/>
    <cellStyle name="Normal 8 2 2 5 2 3" xfId="51674" xr:uid="{00000000-0005-0000-0000-0000D9C60000}"/>
    <cellStyle name="Normal 8 2 2 5 2 3 2" xfId="51675" xr:uid="{00000000-0005-0000-0000-0000DAC60000}"/>
    <cellStyle name="Normal 8 2 2 5 2 3 2 2" xfId="51676" xr:uid="{00000000-0005-0000-0000-0000DBC60000}"/>
    <cellStyle name="Normal 8 2 2 5 2 3 3" xfId="51677" xr:uid="{00000000-0005-0000-0000-0000DCC60000}"/>
    <cellStyle name="Normal 8 2 2 5 2 3 3 2" xfId="51678" xr:uid="{00000000-0005-0000-0000-0000DDC60000}"/>
    <cellStyle name="Normal 8 2 2 5 2 3 3 2 2" xfId="51679" xr:uid="{00000000-0005-0000-0000-0000DEC60000}"/>
    <cellStyle name="Normal 8 2 2 5 2 3 3 3" xfId="51680" xr:uid="{00000000-0005-0000-0000-0000DFC60000}"/>
    <cellStyle name="Normal 8 2 2 5 2 3 4" xfId="51681" xr:uid="{00000000-0005-0000-0000-0000E0C60000}"/>
    <cellStyle name="Normal 8 2 2 5 2 4" xfId="51682" xr:uid="{00000000-0005-0000-0000-0000E1C60000}"/>
    <cellStyle name="Normal 8 2 2 5 2 4 2" xfId="51683" xr:uid="{00000000-0005-0000-0000-0000E2C60000}"/>
    <cellStyle name="Normal 8 2 2 5 2 4 2 2" xfId="51684" xr:uid="{00000000-0005-0000-0000-0000E3C60000}"/>
    <cellStyle name="Normal 8 2 2 5 2 4 3" xfId="51685" xr:uid="{00000000-0005-0000-0000-0000E4C60000}"/>
    <cellStyle name="Normal 8 2 2 5 2 4 3 2" xfId="51686" xr:uid="{00000000-0005-0000-0000-0000E5C60000}"/>
    <cellStyle name="Normal 8 2 2 5 2 4 3 2 2" xfId="51687" xr:uid="{00000000-0005-0000-0000-0000E6C60000}"/>
    <cellStyle name="Normal 8 2 2 5 2 4 3 3" xfId="51688" xr:uid="{00000000-0005-0000-0000-0000E7C60000}"/>
    <cellStyle name="Normal 8 2 2 5 2 4 4" xfId="51689" xr:uid="{00000000-0005-0000-0000-0000E8C60000}"/>
    <cellStyle name="Normal 8 2 2 5 2 5" xfId="51690" xr:uid="{00000000-0005-0000-0000-0000E9C60000}"/>
    <cellStyle name="Normal 8 2 2 5 2 5 2" xfId="51691" xr:uid="{00000000-0005-0000-0000-0000EAC60000}"/>
    <cellStyle name="Normal 8 2 2 5 2 6" xfId="51692" xr:uid="{00000000-0005-0000-0000-0000EBC60000}"/>
    <cellStyle name="Normal 8 2 2 5 2 6 2" xfId="51693" xr:uid="{00000000-0005-0000-0000-0000ECC60000}"/>
    <cellStyle name="Normal 8 2 2 5 2 6 2 2" xfId="51694" xr:uid="{00000000-0005-0000-0000-0000EDC60000}"/>
    <cellStyle name="Normal 8 2 2 5 2 6 3" xfId="51695" xr:uid="{00000000-0005-0000-0000-0000EEC60000}"/>
    <cellStyle name="Normal 8 2 2 5 2 7" xfId="51696" xr:uid="{00000000-0005-0000-0000-0000EFC60000}"/>
    <cellStyle name="Normal 8 2 2 5 2 7 2" xfId="51697" xr:uid="{00000000-0005-0000-0000-0000F0C60000}"/>
    <cellStyle name="Normal 8 2 2 5 2 8" xfId="51698" xr:uid="{00000000-0005-0000-0000-0000F1C60000}"/>
    <cellStyle name="Normal 8 2 2 5 2 9" xfId="51699" xr:uid="{00000000-0005-0000-0000-0000F2C60000}"/>
    <cellStyle name="Normal 8 2 2 5 3" xfId="51700" xr:uid="{00000000-0005-0000-0000-0000F3C60000}"/>
    <cellStyle name="Normal 8 2 2 5 3 2" xfId="51701" xr:uid="{00000000-0005-0000-0000-0000F4C60000}"/>
    <cellStyle name="Normal 8 2 2 5 3 2 2" xfId="51702" xr:uid="{00000000-0005-0000-0000-0000F5C60000}"/>
    <cellStyle name="Normal 8 2 2 5 3 2 2 2" xfId="51703" xr:uid="{00000000-0005-0000-0000-0000F6C60000}"/>
    <cellStyle name="Normal 8 2 2 5 3 2 3" xfId="51704" xr:uid="{00000000-0005-0000-0000-0000F7C60000}"/>
    <cellStyle name="Normal 8 2 2 5 3 2 3 2" xfId="51705" xr:uid="{00000000-0005-0000-0000-0000F8C60000}"/>
    <cellStyle name="Normal 8 2 2 5 3 2 3 2 2" xfId="51706" xr:uid="{00000000-0005-0000-0000-0000F9C60000}"/>
    <cellStyle name="Normal 8 2 2 5 3 2 3 3" xfId="51707" xr:uid="{00000000-0005-0000-0000-0000FAC60000}"/>
    <cellStyle name="Normal 8 2 2 5 3 2 4" xfId="51708" xr:uid="{00000000-0005-0000-0000-0000FBC60000}"/>
    <cellStyle name="Normal 8 2 2 5 3 3" xfId="51709" xr:uid="{00000000-0005-0000-0000-0000FCC60000}"/>
    <cellStyle name="Normal 8 2 2 5 3 3 2" xfId="51710" xr:uid="{00000000-0005-0000-0000-0000FDC60000}"/>
    <cellStyle name="Normal 8 2 2 5 3 4" xfId="51711" xr:uid="{00000000-0005-0000-0000-0000FEC60000}"/>
    <cellStyle name="Normal 8 2 2 5 3 4 2" xfId="51712" xr:uid="{00000000-0005-0000-0000-0000FFC60000}"/>
    <cellStyle name="Normal 8 2 2 5 3 4 2 2" xfId="51713" xr:uid="{00000000-0005-0000-0000-000000C70000}"/>
    <cellStyle name="Normal 8 2 2 5 3 4 3" xfId="51714" xr:uid="{00000000-0005-0000-0000-000001C70000}"/>
    <cellStyle name="Normal 8 2 2 5 3 5" xfId="51715" xr:uid="{00000000-0005-0000-0000-000002C70000}"/>
    <cellStyle name="Normal 8 2 2 5 4" xfId="51716" xr:uid="{00000000-0005-0000-0000-000003C70000}"/>
    <cellStyle name="Normal 8 2 2 5 4 2" xfId="51717" xr:uid="{00000000-0005-0000-0000-000004C70000}"/>
    <cellStyle name="Normal 8 2 2 5 4 2 2" xfId="51718" xr:uid="{00000000-0005-0000-0000-000005C70000}"/>
    <cellStyle name="Normal 8 2 2 5 4 3" xfId="51719" xr:uid="{00000000-0005-0000-0000-000006C70000}"/>
    <cellStyle name="Normal 8 2 2 5 4 3 2" xfId="51720" xr:uid="{00000000-0005-0000-0000-000007C70000}"/>
    <cellStyle name="Normal 8 2 2 5 4 3 2 2" xfId="51721" xr:uid="{00000000-0005-0000-0000-000008C70000}"/>
    <cellStyle name="Normal 8 2 2 5 4 3 3" xfId="51722" xr:uid="{00000000-0005-0000-0000-000009C70000}"/>
    <cellStyle name="Normal 8 2 2 5 4 4" xfId="51723" xr:uid="{00000000-0005-0000-0000-00000AC70000}"/>
    <cellStyle name="Normal 8 2 2 5 5" xfId="51724" xr:uid="{00000000-0005-0000-0000-00000BC70000}"/>
    <cellStyle name="Normal 8 2 2 5 5 2" xfId="51725" xr:uid="{00000000-0005-0000-0000-00000CC70000}"/>
    <cellStyle name="Normal 8 2 2 5 5 2 2" xfId="51726" xr:uid="{00000000-0005-0000-0000-00000DC70000}"/>
    <cellStyle name="Normal 8 2 2 5 5 3" xfId="51727" xr:uid="{00000000-0005-0000-0000-00000EC70000}"/>
    <cellStyle name="Normal 8 2 2 5 5 3 2" xfId="51728" xr:uid="{00000000-0005-0000-0000-00000FC70000}"/>
    <cellStyle name="Normal 8 2 2 5 5 3 2 2" xfId="51729" xr:uid="{00000000-0005-0000-0000-000010C70000}"/>
    <cellStyle name="Normal 8 2 2 5 5 3 3" xfId="51730" xr:uid="{00000000-0005-0000-0000-000011C70000}"/>
    <cellStyle name="Normal 8 2 2 5 5 4" xfId="51731" xr:uid="{00000000-0005-0000-0000-000012C70000}"/>
    <cellStyle name="Normal 8 2 2 5 6" xfId="51732" xr:uid="{00000000-0005-0000-0000-000013C70000}"/>
    <cellStyle name="Normal 8 2 2 5 6 2" xfId="51733" xr:uid="{00000000-0005-0000-0000-000014C70000}"/>
    <cellStyle name="Normal 8 2 2 5 7" xfId="51734" xr:uid="{00000000-0005-0000-0000-000015C70000}"/>
    <cellStyle name="Normal 8 2 2 5 7 2" xfId="51735" xr:uid="{00000000-0005-0000-0000-000016C70000}"/>
    <cellStyle name="Normal 8 2 2 5 7 2 2" xfId="51736" xr:uid="{00000000-0005-0000-0000-000017C70000}"/>
    <cellStyle name="Normal 8 2 2 5 7 3" xfId="51737" xr:uid="{00000000-0005-0000-0000-000018C70000}"/>
    <cellStyle name="Normal 8 2 2 5 8" xfId="51738" xr:uid="{00000000-0005-0000-0000-000019C70000}"/>
    <cellStyle name="Normal 8 2 2 5 8 2" xfId="51739" xr:uid="{00000000-0005-0000-0000-00001AC70000}"/>
    <cellStyle name="Normal 8 2 2 5 9" xfId="51740" xr:uid="{00000000-0005-0000-0000-00001BC70000}"/>
    <cellStyle name="Normal 8 2 2 6" xfId="51741" xr:uid="{00000000-0005-0000-0000-00001CC70000}"/>
    <cellStyle name="Normal 8 2 2 6 2" xfId="51742" xr:uid="{00000000-0005-0000-0000-00001DC70000}"/>
    <cellStyle name="Normal 8 2 2 6 2 2" xfId="51743" xr:uid="{00000000-0005-0000-0000-00001EC70000}"/>
    <cellStyle name="Normal 8 2 2 6 2 2 2" xfId="51744" xr:uid="{00000000-0005-0000-0000-00001FC70000}"/>
    <cellStyle name="Normal 8 2 2 6 2 2 2 2" xfId="51745" xr:uid="{00000000-0005-0000-0000-000020C70000}"/>
    <cellStyle name="Normal 8 2 2 6 2 2 3" xfId="51746" xr:uid="{00000000-0005-0000-0000-000021C70000}"/>
    <cellStyle name="Normal 8 2 2 6 2 2 3 2" xfId="51747" xr:uid="{00000000-0005-0000-0000-000022C70000}"/>
    <cellStyle name="Normal 8 2 2 6 2 2 3 2 2" xfId="51748" xr:uid="{00000000-0005-0000-0000-000023C70000}"/>
    <cellStyle name="Normal 8 2 2 6 2 2 3 3" xfId="51749" xr:uid="{00000000-0005-0000-0000-000024C70000}"/>
    <cellStyle name="Normal 8 2 2 6 2 2 4" xfId="51750" xr:uid="{00000000-0005-0000-0000-000025C70000}"/>
    <cellStyle name="Normal 8 2 2 6 2 3" xfId="51751" xr:uid="{00000000-0005-0000-0000-000026C70000}"/>
    <cellStyle name="Normal 8 2 2 6 2 3 2" xfId="51752" xr:uid="{00000000-0005-0000-0000-000027C70000}"/>
    <cellStyle name="Normal 8 2 2 6 2 4" xfId="51753" xr:uid="{00000000-0005-0000-0000-000028C70000}"/>
    <cellStyle name="Normal 8 2 2 6 2 4 2" xfId="51754" xr:uid="{00000000-0005-0000-0000-000029C70000}"/>
    <cellStyle name="Normal 8 2 2 6 2 4 2 2" xfId="51755" xr:uid="{00000000-0005-0000-0000-00002AC70000}"/>
    <cellStyle name="Normal 8 2 2 6 2 4 3" xfId="51756" xr:uid="{00000000-0005-0000-0000-00002BC70000}"/>
    <cellStyle name="Normal 8 2 2 6 2 5" xfId="51757" xr:uid="{00000000-0005-0000-0000-00002CC70000}"/>
    <cellStyle name="Normal 8 2 2 6 3" xfId="51758" xr:uid="{00000000-0005-0000-0000-00002DC70000}"/>
    <cellStyle name="Normal 8 2 2 6 3 2" xfId="51759" xr:uid="{00000000-0005-0000-0000-00002EC70000}"/>
    <cellStyle name="Normal 8 2 2 6 3 2 2" xfId="51760" xr:uid="{00000000-0005-0000-0000-00002FC70000}"/>
    <cellStyle name="Normal 8 2 2 6 3 3" xfId="51761" xr:uid="{00000000-0005-0000-0000-000030C70000}"/>
    <cellStyle name="Normal 8 2 2 6 3 3 2" xfId="51762" xr:uid="{00000000-0005-0000-0000-000031C70000}"/>
    <cellStyle name="Normal 8 2 2 6 3 3 2 2" xfId="51763" xr:uid="{00000000-0005-0000-0000-000032C70000}"/>
    <cellStyle name="Normal 8 2 2 6 3 3 3" xfId="51764" xr:uid="{00000000-0005-0000-0000-000033C70000}"/>
    <cellStyle name="Normal 8 2 2 6 3 4" xfId="51765" xr:uid="{00000000-0005-0000-0000-000034C70000}"/>
    <cellStyle name="Normal 8 2 2 6 4" xfId="51766" xr:uid="{00000000-0005-0000-0000-000035C70000}"/>
    <cellStyle name="Normal 8 2 2 6 4 2" xfId="51767" xr:uid="{00000000-0005-0000-0000-000036C70000}"/>
    <cellStyle name="Normal 8 2 2 6 4 2 2" xfId="51768" xr:uid="{00000000-0005-0000-0000-000037C70000}"/>
    <cellStyle name="Normal 8 2 2 6 4 3" xfId="51769" xr:uid="{00000000-0005-0000-0000-000038C70000}"/>
    <cellStyle name="Normal 8 2 2 6 4 3 2" xfId="51770" xr:uid="{00000000-0005-0000-0000-000039C70000}"/>
    <cellStyle name="Normal 8 2 2 6 4 3 2 2" xfId="51771" xr:uid="{00000000-0005-0000-0000-00003AC70000}"/>
    <cellStyle name="Normal 8 2 2 6 4 3 3" xfId="51772" xr:uid="{00000000-0005-0000-0000-00003BC70000}"/>
    <cellStyle name="Normal 8 2 2 6 4 4" xfId="51773" xr:uid="{00000000-0005-0000-0000-00003CC70000}"/>
    <cellStyle name="Normal 8 2 2 6 5" xfId="51774" xr:uid="{00000000-0005-0000-0000-00003DC70000}"/>
    <cellStyle name="Normal 8 2 2 6 5 2" xfId="51775" xr:uid="{00000000-0005-0000-0000-00003EC70000}"/>
    <cellStyle name="Normal 8 2 2 6 6" xfId="51776" xr:uid="{00000000-0005-0000-0000-00003FC70000}"/>
    <cellStyle name="Normal 8 2 2 6 6 2" xfId="51777" xr:uid="{00000000-0005-0000-0000-000040C70000}"/>
    <cellStyle name="Normal 8 2 2 6 6 2 2" xfId="51778" xr:uid="{00000000-0005-0000-0000-000041C70000}"/>
    <cellStyle name="Normal 8 2 2 6 6 3" xfId="51779" xr:uid="{00000000-0005-0000-0000-000042C70000}"/>
    <cellStyle name="Normal 8 2 2 6 7" xfId="51780" xr:uid="{00000000-0005-0000-0000-000043C70000}"/>
    <cellStyle name="Normal 8 2 2 6 7 2" xfId="51781" xr:uid="{00000000-0005-0000-0000-000044C70000}"/>
    <cellStyle name="Normal 8 2 2 6 8" xfId="51782" xr:uid="{00000000-0005-0000-0000-000045C70000}"/>
    <cellStyle name="Normal 8 2 2 6 9" xfId="51783" xr:uid="{00000000-0005-0000-0000-000046C70000}"/>
    <cellStyle name="Normal 8 2 2 7" xfId="51784" xr:uid="{00000000-0005-0000-0000-000047C70000}"/>
    <cellStyle name="Normal 8 2 2 7 2" xfId="51785" xr:uid="{00000000-0005-0000-0000-000048C70000}"/>
    <cellStyle name="Normal 8 2 2 7 2 2" xfId="51786" xr:uid="{00000000-0005-0000-0000-000049C70000}"/>
    <cellStyle name="Normal 8 2 2 7 2 2 2" xfId="51787" xr:uid="{00000000-0005-0000-0000-00004AC70000}"/>
    <cellStyle name="Normal 8 2 2 7 2 2 2 2" xfId="51788" xr:uid="{00000000-0005-0000-0000-00004BC70000}"/>
    <cellStyle name="Normal 8 2 2 7 2 2 3" xfId="51789" xr:uid="{00000000-0005-0000-0000-00004CC70000}"/>
    <cellStyle name="Normal 8 2 2 7 2 2 3 2" xfId="51790" xr:uid="{00000000-0005-0000-0000-00004DC70000}"/>
    <cellStyle name="Normal 8 2 2 7 2 2 3 2 2" xfId="51791" xr:uid="{00000000-0005-0000-0000-00004EC70000}"/>
    <cellStyle name="Normal 8 2 2 7 2 2 3 3" xfId="51792" xr:uid="{00000000-0005-0000-0000-00004FC70000}"/>
    <cellStyle name="Normal 8 2 2 7 2 2 4" xfId="51793" xr:uid="{00000000-0005-0000-0000-000050C70000}"/>
    <cellStyle name="Normal 8 2 2 7 2 3" xfId="51794" xr:uid="{00000000-0005-0000-0000-000051C70000}"/>
    <cellStyle name="Normal 8 2 2 7 2 3 2" xfId="51795" xr:uid="{00000000-0005-0000-0000-000052C70000}"/>
    <cellStyle name="Normal 8 2 2 7 2 4" xfId="51796" xr:uid="{00000000-0005-0000-0000-000053C70000}"/>
    <cellStyle name="Normal 8 2 2 7 2 4 2" xfId="51797" xr:uid="{00000000-0005-0000-0000-000054C70000}"/>
    <cellStyle name="Normal 8 2 2 7 2 4 2 2" xfId="51798" xr:uid="{00000000-0005-0000-0000-000055C70000}"/>
    <cellStyle name="Normal 8 2 2 7 2 4 3" xfId="51799" xr:uid="{00000000-0005-0000-0000-000056C70000}"/>
    <cellStyle name="Normal 8 2 2 7 2 5" xfId="51800" xr:uid="{00000000-0005-0000-0000-000057C70000}"/>
    <cellStyle name="Normal 8 2 2 7 3" xfId="51801" xr:uid="{00000000-0005-0000-0000-000058C70000}"/>
    <cellStyle name="Normal 8 2 2 7 3 2" xfId="51802" xr:uid="{00000000-0005-0000-0000-000059C70000}"/>
    <cellStyle name="Normal 8 2 2 7 3 2 2" xfId="51803" xr:uid="{00000000-0005-0000-0000-00005AC70000}"/>
    <cellStyle name="Normal 8 2 2 7 3 3" xfId="51804" xr:uid="{00000000-0005-0000-0000-00005BC70000}"/>
    <cellStyle name="Normal 8 2 2 7 3 3 2" xfId="51805" xr:uid="{00000000-0005-0000-0000-00005CC70000}"/>
    <cellStyle name="Normal 8 2 2 7 3 3 2 2" xfId="51806" xr:uid="{00000000-0005-0000-0000-00005DC70000}"/>
    <cellStyle name="Normal 8 2 2 7 3 3 3" xfId="51807" xr:uid="{00000000-0005-0000-0000-00005EC70000}"/>
    <cellStyle name="Normal 8 2 2 7 3 4" xfId="51808" xr:uid="{00000000-0005-0000-0000-00005FC70000}"/>
    <cellStyle name="Normal 8 2 2 7 4" xfId="51809" xr:uid="{00000000-0005-0000-0000-000060C70000}"/>
    <cellStyle name="Normal 8 2 2 7 4 2" xfId="51810" xr:uid="{00000000-0005-0000-0000-000061C70000}"/>
    <cellStyle name="Normal 8 2 2 7 5" xfId="51811" xr:uid="{00000000-0005-0000-0000-000062C70000}"/>
    <cellStyle name="Normal 8 2 2 7 5 2" xfId="51812" xr:uid="{00000000-0005-0000-0000-000063C70000}"/>
    <cellStyle name="Normal 8 2 2 7 5 2 2" xfId="51813" xr:uid="{00000000-0005-0000-0000-000064C70000}"/>
    <cellStyle name="Normal 8 2 2 7 5 3" xfId="51814" xr:uid="{00000000-0005-0000-0000-000065C70000}"/>
    <cellStyle name="Normal 8 2 2 7 6" xfId="51815" xr:uid="{00000000-0005-0000-0000-000066C70000}"/>
    <cellStyle name="Normal 8 2 2 8" xfId="51816" xr:uid="{00000000-0005-0000-0000-000067C70000}"/>
    <cellStyle name="Normal 8 2 2 8 2" xfId="51817" xr:uid="{00000000-0005-0000-0000-000068C70000}"/>
    <cellStyle name="Normal 8 2 2 8 2 2" xfId="51818" xr:uid="{00000000-0005-0000-0000-000069C70000}"/>
    <cellStyle name="Normal 8 2 2 8 2 2 2" xfId="51819" xr:uid="{00000000-0005-0000-0000-00006AC70000}"/>
    <cellStyle name="Normal 8 2 2 8 2 2 2 2" xfId="51820" xr:uid="{00000000-0005-0000-0000-00006BC70000}"/>
    <cellStyle name="Normal 8 2 2 8 2 2 3" xfId="51821" xr:uid="{00000000-0005-0000-0000-00006CC70000}"/>
    <cellStyle name="Normal 8 2 2 8 2 2 3 2" xfId="51822" xr:uid="{00000000-0005-0000-0000-00006DC70000}"/>
    <cellStyle name="Normal 8 2 2 8 2 2 3 2 2" xfId="51823" xr:uid="{00000000-0005-0000-0000-00006EC70000}"/>
    <cellStyle name="Normal 8 2 2 8 2 2 3 3" xfId="51824" xr:uid="{00000000-0005-0000-0000-00006FC70000}"/>
    <cellStyle name="Normal 8 2 2 8 2 2 4" xfId="51825" xr:uid="{00000000-0005-0000-0000-000070C70000}"/>
    <cellStyle name="Normal 8 2 2 8 2 3" xfId="51826" xr:uid="{00000000-0005-0000-0000-000071C70000}"/>
    <cellStyle name="Normal 8 2 2 8 2 3 2" xfId="51827" xr:uid="{00000000-0005-0000-0000-000072C70000}"/>
    <cellStyle name="Normal 8 2 2 8 2 4" xfId="51828" xr:uid="{00000000-0005-0000-0000-000073C70000}"/>
    <cellStyle name="Normal 8 2 2 8 2 4 2" xfId="51829" xr:uid="{00000000-0005-0000-0000-000074C70000}"/>
    <cellStyle name="Normal 8 2 2 8 2 4 2 2" xfId="51830" xr:uid="{00000000-0005-0000-0000-000075C70000}"/>
    <cellStyle name="Normal 8 2 2 8 2 4 3" xfId="51831" xr:uid="{00000000-0005-0000-0000-000076C70000}"/>
    <cellStyle name="Normal 8 2 2 8 2 5" xfId="51832" xr:uid="{00000000-0005-0000-0000-000077C70000}"/>
    <cellStyle name="Normal 8 2 2 8 3" xfId="51833" xr:uid="{00000000-0005-0000-0000-000078C70000}"/>
    <cellStyle name="Normal 8 2 2 8 3 2" xfId="51834" xr:uid="{00000000-0005-0000-0000-000079C70000}"/>
    <cellStyle name="Normal 8 2 2 8 3 2 2" xfId="51835" xr:uid="{00000000-0005-0000-0000-00007AC70000}"/>
    <cellStyle name="Normal 8 2 2 8 3 3" xfId="51836" xr:uid="{00000000-0005-0000-0000-00007BC70000}"/>
    <cellStyle name="Normal 8 2 2 8 3 3 2" xfId="51837" xr:uid="{00000000-0005-0000-0000-00007CC70000}"/>
    <cellStyle name="Normal 8 2 2 8 3 3 2 2" xfId="51838" xr:uid="{00000000-0005-0000-0000-00007DC70000}"/>
    <cellStyle name="Normal 8 2 2 8 3 3 3" xfId="51839" xr:uid="{00000000-0005-0000-0000-00007EC70000}"/>
    <cellStyle name="Normal 8 2 2 8 3 4" xfId="51840" xr:uid="{00000000-0005-0000-0000-00007FC70000}"/>
    <cellStyle name="Normal 8 2 2 8 4" xfId="51841" xr:uid="{00000000-0005-0000-0000-000080C70000}"/>
    <cellStyle name="Normal 8 2 2 8 4 2" xfId="51842" xr:uid="{00000000-0005-0000-0000-000081C70000}"/>
    <cellStyle name="Normal 8 2 2 8 5" xfId="51843" xr:uid="{00000000-0005-0000-0000-000082C70000}"/>
    <cellStyle name="Normal 8 2 2 8 5 2" xfId="51844" xr:uid="{00000000-0005-0000-0000-000083C70000}"/>
    <cellStyle name="Normal 8 2 2 8 5 2 2" xfId="51845" xr:uid="{00000000-0005-0000-0000-000084C70000}"/>
    <cellStyle name="Normal 8 2 2 8 5 3" xfId="51846" xr:uid="{00000000-0005-0000-0000-000085C70000}"/>
    <cellStyle name="Normal 8 2 2 8 6" xfId="51847" xr:uid="{00000000-0005-0000-0000-000086C70000}"/>
    <cellStyle name="Normal 8 2 2 9" xfId="51848" xr:uid="{00000000-0005-0000-0000-000087C70000}"/>
    <cellStyle name="Normal 8 2 2 9 2" xfId="51849" xr:uid="{00000000-0005-0000-0000-000088C70000}"/>
    <cellStyle name="Normal 8 2 2 9 2 2" xfId="51850" xr:uid="{00000000-0005-0000-0000-000089C70000}"/>
    <cellStyle name="Normal 8 2 2 9 2 2 2" xfId="51851" xr:uid="{00000000-0005-0000-0000-00008AC70000}"/>
    <cellStyle name="Normal 8 2 2 9 2 3" xfId="51852" xr:uid="{00000000-0005-0000-0000-00008BC70000}"/>
    <cellStyle name="Normal 8 2 2 9 2 3 2" xfId="51853" xr:uid="{00000000-0005-0000-0000-00008CC70000}"/>
    <cellStyle name="Normal 8 2 2 9 2 3 2 2" xfId="51854" xr:uid="{00000000-0005-0000-0000-00008DC70000}"/>
    <cellStyle name="Normal 8 2 2 9 2 3 3" xfId="51855" xr:uid="{00000000-0005-0000-0000-00008EC70000}"/>
    <cellStyle name="Normal 8 2 2 9 2 4" xfId="51856" xr:uid="{00000000-0005-0000-0000-00008FC70000}"/>
    <cellStyle name="Normal 8 2 2 9 3" xfId="51857" xr:uid="{00000000-0005-0000-0000-000090C70000}"/>
    <cellStyle name="Normal 8 2 2 9 3 2" xfId="51858" xr:uid="{00000000-0005-0000-0000-000091C70000}"/>
    <cellStyle name="Normal 8 2 2 9 4" xfId="51859" xr:uid="{00000000-0005-0000-0000-000092C70000}"/>
    <cellStyle name="Normal 8 2 2 9 4 2" xfId="51860" xr:uid="{00000000-0005-0000-0000-000093C70000}"/>
    <cellStyle name="Normal 8 2 2 9 4 2 2" xfId="51861" xr:uid="{00000000-0005-0000-0000-000094C70000}"/>
    <cellStyle name="Normal 8 2 2 9 4 3" xfId="51862" xr:uid="{00000000-0005-0000-0000-000095C70000}"/>
    <cellStyle name="Normal 8 2 2 9 5" xfId="51863" xr:uid="{00000000-0005-0000-0000-000096C70000}"/>
    <cellStyle name="Normal 8 2 2_T-straight with PEDs adjustor" xfId="51864" xr:uid="{00000000-0005-0000-0000-000097C70000}"/>
    <cellStyle name="Normal 8 2 3" xfId="1505" xr:uid="{00000000-0005-0000-0000-000098C70000}"/>
    <cellStyle name="Normal 8 2 3 10" xfId="51865" xr:uid="{00000000-0005-0000-0000-000099C70000}"/>
    <cellStyle name="Normal 8 2 3 11" xfId="51866" xr:uid="{00000000-0005-0000-0000-00009AC70000}"/>
    <cellStyle name="Normal 8 2 3 2" xfId="1506" xr:uid="{00000000-0005-0000-0000-00009BC70000}"/>
    <cellStyle name="Normal 8 2 3 2 10" xfId="51867" xr:uid="{00000000-0005-0000-0000-00009CC70000}"/>
    <cellStyle name="Normal 8 2 3 2 2" xfId="1507" xr:uid="{00000000-0005-0000-0000-00009DC70000}"/>
    <cellStyle name="Normal 8 2 3 2 2 2" xfId="51868" xr:uid="{00000000-0005-0000-0000-00009EC70000}"/>
    <cellStyle name="Normal 8 2 3 2 2 2 2" xfId="51869" xr:uid="{00000000-0005-0000-0000-00009FC70000}"/>
    <cellStyle name="Normal 8 2 3 2 2 2 2 2" xfId="51870" xr:uid="{00000000-0005-0000-0000-0000A0C70000}"/>
    <cellStyle name="Normal 8 2 3 2 2 2 2 2 2" xfId="51871" xr:uid="{00000000-0005-0000-0000-0000A1C70000}"/>
    <cellStyle name="Normal 8 2 3 2 2 2 2 3" xfId="51872" xr:uid="{00000000-0005-0000-0000-0000A2C70000}"/>
    <cellStyle name="Normal 8 2 3 2 2 2 2 3 2" xfId="51873" xr:uid="{00000000-0005-0000-0000-0000A3C70000}"/>
    <cellStyle name="Normal 8 2 3 2 2 2 2 3 2 2" xfId="51874" xr:uid="{00000000-0005-0000-0000-0000A4C70000}"/>
    <cellStyle name="Normal 8 2 3 2 2 2 2 3 3" xfId="51875" xr:uid="{00000000-0005-0000-0000-0000A5C70000}"/>
    <cellStyle name="Normal 8 2 3 2 2 2 2 4" xfId="51876" xr:uid="{00000000-0005-0000-0000-0000A6C70000}"/>
    <cellStyle name="Normal 8 2 3 2 2 2 3" xfId="51877" xr:uid="{00000000-0005-0000-0000-0000A7C70000}"/>
    <cellStyle name="Normal 8 2 3 2 2 2 3 2" xfId="51878" xr:uid="{00000000-0005-0000-0000-0000A8C70000}"/>
    <cellStyle name="Normal 8 2 3 2 2 2 4" xfId="51879" xr:uid="{00000000-0005-0000-0000-0000A9C70000}"/>
    <cellStyle name="Normal 8 2 3 2 2 2 4 2" xfId="51880" xr:uid="{00000000-0005-0000-0000-0000AAC70000}"/>
    <cellStyle name="Normal 8 2 3 2 2 2 4 2 2" xfId="51881" xr:uid="{00000000-0005-0000-0000-0000ABC70000}"/>
    <cellStyle name="Normal 8 2 3 2 2 2 4 3" xfId="51882" xr:uid="{00000000-0005-0000-0000-0000ACC70000}"/>
    <cellStyle name="Normal 8 2 3 2 2 2 5" xfId="51883" xr:uid="{00000000-0005-0000-0000-0000ADC70000}"/>
    <cellStyle name="Normal 8 2 3 2 2 2 6" xfId="51884" xr:uid="{00000000-0005-0000-0000-0000AEC70000}"/>
    <cellStyle name="Normal 8 2 3 2 2 3" xfId="51885" xr:uid="{00000000-0005-0000-0000-0000AFC70000}"/>
    <cellStyle name="Normal 8 2 3 2 2 3 2" xfId="51886" xr:uid="{00000000-0005-0000-0000-0000B0C70000}"/>
    <cellStyle name="Normal 8 2 3 2 2 3 2 2" xfId="51887" xr:uid="{00000000-0005-0000-0000-0000B1C70000}"/>
    <cellStyle name="Normal 8 2 3 2 2 3 3" xfId="51888" xr:uid="{00000000-0005-0000-0000-0000B2C70000}"/>
    <cellStyle name="Normal 8 2 3 2 2 3 3 2" xfId="51889" xr:uid="{00000000-0005-0000-0000-0000B3C70000}"/>
    <cellStyle name="Normal 8 2 3 2 2 3 3 2 2" xfId="51890" xr:uid="{00000000-0005-0000-0000-0000B4C70000}"/>
    <cellStyle name="Normal 8 2 3 2 2 3 3 3" xfId="51891" xr:uid="{00000000-0005-0000-0000-0000B5C70000}"/>
    <cellStyle name="Normal 8 2 3 2 2 3 4" xfId="51892" xr:uid="{00000000-0005-0000-0000-0000B6C70000}"/>
    <cellStyle name="Normal 8 2 3 2 2 4" xfId="51893" xr:uid="{00000000-0005-0000-0000-0000B7C70000}"/>
    <cellStyle name="Normal 8 2 3 2 2 4 2" xfId="51894" xr:uid="{00000000-0005-0000-0000-0000B8C70000}"/>
    <cellStyle name="Normal 8 2 3 2 2 4 2 2" xfId="51895" xr:uid="{00000000-0005-0000-0000-0000B9C70000}"/>
    <cellStyle name="Normal 8 2 3 2 2 4 3" xfId="51896" xr:uid="{00000000-0005-0000-0000-0000BAC70000}"/>
    <cellStyle name="Normal 8 2 3 2 2 4 3 2" xfId="51897" xr:uid="{00000000-0005-0000-0000-0000BBC70000}"/>
    <cellStyle name="Normal 8 2 3 2 2 4 3 2 2" xfId="51898" xr:uid="{00000000-0005-0000-0000-0000BCC70000}"/>
    <cellStyle name="Normal 8 2 3 2 2 4 3 3" xfId="51899" xr:uid="{00000000-0005-0000-0000-0000BDC70000}"/>
    <cellStyle name="Normal 8 2 3 2 2 4 4" xfId="51900" xr:uid="{00000000-0005-0000-0000-0000BEC70000}"/>
    <cellStyle name="Normal 8 2 3 2 2 5" xfId="51901" xr:uid="{00000000-0005-0000-0000-0000BFC70000}"/>
    <cellStyle name="Normal 8 2 3 2 2 5 2" xfId="51902" xr:uid="{00000000-0005-0000-0000-0000C0C70000}"/>
    <cellStyle name="Normal 8 2 3 2 2 6" xfId="51903" xr:uid="{00000000-0005-0000-0000-0000C1C70000}"/>
    <cellStyle name="Normal 8 2 3 2 2 6 2" xfId="51904" xr:uid="{00000000-0005-0000-0000-0000C2C70000}"/>
    <cellStyle name="Normal 8 2 3 2 2 6 2 2" xfId="51905" xr:uid="{00000000-0005-0000-0000-0000C3C70000}"/>
    <cellStyle name="Normal 8 2 3 2 2 6 3" xfId="51906" xr:uid="{00000000-0005-0000-0000-0000C4C70000}"/>
    <cellStyle name="Normal 8 2 3 2 2 7" xfId="51907" xr:uid="{00000000-0005-0000-0000-0000C5C70000}"/>
    <cellStyle name="Normal 8 2 3 2 2 7 2" xfId="51908" xr:uid="{00000000-0005-0000-0000-0000C6C70000}"/>
    <cellStyle name="Normal 8 2 3 2 2 8" xfId="51909" xr:uid="{00000000-0005-0000-0000-0000C7C70000}"/>
    <cellStyle name="Normal 8 2 3 2 2 9" xfId="51910" xr:uid="{00000000-0005-0000-0000-0000C8C70000}"/>
    <cellStyle name="Normal 8 2 3 2 3" xfId="51911" xr:uid="{00000000-0005-0000-0000-0000C9C70000}"/>
    <cellStyle name="Normal 8 2 3 2 3 2" xfId="51912" xr:uid="{00000000-0005-0000-0000-0000CAC70000}"/>
    <cellStyle name="Normal 8 2 3 2 3 2 2" xfId="51913" xr:uid="{00000000-0005-0000-0000-0000CBC70000}"/>
    <cellStyle name="Normal 8 2 3 2 3 2 2 2" xfId="51914" xr:uid="{00000000-0005-0000-0000-0000CCC70000}"/>
    <cellStyle name="Normal 8 2 3 2 3 2 3" xfId="51915" xr:uid="{00000000-0005-0000-0000-0000CDC70000}"/>
    <cellStyle name="Normal 8 2 3 2 3 2 3 2" xfId="51916" xr:uid="{00000000-0005-0000-0000-0000CEC70000}"/>
    <cellStyle name="Normal 8 2 3 2 3 2 3 2 2" xfId="51917" xr:uid="{00000000-0005-0000-0000-0000CFC70000}"/>
    <cellStyle name="Normal 8 2 3 2 3 2 3 3" xfId="51918" xr:uid="{00000000-0005-0000-0000-0000D0C70000}"/>
    <cellStyle name="Normal 8 2 3 2 3 2 4" xfId="51919" xr:uid="{00000000-0005-0000-0000-0000D1C70000}"/>
    <cellStyle name="Normal 8 2 3 2 3 2 5" xfId="51920" xr:uid="{00000000-0005-0000-0000-0000D2C70000}"/>
    <cellStyle name="Normal 8 2 3 2 3 3" xfId="51921" xr:uid="{00000000-0005-0000-0000-0000D3C70000}"/>
    <cellStyle name="Normal 8 2 3 2 3 3 2" xfId="51922" xr:uid="{00000000-0005-0000-0000-0000D4C70000}"/>
    <cellStyle name="Normal 8 2 3 2 3 4" xfId="51923" xr:uid="{00000000-0005-0000-0000-0000D5C70000}"/>
    <cellStyle name="Normal 8 2 3 2 3 4 2" xfId="51924" xr:uid="{00000000-0005-0000-0000-0000D6C70000}"/>
    <cellStyle name="Normal 8 2 3 2 3 4 2 2" xfId="51925" xr:uid="{00000000-0005-0000-0000-0000D7C70000}"/>
    <cellStyle name="Normal 8 2 3 2 3 4 3" xfId="51926" xr:uid="{00000000-0005-0000-0000-0000D8C70000}"/>
    <cellStyle name="Normal 8 2 3 2 3 5" xfId="51927" xr:uid="{00000000-0005-0000-0000-0000D9C70000}"/>
    <cellStyle name="Normal 8 2 3 2 3 6" xfId="51928" xr:uid="{00000000-0005-0000-0000-0000DAC70000}"/>
    <cellStyle name="Normal 8 2 3 2 4" xfId="51929" xr:uid="{00000000-0005-0000-0000-0000DBC70000}"/>
    <cellStyle name="Normal 8 2 3 2 4 2" xfId="51930" xr:uid="{00000000-0005-0000-0000-0000DCC70000}"/>
    <cellStyle name="Normal 8 2 3 2 4 2 2" xfId="51931" xr:uid="{00000000-0005-0000-0000-0000DDC70000}"/>
    <cellStyle name="Normal 8 2 3 2 4 3" xfId="51932" xr:uid="{00000000-0005-0000-0000-0000DEC70000}"/>
    <cellStyle name="Normal 8 2 3 2 4 3 2" xfId="51933" xr:uid="{00000000-0005-0000-0000-0000DFC70000}"/>
    <cellStyle name="Normal 8 2 3 2 4 3 2 2" xfId="51934" xr:uid="{00000000-0005-0000-0000-0000E0C70000}"/>
    <cellStyle name="Normal 8 2 3 2 4 3 3" xfId="51935" xr:uid="{00000000-0005-0000-0000-0000E1C70000}"/>
    <cellStyle name="Normal 8 2 3 2 4 4" xfId="51936" xr:uid="{00000000-0005-0000-0000-0000E2C70000}"/>
    <cellStyle name="Normal 8 2 3 2 4 5" xfId="51937" xr:uid="{00000000-0005-0000-0000-0000E3C70000}"/>
    <cellStyle name="Normal 8 2 3 2 5" xfId="51938" xr:uid="{00000000-0005-0000-0000-0000E4C70000}"/>
    <cellStyle name="Normal 8 2 3 2 5 2" xfId="51939" xr:uid="{00000000-0005-0000-0000-0000E5C70000}"/>
    <cellStyle name="Normal 8 2 3 2 5 2 2" xfId="51940" xr:uid="{00000000-0005-0000-0000-0000E6C70000}"/>
    <cellStyle name="Normal 8 2 3 2 5 3" xfId="51941" xr:uid="{00000000-0005-0000-0000-0000E7C70000}"/>
    <cellStyle name="Normal 8 2 3 2 5 3 2" xfId="51942" xr:uid="{00000000-0005-0000-0000-0000E8C70000}"/>
    <cellStyle name="Normal 8 2 3 2 5 3 2 2" xfId="51943" xr:uid="{00000000-0005-0000-0000-0000E9C70000}"/>
    <cellStyle name="Normal 8 2 3 2 5 3 3" xfId="51944" xr:uid="{00000000-0005-0000-0000-0000EAC70000}"/>
    <cellStyle name="Normal 8 2 3 2 5 4" xfId="51945" xr:uid="{00000000-0005-0000-0000-0000EBC70000}"/>
    <cellStyle name="Normal 8 2 3 2 6" xfId="51946" xr:uid="{00000000-0005-0000-0000-0000ECC70000}"/>
    <cellStyle name="Normal 8 2 3 2 6 2" xfId="51947" xr:uid="{00000000-0005-0000-0000-0000EDC70000}"/>
    <cellStyle name="Normal 8 2 3 2 7" xfId="51948" xr:uid="{00000000-0005-0000-0000-0000EEC70000}"/>
    <cellStyle name="Normal 8 2 3 2 7 2" xfId="51949" xr:uid="{00000000-0005-0000-0000-0000EFC70000}"/>
    <cellStyle name="Normal 8 2 3 2 7 2 2" xfId="51950" xr:uid="{00000000-0005-0000-0000-0000F0C70000}"/>
    <cellStyle name="Normal 8 2 3 2 7 3" xfId="51951" xr:uid="{00000000-0005-0000-0000-0000F1C70000}"/>
    <cellStyle name="Normal 8 2 3 2 8" xfId="51952" xr:uid="{00000000-0005-0000-0000-0000F2C70000}"/>
    <cellStyle name="Normal 8 2 3 2 8 2" xfId="51953" xr:uid="{00000000-0005-0000-0000-0000F3C70000}"/>
    <cellStyle name="Normal 8 2 3 2 9" xfId="51954" xr:uid="{00000000-0005-0000-0000-0000F4C70000}"/>
    <cellStyle name="Normal 8 2 3 2_T-straight with PEDs adjustor" xfId="51955" xr:uid="{00000000-0005-0000-0000-0000F5C70000}"/>
    <cellStyle name="Normal 8 2 3 3" xfId="1508" xr:uid="{00000000-0005-0000-0000-0000F6C70000}"/>
    <cellStyle name="Normal 8 2 3 3 2" xfId="51956" xr:uid="{00000000-0005-0000-0000-0000F7C70000}"/>
    <cellStyle name="Normal 8 2 3 3 2 2" xfId="51957" xr:uid="{00000000-0005-0000-0000-0000F8C70000}"/>
    <cellStyle name="Normal 8 2 3 3 2 2 2" xfId="51958" xr:uid="{00000000-0005-0000-0000-0000F9C70000}"/>
    <cellStyle name="Normal 8 2 3 3 2 2 2 2" xfId="51959" xr:uid="{00000000-0005-0000-0000-0000FAC70000}"/>
    <cellStyle name="Normal 8 2 3 3 2 2 3" xfId="51960" xr:uid="{00000000-0005-0000-0000-0000FBC70000}"/>
    <cellStyle name="Normal 8 2 3 3 2 2 3 2" xfId="51961" xr:uid="{00000000-0005-0000-0000-0000FCC70000}"/>
    <cellStyle name="Normal 8 2 3 3 2 2 3 2 2" xfId="51962" xr:uid="{00000000-0005-0000-0000-0000FDC70000}"/>
    <cellStyle name="Normal 8 2 3 3 2 2 3 3" xfId="51963" xr:uid="{00000000-0005-0000-0000-0000FEC70000}"/>
    <cellStyle name="Normal 8 2 3 3 2 2 4" xfId="51964" xr:uid="{00000000-0005-0000-0000-0000FFC70000}"/>
    <cellStyle name="Normal 8 2 3 3 2 3" xfId="51965" xr:uid="{00000000-0005-0000-0000-000000C80000}"/>
    <cellStyle name="Normal 8 2 3 3 2 3 2" xfId="51966" xr:uid="{00000000-0005-0000-0000-000001C80000}"/>
    <cellStyle name="Normal 8 2 3 3 2 4" xfId="51967" xr:uid="{00000000-0005-0000-0000-000002C80000}"/>
    <cellStyle name="Normal 8 2 3 3 2 4 2" xfId="51968" xr:uid="{00000000-0005-0000-0000-000003C80000}"/>
    <cellStyle name="Normal 8 2 3 3 2 4 2 2" xfId="51969" xr:uid="{00000000-0005-0000-0000-000004C80000}"/>
    <cellStyle name="Normal 8 2 3 3 2 4 3" xfId="51970" xr:uid="{00000000-0005-0000-0000-000005C80000}"/>
    <cellStyle name="Normal 8 2 3 3 2 5" xfId="51971" xr:uid="{00000000-0005-0000-0000-000006C80000}"/>
    <cellStyle name="Normal 8 2 3 3 2 6" xfId="51972" xr:uid="{00000000-0005-0000-0000-000007C80000}"/>
    <cellStyle name="Normal 8 2 3 3 3" xfId="51973" xr:uid="{00000000-0005-0000-0000-000008C80000}"/>
    <cellStyle name="Normal 8 2 3 3 3 2" xfId="51974" xr:uid="{00000000-0005-0000-0000-000009C80000}"/>
    <cellStyle name="Normal 8 2 3 3 3 2 2" xfId="51975" xr:uid="{00000000-0005-0000-0000-00000AC80000}"/>
    <cellStyle name="Normal 8 2 3 3 3 3" xfId="51976" xr:uid="{00000000-0005-0000-0000-00000BC80000}"/>
    <cellStyle name="Normal 8 2 3 3 3 3 2" xfId="51977" xr:uid="{00000000-0005-0000-0000-00000CC80000}"/>
    <cellStyle name="Normal 8 2 3 3 3 3 2 2" xfId="51978" xr:uid="{00000000-0005-0000-0000-00000DC80000}"/>
    <cellStyle name="Normal 8 2 3 3 3 3 3" xfId="51979" xr:uid="{00000000-0005-0000-0000-00000EC80000}"/>
    <cellStyle name="Normal 8 2 3 3 3 4" xfId="51980" xr:uid="{00000000-0005-0000-0000-00000FC80000}"/>
    <cellStyle name="Normal 8 2 3 3 4" xfId="51981" xr:uid="{00000000-0005-0000-0000-000010C80000}"/>
    <cellStyle name="Normal 8 2 3 3 4 2" xfId="51982" xr:uid="{00000000-0005-0000-0000-000011C80000}"/>
    <cellStyle name="Normal 8 2 3 3 4 2 2" xfId="51983" xr:uid="{00000000-0005-0000-0000-000012C80000}"/>
    <cellStyle name="Normal 8 2 3 3 4 3" xfId="51984" xr:uid="{00000000-0005-0000-0000-000013C80000}"/>
    <cellStyle name="Normal 8 2 3 3 4 3 2" xfId="51985" xr:uid="{00000000-0005-0000-0000-000014C80000}"/>
    <cellStyle name="Normal 8 2 3 3 4 3 2 2" xfId="51986" xr:uid="{00000000-0005-0000-0000-000015C80000}"/>
    <cellStyle name="Normal 8 2 3 3 4 3 3" xfId="51987" xr:uid="{00000000-0005-0000-0000-000016C80000}"/>
    <cellStyle name="Normal 8 2 3 3 4 4" xfId="51988" xr:uid="{00000000-0005-0000-0000-000017C80000}"/>
    <cellStyle name="Normal 8 2 3 3 5" xfId="51989" xr:uid="{00000000-0005-0000-0000-000018C80000}"/>
    <cellStyle name="Normal 8 2 3 3 5 2" xfId="51990" xr:uid="{00000000-0005-0000-0000-000019C80000}"/>
    <cellStyle name="Normal 8 2 3 3 6" xfId="51991" xr:uid="{00000000-0005-0000-0000-00001AC80000}"/>
    <cellStyle name="Normal 8 2 3 3 6 2" xfId="51992" xr:uid="{00000000-0005-0000-0000-00001BC80000}"/>
    <cellStyle name="Normal 8 2 3 3 6 2 2" xfId="51993" xr:uid="{00000000-0005-0000-0000-00001CC80000}"/>
    <cellStyle name="Normal 8 2 3 3 6 3" xfId="51994" xr:uid="{00000000-0005-0000-0000-00001DC80000}"/>
    <cellStyle name="Normal 8 2 3 3 7" xfId="51995" xr:uid="{00000000-0005-0000-0000-00001EC80000}"/>
    <cellStyle name="Normal 8 2 3 3 7 2" xfId="51996" xr:uid="{00000000-0005-0000-0000-00001FC80000}"/>
    <cellStyle name="Normal 8 2 3 3 8" xfId="51997" xr:uid="{00000000-0005-0000-0000-000020C80000}"/>
    <cellStyle name="Normal 8 2 3 3 9" xfId="51998" xr:uid="{00000000-0005-0000-0000-000021C80000}"/>
    <cellStyle name="Normal 8 2 3 4" xfId="51999" xr:uid="{00000000-0005-0000-0000-000022C80000}"/>
    <cellStyle name="Normal 8 2 3 4 2" xfId="52000" xr:uid="{00000000-0005-0000-0000-000023C80000}"/>
    <cellStyle name="Normal 8 2 3 4 2 2" xfId="52001" xr:uid="{00000000-0005-0000-0000-000024C80000}"/>
    <cellStyle name="Normal 8 2 3 4 2 2 2" xfId="52002" xr:uid="{00000000-0005-0000-0000-000025C80000}"/>
    <cellStyle name="Normal 8 2 3 4 2 3" xfId="52003" xr:uid="{00000000-0005-0000-0000-000026C80000}"/>
    <cellStyle name="Normal 8 2 3 4 2 3 2" xfId="52004" xr:uid="{00000000-0005-0000-0000-000027C80000}"/>
    <cellStyle name="Normal 8 2 3 4 2 3 2 2" xfId="52005" xr:uid="{00000000-0005-0000-0000-000028C80000}"/>
    <cellStyle name="Normal 8 2 3 4 2 3 3" xfId="52006" xr:uid="{00000000-0005-0000-0000-000029C80000}"/>
    <cellStyle name="Normal 8 2 3 4 2 4" xfId="52007" xr:uid="{00000000-0005-0000-0000-00002AC80000}"/>
    <cellStyle name="Normal 8 2 3 4 2 5" xfId="52008" xr:uid="{00000000-0005-0000-0000-00002BC80000}"/>
    <cellStyle name="Normal 8 2 3 4 3" xfId="52009" xr:uid="{00000000-0005-0000-0000-00002CC80000}"/>
    <cellStyle name="Normal 8 2 3 4 3 2" xfId="52010" xr:uid="{00000000-0005-0000-0000-00002DC80000}"/>
    <cellStyle name="Normal 8 2 3 4 4" xfId="52011" xr:uid="{00000000-0005-0000-0000-00002EC80000}"/>
    <cellStyle name="Normal 8 2 3 4 4 2" xfId="52012" xr:uid="{00000000-0005-0000-0000-00002FC80000}"/>
    <cellStyle name="Normal 8 2 3 4 4 2 2" xfId="52013" xr:uid="{00000000-0005-0000-0000-000030C80000}"/>
    <cellStyle name="Normal 8 2 3 4 4 3" xfId="52014" xr:uid="{00000000-0005-0000-0000-000031C80000}"/>
    <cellStyle name="Normal 8 2 3 4 5" xfId="52015" xr:uid="{00000000-0005-0000-0000-000032C80000}"/>
    <cellStyle name="Normal 8 2 3 4 6" xfId="52016" xr:uid="{00000000-0005-0000-0000-000033C80000}"/>
    <cellStyle name="Normal 8 2 3 5" xfId="52017" xr:uid="{00000000-0005-0000-0000-000034C80000}"/>
    <cellStyle name="Normal 8 2 3 5 2" xfId="52018" xr:uid="{00000000-0005-0000-0000-000035C80000}"/>
    <cellStyle name="Normal 8 2 3 5 2 2" xfId="52019" xr:uid="{00000000-0005-0000-0000-000036C80000}"/>
    <cellStyle name="Normal 8 2 3 5 3" xfId="52020" xr:uid="{00000000-0005-0000-0000-000037C80000}"/>
    <cellStyle name="Normal 8 2 3 5 3 2" xfId="52021" xr:uid="{00000000-0005-0000-0000-000038C80000}"/>
    <cellStyle name="Normal 8 2 3 5 3 2 2" xfId="52022" xr:uid="{00000000-0005-0000-0000-000039C80000}"/>
    <cellStyle name="Normal 8 2 3 5 3 3" xfId="52023" xr:uid="{00000000-0005-0000-0000-00003AC80000}"/>
    <cellStyle name="Normal 8 2 3 5 4" xfId="52024" xr:uid="{00000000-0005-0000-0000-00003BC80000}"/>
    <cellStyle name="Normal 8 2 3 5 5" xfId="52025" xr:uid="{00000000-0005-0000-0000-00003CC80000}"/>
    <cellStyle name="Normal 8 2 3 6" xfId="52026" xr:uid="{00000000-0005-0000-0000-00003DC80000}"/>
    <cellStyle name="Normal 8 2 3 6 2" xfId="52027" xr:uid="{00000000-0005-0000-0000-00003EC80000}"/>
    <cellStyle name="Normal 8 2 3 6 2 2" xfId="52028" xr:uid="{00000000-0005-0000-0000-00003FC80000}"/>
    <cellStyle name="Normal 8 2 3 6 3" xfId="52029" xr:uid="{00000000-0005-0000-0000-000040C80000}"/>
    <cellStyle name="Normal 8 2 3 6 3 2" xfId="52030" xr:uid="{00000000-0005-0000-0000-000041C80000}"/>
    <cellStyle name="Normal 8 2 3 6 3 2 2" xfId="52031" xr:uid="{00000000-0005-0000-0000-000042C80000}"/>
    <cellStyle name="Normal 8 2 3 6 3 3" xfId="52032" xr:uid="{00000000-0005-0000-0000-000043C80000}"/>
    <cellStyle name="Normal 8 2 3 6 4" xfId="52033" xr:uid="{00000000-0005-0000-0000-000044C80000}"/>
    <cellStyle name="Normal 8 2 3 7" xfId="52034" xr:uid="{00000000-0005-0000-0000-000045C80000}"/>
    <cellStyle name="Normal 8 2 3 7 2" xfId="52035" xr:uid="{00000000-0005-0000-0000-000046C80000}"/>
    <cellStyle name="Normal 8 2 3 8" xfId="52036" xr:uid="{00000000-0005-0000-0000-000047C80000}"/>
    <cellStyle name="Normal 8 2 3 8 2" xfId="52037" xr:uid="{00000000-0005-0000-0000-000048C80000}"/>
    <cellStyle name="Normal 8 2 3 8 2 2" xfId="52038" xr:uid="{00000000-0005-0000-0000-000049C80000}"/>
    <cellStyle name="Normal 8 2 3 8 3" xfId="52039" xr:uid="{00000000-0005-0000-0000-00004AC80000}"/>
    <cellStyle name="Normal 8 2 3 9" xfId="52040" xr:uid="{00000000-0005-0000-0000-00004BC80000}"/>
    <cellStyle name="Normal 8 2 3 9 2" xfId="52041" xr:uid="{00000000-0005-0000-0000-00004CC80000}"/>
    <cellStyle name="Normal 8 2 3_T-straight with PEDs adjustor" xfId="52042" xr:uid="{00000000-0005-0000-0000-00004DC80000}"/>
    <cellStyle name="Normal 8 2 4" xfId="1509" xr:uid="{00000000-0005-0000-0000-00004EC80000}"/>
    <cellStyle name="Normal 8 2 4 10" xfId="52043" xr:uid="{00000000-0005-0000-0000-00004FC80000}"/>
    <cellStyle name="Normal 8 2 4 11" xfId="52044" xr:uid="{00000000-0005-0000-0000-000050C80000}"/>
    <cellStyle name="Normal 8 2 4 2" xfId="1510" xr:uid="{00000000-0005-0000-0000-000051C80000}"/>
    <cellStyle name="Normal 8 2 4 2 10" xfId="52045" xr:uid="{00000000-0005-0000-0000-000052C80000}"/>
    <cellStyle name="Normal 8 2 4 2 2" xfId="52046" xr:uid="{00000000-0005-0000-0000-000053C80000}"/>
    <cellStyle name="Normal 8 2 4 2 2 2" xfId="52047" xr:uid="{00000000-0005-0000-0000-000054C80000}"/>
    <cellStyle name="Normal 8 2 4 2 2 2 2" xfId="52048" xr:uid="{00000000-0005-0000-0000-000055C80000}"/>
    <cellStyle name="Normal 8 2 4 2 2 2 2 2" xfId="52049" xr:uid="{00000000-0005-0000-0000-000056C80000}"/>
    <cellStyle name="Normal 8 2 4 2 2 2 2 2 2" xfId="52050" xr:uid="{00000000-0005-0000-0000-000057C80000}"/>
    <cellStyle name="Normal 8 2 4 2 2 2 2 3" xfId="52051" xr:uid="{00000000-0005-0000-0000-000058C80000}"/>
    <cellStyle name="Normal 8 2 4 2 2 2 2 3 2" xfId="52052" xr:uid="{00000000-0005-0000-0000-000059C80000}"/>
    <cellStyle name="Normal 8 2 4 2 2 2 2 3 2 2" xfId="52053" xr:uid="{00000000-0005-0000-0000-00005AC80000}"/>
    <cellStyle name="Normal 8 2 4 2 2 2 2 3 3" xfId="52054" xr:uid="{00000000-0005-0000-0000-00005BC80000}"/>
    <cellStyle name="Normal 8 2 4 2 2 2 2 4" xfId="52055" xr:uid="{00000000-0005-0000-0000-00005CC80000}"/>
    <cellStyle name="Normal 8 2 4 2 2 2 3" xfId="52056" xr:uid="{00000000-0005-0000-0000-00005DC80000}"/>
    <cellStyle name="Normal 8 2 4 2 2 2 3 2" xfId="52057" xr:uid="{00000000-0005-0000-0000-00005EC80000}"/>
    <cellStyle name="Normal 8 2 4 2 2 2 4" xfId="52058" xr:uid="{00000000-0005-0000-0000-00005FC80000}"/>
    <cellStyle name="Normal 8 2 4 2 2 2 4 2" xfId="52059" xr:uid="{00000000-0005-0000-0000-000060C80000}"/>
    <cellStyle name="Normal 8 2 4 2 2 2 4 2 2" xfId="52060" xr:uid="{00000000-0005-0000-0000-000061C80000}"/>
    <cellStyle name="Normal 8 2 4 2 2 2 4 3" xfId="52061" xr:uid="{00000000-0005-0000-0000-000062C80000}"/>
    <cellStyle name="Normal 8 2 4 2 2 2 5" xfId="52062" xr:uid="{00000000-0005-0000-0000-000063C80000}"/>
    <cellStyle name="Normal 8 2 4 2 2 3" xfId="52063" xr:uid="{00000000-0005-0000-0000-000064C80000}"/>
    <cellStyle name="Normal 8 2 4 2 2 3 2" xfId="52064" xr:uid="{00000000-0005-0000-0000-000065C80000}"/>
    <cellStyle name="Normal 8 2 4 2 2 3 2 2" xfId="52065" xr:uid="{00000000-0005-0000-0000-000066C80000}"/>
    <cellStyle name="Normal 8 2 4 2 2 3 3" xfId="52066" xr:uid="{00000000-0005-0000-0000-000067C80000}"/>
    <cellStyle name="Normal 8 2 4 2 2 3 3 2" xfId="52067" xr:uid="{00000000-0005-0000-0000-000068C80000}"/>
    <cellStyle name="Normal 8 2 4 2 2 3 3 2 2" xfId="52068" xr:uid="{00000000-0005-0000-0000-000069C80000}"/>
    <cellStyle name="Normal 8 2 4 2 2 3 3 3" xfId="52069" xr:uid="{00000000-0005-0000-0000-00006AC80000}"/>
    <cellStyle name="Normal 8 2 4 2 2 3 4" xfId="52070" xr:uid="{00000000-0005-0000-0000-00006BC80000}"/>
    <cellStyle name="Normal 8 2 4 2 2 4" xfId="52071" xr:uid="{00000000-0005-0000-0000-00006CC80000}"/>
    <cellStyle name="Normal 8 2 4 2 2 4 2" xfId="52072" xr:uid="{00000000-0005-0000-0000-00006DC80000}"/>
    <cellStyle name="Normal 8 2 4 2 2 4 2 2" xfId="52073" xr:uid="{00000000-0005-0000-0000-00006EC80000}"/>
    <cellStyle name="Normal 8 2 4 2 2 4 3" xfId="52074" xr:uid="{00000000-0005-0000-0000-00006FC80000}"/>
    <cellStyle name="Normal 8 2 4 2 2 4 3 2" xfId="52075" xr:uid="{00000000-0005-0000-0000-000070C80000}"/>
    <cellStyle name="Normal 8 2 4 2 2 4 3 2 2" xfId="52076" xr:uid="{00000000-0005-0000-0000-000071C80000}"/>
    <cellStyle name="Normal 8 2 4 2 2 4 3 3" xfId="52077" xr:uid="{00000000-0005-0000-0000-000072C80000}"/>
    <cellStyle name="Normal 8 2 4 2 2 4 4" xfId="52078" xr:uid="{00000000-0005-0000-0000-000073C80000}"/>
    <cellStyle name="Normal 8 2 4 2 2 5" xfId="52079" xr:uid="{00000000-0005-0000-0000-000074C80000}"/>
    <cellStyle name="Normal 8 2 4 2 2 5 2" xfId="52080" xr:uid="{00000000-0005-0000-0000-000075C80000}"/>
    <cellStyle name="Normal 8 2 4 2 2 6" xfId="52081" xr:uid="{00000000-0005-0000-0000-000076C80000}"/>
    <cellStyle name="Normal 8 2 4 2 2 6 2" xfId="52082" xr:uid="{00000000-0005-0000-0000-000077C80000}"/>
    <cellStyle name="Normal 8 2 4 2 2 6 2 2" xfId="52083" xr:uid="{00000000-0005-0000-0000-000078C80000}"/>
    <cellStyle name="Normal 8 2 4 2 2 6 3" xfId="52084" xr:uid="{00000000-0005-0000-0000-000079C80000}"/>
    <cellStyle name="Normal 8 2 4 2 2 7" xfId="52085" xr:uid="{00000000-0005-0000-0000-00007AC80000}"/>
    <cellStyle name="Normal 8 2 4 2 2 7 2" xfId="52086" xr:uid="{00000000-0005-0000-0000-00007BC80000}"/>
    <cellStyle name="Normal 8 2 4 2 2 8" xfId="52087" xr:uid="{00000000-0005-0000-0000-00007CC80000}"/>
    <cellStyle name="Normal 8 2 4 2 2 9" xfId="52088" xr:uid="{00000000-0005-0000-0000-00007DC80000}"/>
    <cellStyle name="Normal 8 2 4 2 3" xfId="52089" xr:uid="{00000000-0005-0000-0000-00007EC80000}"/>
    <cellStyle name="Normal 8 2 4 2 3 2" xfId="52090" xr:uid="{00000000-0005-0000-0000-00007FC80000}"/>
    <cellStyle name="Normal 8 2 4 2 3 2 2" xfId="52091" xr:uid="{00000000-0005-0000-0000-000080C80000}"/>
    <cellStyle name="Normal 8 2 4 2 3 2 2 2" xfId="52092" xr:uid="{00000000-0005-0000-0000-000081C80000}"/>
    <cellStyle name="Normal 8 2 4 2 3 2 3" xfId="52093" xr:uid="{00000000-0005-0000-0000-000082C80000}"/>
    <cellStyle name="Normal 8 2 4 2 3 2 3 2" xfId="52094" xr:uid="{00000000-0005-0000-0000-000083C80000}"/>
    <cellStyle name="Normal 8 2 4 2 3 2 3 2 2" xfId="52095" xr:uid="{00000000-0005-0000-0000-000084C80000}"/>
    <cellStyle name="Normal 8 2 4 2 3 2 3 3" xfId="52096" xr:uid="{00000000-0005-0000-0000-000085C80000}"/>
    <cellStyle name="Normal 8 2 4 2 3 2 4" xfId="52097" xr:uid="{00000000-0005-0000-0000-000086C80000}"/>
    <cellStyle name="Normal 8 2 4 2 3 3" xfId="52098" xr:uid="{00000000-0005-0000-0000-000087C80000}"/>
    <cellStyle name="Normal 8 2 4 2 3 3 2" xfId="52099" xr:uid="{00000000-0005-0000-0000-000088C80000}"/>
    <cellStyle name="Normal 8 2 4 2 3 4" xfId="52100" xr:uid="{00000000-0005-0000-0000-000089C80000}"/>
    <cellStyle name="Normal 8 2 4 2 3 4 2" xfId="52101" xr:uid="{00000000-0005-0000-0000-00008AC80000}"/>
    <cellStyle name="Normal 8 2 4 2 3 4 2 2" xfId="52102" xr:uid="{00000000-0005-0000-0000-00008BC80000}"/>
    <cellStyle name="Normal 8 2 4 2 3 4 3" xfId="52103" xr:uid="{00000000-0005-0000-0000-00008CC80000}"/>
    <cellStyle name="Normal 8 2 4 2 3 5" xfId="52104" xr:uid="{00000000-0005-0000-0000-00008DC80000}"/>
    <cellStyle name="Normal 8 2 4 2 4" xfId="52105" xr:uid="{00000000-0005-0000-0000-00008EC80000}"/>
    <cellStyle name="Normal 8 2 4 2 4 2" xfId="52106" xr:uid="{00000000-0005-0000-0000-00008FC80000}"/>
    <cellStyle name="Normal 8 2 4 2 4 2 2" xfId="52107" xr:uid="{00000000-0005-0000-0000-000090C80000}"/>
    <cellStyle name="Normal 8 2 4 2 4 3" xfId="52108" xr:uid="{00000000-0005-0000-0000-000091C80000}"/>
    <cellStyle name="Normal 8 2 4 2 4 3 2" xfId="52109" xr:uid="{00000000-0005-0000-0000-000092C80000}"/>
    <cellStyle name="Normal 8 2 4 2 4 3 2 2" xfId="52110" xr:uid="{00000000-0005-0000-0000-000093C80000}"/>
    <cellStyle name="Normal 8 2 4 2 4 3 3" xfId="52111" xr:uid="{00000000-0005-0000-0000-000094C80000}"/>
    <cellStyle name="Normal 8 2 4 2 4 4" xfId="52112" xr:uid="{00000000-0005-0000-0000-000095C80000}"/>
    <cellStyle name="Normal 8 2 4 2 5" xfId="52113" xr:uid="{00000000-0005-0000-0000-000096C80000}"/>
    <cellStyle name="Normal 8 2 4 2 5 2" xfId="52114" xr:uid="{00000000-0005-0000-0000-000097C80000}"/>
    <cellStyle name="Normal 8 2 4 2 5 2 2" xfId="52115" xr:uid="{00000000-0005-0000-0000-000098C80000}"/>
    <cellStyle name="Normal 8 2 4 2 5 3" xfId="52116" xr:uid="{00000000-0005-0000-0000-000099C80000}"/>
    <cellStyle name="Normal 8 2 4 2 5 3 2" xfId="52117" xr:uid="{00000000-0005-0000-0000-00009AC80000}"/>
    <cellStyle name="Normal 8 2 4 2 5 3 2 2" xfId="52118" xr:uid="{00000000-0005-0000-0000-00009BC80000}"/>
    <cellStyle name="Normal 8 2 4 2 5 3 3" xfId="52119" xr:uid="{00000000-0005-0000-0000-00009CC80000}"/>
    <cellStyle name="Normal 8 2 4 2 5 4" xfId="52120" xr:uid="{00000000-0005-0000-0000-00009DC80000}"/>
    <cellStyle name="Normal 8 2 4 2 6" xfId="52121" xr:uid="{00000000-0005-0000-0000-00009EC80000}"/>
    <cellStyle name="Normal 8 2 4 2 6 2" xfId="52122" xr:uid="{00000000-0005-0000-0000-00009FC80000}"/>
    <cellStyle name="Normal 8 2 4 2 7" xfId="52123" xr:uid="{00000000-0005-0000-0000-0000A0C80000}"/>
    <cellStyle name="Normal 8 2 4 2 7 2" xfId="52124" xr:uid="{00000000-0005-0000-0000-0000A1C80000}"/>
    <cellStyle name="Normal 8 2 4 2 7 2 2" xfId="52125" xr:uid="{00000000-0005-0000-0000-0000A2C80000}"/>
    <cellStyle name="Normal 8 2 4 2 7 3" xfId="52126" xr:uid="{00000000-0005-0000-0000-0000A3C80000}"/>
    <cellStyle name="Normal 8 2 4 2 8" xfId="52127" xr:uid="{00000000-0005-0000-0000-0000A4C80000}"/>
    <cellStyle name="Normal 8 2 4 2 8 2" xfId="52128" xr:uid="{00000000-0005-0000-0000-0000A5C80000}"/>
    <cellStyle name="Normal 8 2 4 2 9" xfId="52129" xr:uid="{00000000-0005-0000-0000-0000A6C80000}"/>
    <cellStyle name="Normal 8 2 4 3" xfId="52130" xr:uid="{00000000-0005-0000-0000-0000A7C80000}"/>
    <cellStyle name="Normal 8 2 4 3 2" xfId="52131" xr:uid="{00000000-0005-0000-0000-0000A8C80000}"/>
    <cellStyle name="Normal 8 2 4 3 2 2" xfId="52132" xr:uid="{00000000-0005-0000-0000-0000A9C80000}"/>
    <cellStyle name="Normal 8 2 4 3 2 2 2" xfId="52133" xr:uid="{00000000-0005-0000-0000-0000AAC80000}"/>
    <cellStyle name="Normal 8 2 4 3 2 2 2 2" xfId="52134" xr:uid="{00000000-0005-0000-0000-0000ABC80000}"/>
    <cellStyle name="Normal 8 2 4 3 2 2 3" xfId="52135" xr:uid="{00000000-0005-0000-0000-0000ACC80000}"/>
    <cellStyle name="Normal 8 2 4 3 2 2 3 2" xfId="52136" xr:uid="{00000000-0005-0000-0000-0000ADC80000}"/>
    <cellStyle name="Normal 8 2 4 3 2 2 3 2 2" xfId="52137" xr:uid="{00000000-0005-0000-0000-0000AEC80000}"/>
    <cellStyle name="Normal 8 2 4 3 2 2 3 3" xfId="52138" xr:uid="{00000000-0005-0000-0000-0000AFC80000}"/>
    <cellStyle name="Normal 8 2 4 3 2 2 4" xfId="52139" xr:uid="{00000000-0005-0000-0000-0000B0C80000}"/>
    <cellStyle name="Normal 8 2 4 3 2 3" xfId="52140" xr:uid="{00000000-0005-0000-0000-0000B1C80000}"/>
    <cellStyle name="Normal 8 2 4 3 2 3 2" xfId="52141" xr:uid="{00000000-0005-0000-0000-0000B2C80000}"/>
    <cellStyle name="Normal 8 2 4 3 2 4" xfId="52142" xr:uid="{00000000-0005-0000-0000-0000B3C80000}"/>
    <cellStyle name="Normal 8 2 4 3 2 4 2" xfId="52143" xr:uid="{00000000-0005-0000-0000-0000B4C80000}"/>
    <cellStyle name="Normal 8 2 4 3 2 4 2 2" xfId="52144" xr:uid="{00000000-0005-0000-0000-0000B5C80000}"/>
    <cellStyle name="Normal 8 2 4 3 2 4 3" xfId="52145" xr:uid="{00000000-0005-0000-0000-0000B6C80000}"/>
    <cellStyle name="Normal 8 2 4 3 2 5" xfId="52146" xr:uid="{00000000-0005-0000-0000-0000B7C80000}"/>
    <cellStyle name="Normal 8 2 4 3 2 6" xfId="52147" xr:uid="{00000000-0005-0000-0000-0000B8C80000}"/>
    <cellStyle name="Normal 8 2 4 3 3" xfId="52148" xr:uid="{00000000-0005-0000-0000-0000B9C80000}"/>
    <cellStyle name="Normal 8 2 4 3 3 2" xfId="52149" xr:uid="{00000000-0005-0000-0000-0000BAC80000}"/>
    <cellStyle name="Normal 8 2 4 3 3 2 2" xfId="52150" xr:uid="{00000000-0005-0000-0000-0000BBC80000}"/>
    <cellStyle name="Normal 8 2 4 3 3 3" xfId="52151" xr:uid="{00000000-0005-0000-0000-0000BCC80000}"/>
    <cellStyle name="Normal 8 2 4 3 3 3 2" xfId="52152" xr:uid="{00000000-0005-0000-0000-0000BDC80000}"/>
    <cellStyle name="Normal 8 2 4 3 3 3 2 2" xfId="52153" xr:uid="{00000000-0005-0000-0000-0000BEC80000}"/>
    <cellStyle name="Normal 8 2 4 3 3 3 3" xfId="52154" xr:uid="{00000000-0005-0000-0000-0000BFC80000}"/>
    <cellStyle name="Normal 8 2 4 3 3 4" xfId="52155" xr:uid="{00000000-0005-0000-0000-0000C0C80000}"/>
    <cellStyle name="Normal 8 2 4 3 4" xfId="52156" xr:uid="{00000000-0005-0000-0000-0000C1C80000}"/>
    <cellStyle name="Normal 8 2 4 3 4 2" xfId="52157" xr:uid="{00000000-0005-0000-0000-0000C2C80000}"/>
    <cellStyle name="Normal 8 2 4 3 4 2 2" xfId="52158" xr:uid="{00000000-0005-0000-0000-0000C3C80000}"/>
    <cellStyle name="Normal 8 2 4 3 4 3" xfId="52159" xr:uid="{00000000-0005-0000-0000-0000C4C80000}"/>
    <cellStyle name="Normal 8 2 4 3 4 3 2" xfId="52160" xr:uid="{00000000-0005-0000-0000-0000C5C80000}"/>
    <cellStyle name="Normal 8 2 4 3 4 3 2 2" xfId="52161" xr:uid="{00000000-0005-0000-0000-0000C6C80000}"/>
    <cellStyle name="Normal 8 2 4 3 4 3 3" xfId="52162" xr:uid="{00000000-0005-0000-0000-0000C7C80000}"/>
    <cellStyle name="Normal 8 2 4 3 4 4" xfId="52163" xr:uid="{00000000-0005-0000-0000-0000C8C80000}"/>
    <cellStyle name="Normal 8 2 4 3 5" xfId="52164" xr:uid="{00000000-0005-0000-0000-0000C9C80000}"/>
    <cellStyle name="Normal 8 2 4 3 5 2" xfId="52165" xr:uid="{00000000-0005-0000-0000-0000CAC80000}"/>
    <cellStyle name="Normal 8 2 4 3 6" xfId="52166" xr:uid="{00000000-0005-0000-0000-0000CBC80000}"/>
    <cellStyle name="Normal 8 2 4 3 6 2" xfId="52167" xr:uid="{00000000-0005-0000-0000-0000CCC80000}"/>
    <cellStyle name="Normal 8 2 4 3 6 2 2" xfId="52168" xr:uid="{00000000-0005-0000-0000-0000CDC80000}"/>
    <cellStyle name="Normal 8 2 4 3 6 3" xfId="52169" xr:uid="{00000000-0005-0000-0000-0000CEC80000}"/>
    <cellStyle name="Normal 8 2 4 3 7" xfId="52170" xr:uid="{00000000-0005-0000-0000-0000CFC80000}"/>
    <cellStyle name="Normal 8 2 4 3 7 2" xfId="52171" xr:uid="{00000000-0005-0000-0000-0000D0C80000}"/>
    <cellStyle name="Normal 8 2 4 3 8" xfId="52172" xr:uid="{00000000-0005-0000-0000-0000D1C80000}"/>
    <cellStyle name="Normal 8 2 4 3 9" xfId="52173" xr:uid="{00000000-0005-0000-0000-0000D2C80000}"/>
    <cellStyle name="Normal 8 2 4 4" xfId="52174" xr:uid="{00000000-0005-0000-0000-0000D3C80000}"/>
    <cellStyle name="Normal 8 2 4 4 2" xfId="52175" xr:uid="{00000000-0005-0000-0000-0000D4C80000}"/>
    <cellStyle name="Normal 8 2 4 4 2 2" xfId="52176" xr:uid="{00000000-0005-0000-0000-0000D5C80000}"/>
    <cellStyle name="Normal 8 2 4 4 2 2 2" xfId="52177" xr:uid="{00000000-0005-0000-0000-0000D6C80000}"/>
    <cellStyle name="Normal 8 2 4 4 2 3" xfId="52178" xr:uid="{00000000-0005-0000-0000-0000D7C80000}"/>
    <cellStyle name="Normal 8 2 4 4 2 3 2" xfId="52179" xr:uid="{00000000-0005-0000-0000-0000D8C80000}"/>
    <cellStyle name="Normal 8 2 4 4 2 3 2 2" xfId="52180" xr:uid="{00000000-0005-0000-0000-0000D9C80000}"/>
    <cellStyle name="Normal 8 2 4 4 2 3 3" xfId="52181" xr:uid="{00000000-0005-0000-0000-0000DAC80000}"/>
    <cellStyle name="Normal 8 2 4 4 2 4" xfId="52182" xr:uid="{00000000-0005-0000-0000-0000DBC80000}"/>
    <cellStyle name="Normal 8 2 4 4 3" xfId="52183" xr:uid="{00000000-0005-0000-0000-0000DCC80000}"/>
    <cellStyle name="Normal 8 2 4 4 3 2" xfId="52184" xr:uid="{00000000-0005-0000-0000-0000DDC80000}"/>
    <cellStyle name="Normal 8 2 4 4 4" xfId="52185" xr:uid="{00000000-0005-0000-0000-0000DEC80000}"/>
    <cellStyle name="Normal 8 2 4 4 4 2" xfId="52186" xr:uid="{00000000-0005-0000-0000-0000DFC80000}"/>
    <cellStyle name="Normal 8 2 4 4 4 2 2" xfId="52187" xr:uid="{00000000-0005-0000-0000-0000E0C80000}"/>
    <cellStyle name="Normal 8 2 4 4 4 3" xfId="52188" xr:uid="{00000000-0005-0000-0000-0000E1C80000}"/>
    <cellStyle name="Normal 8 2 4 4 5" xfId="52189" xr:uid="{00000000-0005-0000-0000-0000E2C80000}"/>
    <cellStyle name="Normal 8 2 4 4 6" xfId="52190" xr:uid="{00000000-0005-0000-0000-0000E3C80000}"/>
    <cellStyle name="Normal 8 2 4 5" xfId="52191" xr:uid="{00000000-0005-0000-0000-0000E4C80000}"/>
    <cellStyle name="Normal 8 2 4 5 2" xfId="52192" xr:uid="{00000000-0005-0000-0000-0000E5C80000}"/>
    <cellStyle name="Normal 8 2 4 5 2 2" xfId="52193" xr:uid="{00000000-0005-0000-0000-0000E6C80000}"/>
    <cellStyle name="Normal 8 2 4 5 3" xfId="52194" xr:uid="{00000000-0005-0000-0000-0000E7C80000}"/>
    <cellStyle name="Normal 8 2 4 5 3 2" xfId="52195" xr:uid="{00000000-0005-0000-0000-0000E8C80000}"/>
    <cellStyle name="Normal 8 2 4 5 3 2 2" xfId="52196" xr:uid="{00000000-0005-0000-0000-0000E9C80000}"/>
    <cellStyle name="Normal 8 2 4 5 3 3" xfId="52197" xr:uid="{00000000-0005-0000-0000-0000EAC80000}"/>
    <cellStyle name="Normal 8 2 4 5 4" xfId="52198" xr:uid="{00000000-0005-0000-0000-0000EBC80000}"/>
    <cellStyle name="Normal 8 2 4 6" xfId="52199" xr:uid="{00000000-0005-0000-0000-0000ECC80000}"/>
    <cellStyle name="Normal 8 2 4 6 2" xfId="52200" xr:uid="{00000000-0005-0000-0000-0000EDC80000}"/>
    <cellStyle name="Normal 8 2 4 6 2 2" xfId="52201" xr:uid="{00000000-0005-0000-0000-0000EEC80000}"/>
    <cellStyle name="Normal 8 2 4 6 3" xfId="52202" xr:uid="{00000000-0005-0000-0000-0000EFC80000}"/>
    <cellStyle name="Normal 8 2 4 6 3 2" xfId="52203" xr:uid="{00000000-0005-0000-0000-0000F0C80000}"/>
    <cellStyle name="Normal 8 2 4 6 3 2 2" xfId="52204" xr:uid="{00000000-0005-0000-0000-0000F1C80000}"/>
    <cellStyle name="Normal 8 2 4 6 3 3" xfId="52205" xr:uid="{00000000-0005-0000-0000-0000F2C80000}"/>
    <cellStyle name="Normal 8 2 4 6 4" xfId="52206" xr:uid="{00000000-0005-0000-0000-0000F3C80000}"/>
    <cellStyle name="Normal 8 2 4 7" xfId="52207" xr:uid="{00000000-0005-0000-0000-0000F4C80000}"/>
    <cellStyle name="Normal 8 2 4 7 2" xfId="52208" xr:uid="{00000000-0005-0000-0000-0000F5C80000}"/>
    <cellStyle name="Normal 8 2 4 8" xfId="52209" xr:uid="{00000000-0005-0000-0000-0000F6C80000}"/>
    <cellStyle name="Normal 8 2 4 8 2" xfId="52210" xr:uid="{00000000-0005-0000-0000-0000F7C80000}"/>
    <cellStyle name="Normal 8 2 4 8 2 2" xfId="52211" xr:uid="{00000000-0005-0000-0000-0000F8C80000}"/>
    <cellStyle name="Normal 8 2 4 8 3" xfId="52212" xr:uid="{00000000-0005-0000-0000-0000F9C80000}"/>
    <cellStyle name="Normal 8 2 4 9" xfId="52213" xr:uid="{00000000-0005-0000-0000-0000FAC80000}"/>
    <cellStyle name="Normal 8 2 4 9 2" xfId="52214" xr:uid="{00000000-0005-0000-0000-0000FBC80000}"/>
    <cellStyle name="Normal 8 2 4_T-straight with PEDs adjustor" xfId="52215" xr:uid="{00000000-0005-0000-0000-0000FCC80000}"/>
    <cellStyle name="Normal 8 2 5" xfId="1511" xr:uid="{00000000-0005-0000-0000-0000FDC80000}"/>
    <cellStyle name="Normal 8 2 5 10" xfId="52216" xr:uid="{00000000-0005-0000-0000-0000FEC80000}"/>
    <cellStyle name="Normal 8 2 5 11" xfId="52217" xr:uid="{00000000-0005-0000-0000-0000FFC80000}"/>
    <cellStyle name="Normal 8 2 5 2" xfId="52218" xr:uid="{00000000-0005-0000-0000-000000C90000}"/>
    <cellStyle name="Normal 8 2 5 2 10" xfId="52219" xr:uid="{00000000-0005-0000-0000-000001C90000}"/>
    <cellStyle name="Normal 8 2 5 2 2" xfId="52220" xr:uid="{00000000-0005-0000-0000-000002C90000}"/>
    <cellStyle name="Normal 8 2 5 2 2 2" xfId="52221" xr:uid="{00000000-0005-0000-0000-000003C90000}"/>
    <cellStyle name="Normal 8 2 5 2 2 2 2" xfId="52222" xr:uid="{00000000-0005-0000-0000-000004C90000}"/>
    <cellStyle name="Normal 8 2 5 2 2 2 2 2" xfId="52223" xr:uid="{00000000-0005-0000-0000-000005C90000}"/>
    <cellStyle name="Normal 8 2 5 2 2 2 2 2 2" xfId="52224" xr:uid="{00000000-0005-0000-0000-000006C90000}"/>
    <cellStyle name="Normal 8 2 5 2 2 2 2 3" xfId="52225" xr:uid="{00000000-0005-0000-0000-000007C90000}"/>
    <cellStyle name="Normal 8 2 5 2 2 2 2 3 2" xfId="52226" xr:uid="{00000000-0005-0000-0000-000008C90000}"/>
    <cellStyle name="Normal 8 2 5 2 2 2 2 3 2 2" xfId="52227" xr:uid="{00000000-0005-0000-0000-000009C90000}"/>
    <cellStyle name="Normal 8 2 5 2 2 2 2 3 3" xfId="52228" xr:uid="{00000000-0005-0000-0000-00000AC90000}"/>
    <cellStyle name="Normal 8 2 5 2 2 2 2 4" xfId="52229" xr:uid="{00000000-0005-0000-0000-00000BC90000}"/>
    <cellStyle name="Normal 8 2 5 2 2 2 3" xfId="52230" xr:uid="{00000000-0005-0000-0000-00000CC90000}"/>
    <cellStyle name="Normal 8 2 5 2 2 2 3 2" xfId="52231" xr:uid="{00000000-0005-0000-0000-00000DC90000}"/>
    <cellStyle name="Normal 8 2 5 2 2 2 4" xfId="52232" xr:uid="{00000000-0005-0000-0000-00000EC90000}"/>
    <cellStyle name="Normal 8 2 5 2 2 2 4 2" xfId="52233" xr:uid="{00000000-0005-0000-0000-00000FC90000}"/>
    <cellStyle name="Normal 8 2 5 2 2 2 4 2 2" xfId="52234" xr:uid="{00000000-0005-0000-0000-000010C90000}"/>
    <cellStyle name="Normal 8 2 5 2 2 2 4 3" xfId="52235" xr:uid="{00000000-0005-0000-0000-000011C90000}"/>
    <cellStyle name="Normal 8 2 5 2 2 2 5" xfId="52236" xr:uid="{00000000-0005-0000-0000-000012C90000}"/>
    <cellStyle name="Normal 8 2 5 2 2 3" xfId="52237" xr:uid="{00000000-0005-0000-0000-000013C90000}"/>
    <cellStyle name="Normal 8 2 5 2 2 3 2" xfId="52238" xr:uid="{00000000-0005-0000-0000-000014C90000}"/>
    <cellStyle name="Normal 8 2 5 2 2 3 2 2" xfId="52239" xr:uid="{00000000-0005-0000-0000-000015C90000}"/>
    <cellStyle name="Normal 8 2 5 2 2 3 3" xfId="52240" xr:uid="{00000000-0005-0000-0000-000016C90000}"/>
    <cellStyle name="Normal 8 2 5 2 2 3 3 2" xfId="52241" xr:uid="{00000000-0005-0000-0000-000017C90000}"/>
    <cellStyle name="Normal 8 2 5 2 2 3 3 2 2" xfId="52242" xr:uid="{00000000-0005-0000-0000-000018C90000}"/>
    <cellStyle name="Normal 8 2 5 2 2 3 3 3" xfId="52243" xr:uid="{00000000-0005-0000-0000-000019C90000}"/>
    <cellStyle name="Normal 8 2 5 2 2 3 4" xfId="52244" xr:uid="{00000000-0005-0000-0000-00001AC90000}"/>
    <cellStyle name="Normal 8 2 5 2 2 4" xfId="52245" xr:uid="{00000000-0005-0000-0000-00001BC90000}"/>
    <cellStyle name="Normal 8 2 5 2 2 4 2" xfId="52246" xr:uid="{00000000-0005-0000-0000-00001CC90000}"/>
    <cellStyle name="Normal 8 2 5 2 2 4 2 2" xfId="52247" xr:uid="{00000000-0005-0000-0000-00001DC90000}"/>
    <cellStyle name="Normal 8 2 5 2 2 4 3" xfId="52248" xr:uid="{00000000-0005-0000-0000-00001EC90000}"/>
    <cellStyle name="Normal 8 2 5 2 2 4 3 2" xfId="52249" xr:uid="{00000000-0005-0000-0000-00001FC90000}"/>
    <cellStyle name="Normal 8 2 5 2 2 4 3 2 2" xfId="52250" xr:uid="{00000000-0005-0000-0000-000020C90000}"/>
    <cellStyle name="Normal 8 2 5 2 2 4 3 3" xfId="52251" xr:uid="{00000000-0005-0000-0000-000021C90000}"/>
    <cellStyle name="Normal 8 2 5 2 2 4 4" xfId="52252" xr:uid="{00000000-0005-0000-0000-000022C90000}"/>
    <cellStyle name="Normal 8 2 5 2 2 5" xfId="52253" xr:uid="{00000000-0005-0000-0000-000023C90000}"/>
    <cellStyle name="Normal 8 2 5 2 2 5 2" xfId="52254" xr:uid="{00000000-0005-0000-0000-000024C90000}"/>
    <cellStyle name="Normal 8 2 5 2 2 6" xfId="52255" xr:uid="{00000000-0005-0000-0000-000025C90000}"/>
    <cellStyle name="Normal 8 2 5 2 2 6 2" xfId="52256" xr:uid="{00000000-0005-0000-0000-000026C90000}"/>
    <cellStyle name="Normal 8 2 5 2 2 6 2 2" xfId="52257" xr:uid="{00000000-0005-0000-0000-000027C90000}"/>
    <cellStyle name="Normal 8 2 5 2 2 6 3" xfId="52258" xr:uid="{00000000-0005-0000-0000-000028C90000}"/>
    <cellStyle name="Normal 8 2 5 2 2 7" xfId="52259" xr:uid="{00000000-0005-0000-0000-000029C90000}"/>
    <cellStyle name="Normal 8 2 5 2 2 7 2" xfId="52260" xr:uid="{00000000-0005-0000-0000-00002AC90000}"/>
    <cellStyle name="Normal 8 2 5 2 2 8" xfId="52261" xr:uid="{00000000-0005-0000-0000-00002BC90000}"/>
    <cellStyle name="Normal 8 2 5 2 3" xfId="52262" xr:uid="{00000000-0005-0000-0000-00002CC90000}"/>
    <cellStyle name="Normal 8 2 5 2 3 2" xfId="52263" xr:uid="{00000000-0005-0000-0000-00002DC90000}"/>
    <cellStyle name="Normal 8 2 5 2 3 2 2" xfId="52264" xr:uid="{00000000-0005-0000-0000-00002EC90000}"/>
    <cellStyle name="Normal 8 2 5 2 3 2 2 2" xfId="52265" xr:uid="{00000000-0005-0000-0000-00002FC90000}"/>
    <cellStyle name="Normal 8 2 5 2 3 2 3" xfId="52266" xr:uid="{00000000-0005-0000-0000-000030C90000}"/>
    <cellStyle name="Normal 8 2 5 2 3 2 3 2" xfId="52267" xr:uid="{00000000-0005-0000-0000-000031C90000}"/>
    <cellStyle name="Normal 8 2 5 2 3 2 3 2 2" xfId="52268" xr:uid="{00000000-0005-0000-0000-000032C90000}"/>
    <cellStyle name="Normal 8 2 5 2 3 2 3 3" xfId="52269" xr:uid="{00000000-0005-0000-0000-000033C90000}"/>
    <cellStyle name="Normal 8 2 5 2 3 2 4" xfId="52270" xr:uid="{00000000-0005-0000-0000-000034C90000}"/>
    <cellStyle name="Normal 8 2 5 2 3 3" xfId="52271" xr:uid="{00000000-0005-0000-0000-000035C90000}"/>
    <cellStyle name="Normal 8 2 5 2 3 3 2" xfId="52272" xr:uid="{00000000-0005-0000-0000-000036C90000}"/>
    <cellStyle name="Normal 8 2 5 2 3 4" xfId="52273" xr:uid="{00000000-0005-0000-0000-000037C90000}"/>
    <cellStyle name="Normal 8 2 5 2 3 4 2" xfId="52274" xr:uid="{00000000-0005-0000-0000-000038C90000}"/>
    <cellStyle name="Normal 8 2 5 2 3 4 2 2" xfId="52275" xr:uid="{00000000-0005-0000-0000-000039C90000}"/>
    <cellStyle name="Normal 8 2 5 2 3 4 3" xfId="52276" xr:uid="{00000000-0005-0000-0000-00003AC90000}"/>
    <cellStyle name="Normal 8 2 5 2 3 5" xfId="52277" xr:uid="{00000000-0005-0000-0000-00003BC90000}"/>
    <cellStyle name="Normal 8 2 5 2 4" xfId="52278" xr:uid="{00000000-0005-0000-0000-00003CC90000}"/>
    <cellStyle name="Normal 8 2 5 2 4 2" xfId="52279" xr:uid="{00000000-0005-0000-0000-00003DC90000}"/>
    <cellStyle name="Normal 8 2 5 2 4 2 2" xfId="52280" xr:uid="{00000000-0005-0000-0000-00003EC90000}"/>
    <cellStyle name="Normal 8 2 5 2 4 3" xfId="52281" xr:uid="{00000000-0005-0000-0000-00003FC90000}"/>
    <cellStyle name="Normal 8 2 5 2 4 3 2" xfId="52282" xr:uid="{00000000-0005-0000-0000-000040C90000}"/>
    <cellStyle name="Normal 8 2 5 2 4 3 2 2" xfId="52283" xr:uid="{00000000-0005-0000-0000-000041C90000}"/>
    <cellStyle name="Normal 8 2 5 2 4 3 3" xfId="52284" xr:uid="{00000000-0005-0000-0000-000042C90000}"/>
    <cellStyle name="Normal 8 2 5 2 4 4" xfId="52285" xr:uid="{00000000-0005-0000-0000-000043C90000}"/>
    <cellStyle name="Normal 8 2 5 2 5" xfId="52286" xr:uid="{00000000-0005-0000-0000-000044C90000}"/>
    <cellStyle name="Normal 8 2 5 2 5 2" xfId="52287" xr:uid="{00000000-0005-0000-0000-000045C90000}"/>
    <cellStyle name="Normal 8 2 5 2 5 2 2" xfId="52288" xr:uid="{00000000-0005-0000-0000-000046C90000}"/>
    <cellStyle name="Normal 8 2 5 2 5 3" xfId="52289" xr:uid="{00000000-0005-0000-0000-000047C90000}"/>
    <cellStyle name="Normal 8 2 5 2 5 3 2" xfId="52290" xr:uid="{00000000-0005-0000-0000-000048C90000}"/>
    <cellStyle name="Normal 8 2 5 2 5 3 2 2" xfId="52291" xr:uid="{00000000-0005-0000-0000-000049C90000}"/>
    <cellStyle name="Normal 8 2 5 2 5 3 3" xfId="52292" xr:uid="{00000000-0005-0000-0000-00004AC90000}"/>
    <cellStyle name="Normal 8 2 5 2 5 4" xfId="52293" xr:uid="{00000000-0005-0000-0000-00004BC90000}"/>
    <cellStyle name="Normal 8 2 5 2 6" xfId="52294" xr:uid="{00000000-0005-0000-0000-00004CC90000}"/>
    <cellStyle name="Normal 8 2 5 2 6 2" xfId="52295" xr:uid="{00000000-0005-0000-0000-00004DC90000}"/>
    <cellStyle name="Normal 8 2 5 2 7" xfId="52296" xr:uid="{00000000-0005-0000-0000-00004EC90000}"/>
    <cellStyle name="Normal 8 2 5 2 7 2" xfId="52297" xr:uid="{00000000-0005-0000-0000-00004FC90000}"/>
    <cellStyle name="Normal 8 2 5 2 7 2 2" xfId="52298" xr:uid="{00000000-0005-0000-0000-000050C90000}"/>
    <cellStyle name="Normal 8 2 5 2 7 3" xfId="52299" xr:uid="{00000000-0005-0000-0000-000051C90000}"/>
    <cellStyle name="Normal 8 2 5 2 8" xfId="52300" xr:uid="{00000000-0005-0000-0000-000052C90000}"/>
    <cellStyle name="Normal 8 2 5 2 8 2" xfId="52301" xr:uid="{00000000-0005-0000-0000-000053C90000}"/>
    <cellStyle name="Normal 8 2 5 2 9" xfId="52302" xr:uid="{00000000-0005-0000-0000-000054C90000}"/>
    <cellStyle name="Normal 8 2 5 3" xfId="52303" xr:uid="{00000000-0005-0000-0000-000055C90000}"/>
    <cellStyle name="Normal 8 2 5 3 2" xfId="52304" xr:uid="{00000000-0005-0000-0000-000056C90000}"/>
    <cellStyle name="Normal 8 2 5 3 2 2" xfId="52305" xr:uid="{00000000-0005-0000-0000-000057C90000}"/>
    <cellStyle name="Normal 8 2 5 3 2 2 2" xfId="52306" xr:uid="{00000000-0005-0000-0000-000058C90000}"/>
    <cellStyle name="Normal 8 2 5 3 2 2 2 2" xfId="52307" xr:uid="{00000000-0005-0000-0000-000059C90000}"/>
    <cellStyle name="Normal 8 2 5 3 2 2 3" xfId="52308" xr:uid="{00000000-0005-0000-0000-00005AC90000}"/>
    <cellStyle name="Normal 8 2 5 3 2 2 3 2" xfId="52309" xr:uid="{00000000-0005-0000-0000-00005BC90000}"/>
    <cellStyle name="Normal 8 2 5 3 2 2 3 2 2" xfId="52310" xr:uid="{00000000-0005-0000-0000-00005CC90000}"/>
    <cellStyle name="Normal 8 2 5 3 2 2 3 3" xfId="52311" xr:uid="{00000000-0005-0000-0000-00005DC90000}"/>
    <cellStyle name="Normal 8 2 5 3 2 2 4" xfId="52312" xr:uid="{00000000-0005-0000-0000-00005EC90000}"/>
    <cellStyle name="Normal 8 2 5 3 2 3" xfId="52313" xr:uid="{00000000-0005-0000-0000-00005FC90000}"/>
    <cellStyle name="Normal 8 2 5 3 2 3 2" xfId="52314" xr:uid="{00000000-0005-0000-0000-000060C90000}"/>
    <cellStyle name="Normal 8 2 5 3 2 4" xfId="52315" xr:uid="{00000000-0005-0000-0000-000061C90000}"/>
    <cellStyle name="Normal 8 2 5 3 2 4 2" xfId="52316" xr:uid="{00000000-0005-0000-0000-000062C90000}"/>
    <cellStyle name="Normal 8 2 5 3 2 4 2 2" xfId="52317" xr:uid="{00000000-0005-0000-0000-000063C90000}"/>
    <cellStyle name="Normal 8 2 5 3 2 4 3" xfId="52318" xr:uid="{00000000-0005-0000-0000-000064C90000}"/>
    <cellStyle name="Normal 8 2 5 3 2 5" xfId="52319" xr:uid="{00000000-0005-0000-0000-000065C90000}"/>
    <cellStyle name="Normal 8 2 5 3 3" xfId="52320" xr:uid="{00000000-0005-0000-0000-000066C90000}"/>
    <cellStyle name="Normal 8 2 5 3 3 2" xfId="52321" xr:uid="{00000000-0005-0000-0000-000067C90000}"/>
    <cellStyle name="Normal 8 2 5 3 3 2 2" xfId="52322" xr:uid="{00000000-0005-0000-0000-000068C90000}"/>
    <cellStyle name="Normal 8 2 5 3 3 3" xfId="52323" xr:uid="{00000000-0005-0000-0000-000069C90000}"/>
    <cellStyle name="Normal 8 2 5 3 3 3 2" xfId="52324" xr:uid="{00000000-0005-0000-0000-00006AC90000}"/>
    <cellStyle name="Normal 8 2 5 3 3 3 2 2" xfId="52325" xr:uid="{00000000-0005-0000-0000-00006BC90000}"/>
    <cellStyle name="Normal 8 2 5 3 3 3 3" xfId="52326" xr:uid="{00000000-0005-0000-0000-00006CC90000}"/>
    <cellStyle name="Normal 8 2 5 3 3 4" xfId="52327" xr:uid="{00000000-0005-0000-0000-00006DC90000}"/>
    <cellStyle name="Normal 8 2 5 3 4" xfId="52328" xr:uid="{00000000-0005-0000-0000-00006EC90000}"/>
    <cellStyle name="Normal 8 2 5 3 4 2" xfId="52329" xr:uid="{00000000-0005-0000-0000-00006FC90000}"/>
    <cellStyle name="Normal 8 2 5 3 4 2 2" xfId="52330" xr:uid="{00000000-0005-0000-0000-000070C90000}"/>
    <cellStyle name="Normal 8 2 5 3 4 3" xfId="52331" xr:uid="{00000000-0005-0000-0000-000071C90000}"/>
    <cellStyle name="Normal 8 2 5 3 4 3 2" xfId="52332" xr:uid="{00000000-0005-0000-0000-000072C90000}"/>
    <cellStyle name="Normal 8 2 5 3 4 3 2 2" xfId="52333" xr:uid="{00000000-0005-0000-0000-000073C90000}"/>
    <cellStyle name="Normal 8 2 5 3 4 3 3" xfId="52334" xr:uid="{00000000-0005-0000-0000-000074C90000}"/>
    <cellStyle name="Normal 8 2 5 3 4 4" xfId="52335" xr:uid="{00000000-0005-0000-0000-000075C90000}"/>
    <cellStyle name="Normal 8 2 5 3 5" xfId="52336" xr:uid="{00000000-0005-0000-0000-000076C90000}"/>
    <cellStyle name="Normal 8 2 5 3 5 2" xfId="52337" xr:uid="{00000000-0005-0000-0000-000077C90000}"/>
    <cellStyle name="Normal 8 2 5 3 6" xfId="52338" xr:uid="{00000000-0005-0000-0000-000078C90000}"/>
    <cellStyle name="Normal 8 2 5 3 6 2" xfId="52339" xr:uid="{00000000-0005-0000-0000-000079C90000}"/>
    <cellStyle name="Normal 8 2 5 3 6 2 2" xfId="52340" xr:uid="{00000000-0005-0000-0000-00007AC90000}"/>
    <cellStyle name="Normal 8 2 5 3 6 3" xfId="52341" xr:uid="{00000000-0005-0000-0000-00007BC90000}"/>
    <cellStyle name="Normal 8 2 5 3 7" xfId="52342" xr:uid="{00000000-0005-0000-0000-00007CC90000}"/>
    <cellStyle name="Normal 8 2 5 3 7 2" xfId="52343" xr:uid="{00000000-0005-0000-0000-00007DC90000}"/>
    <cellStyle name="Normal 8 2 5 3 8" xfId="52344" xr:uid="{00000000-0005-0000-0000-00007EC90000}"/>
    <cellStyle name="Normal 8 2 5 4" xfId="52345" xr:uid="{00000000-0005-0000-0000-00007FC90000}"/>
    <cellStyle name="Normal 8 2 5 4 2" xfId="52346" xr:uid="{00000000-0005-0000-0000-000080C90000}"/>
    <cellStyle name="Normal 8 2 5 4 2 2" xfId="52347" xr:uid="{00000000-0005-0000-0000-000081C90000}"/>
    <cellStyle name="Normal 8 2 5 4 2 2 2" xfId="52348" xr:uid="{00000000-0005-0000-0000-000082C90000}"/>
    <cellStyle name="Normal 8 2 5 4 2 3" xfId="52349" xr:uid="{00000000-0005-0000-0000-000083C90000}"/>
    <cellStyle name="Normal 8 2 5 4 2 3 2" xfId="52350" xr:uid="{00000000-0005-0000-0000-000084C90000}"/>
    <cellStyle name="Normal 8 2 5 4 2 3 2 2" xfId="52351" xr:uid="{00000000-0005-0000-0000-000085C90000}"/>
    <cellStyle name="Normal 8 2 5 4 2 3 3" xfId="52352" xr:uid="{00000000-0005-0000-0000-000086C90000}"/>
    <cellStyle name="Normal 8 2 5 4 2 4" xfId="52353" xr:uid="{00000000-0005-0000-0000-000087C90000}"/>
    <cellStyle name="Normal 8 2 5 4 3" xfId="52354" xr:uid="{00000000-0005-0000-0000-000088C90000}"/>
    <cellStyle name="Normal 8 2 5 4 3 2" xfId="52355" xr:uid="{00000000-0005-0000-0000-000089C90000}"/>
    <cellStyle name="Normal 8 2 5 4 4" xfId="52356" xr:uid="{00000000-0005-0000-0000-00008AC90000}"/>
    <cellStyle name="Normal 8 2 5 4 4 2" xfId="52357" xr:uid="{00000000-0005-0000-0000-00008BC90000}"/>
    <cellStyle name="Normal 8 2 5 4 4 2 2" xfId="52358" xr:uid="{00000000-0005-0000-0000-00008CC90000}"/>
    <cellStyle name="Normal 8 2 5 4 4 3" xfId="52359" xr:uid="{00000000-0005-0000-0000-00008DC90000}"/>
    <cellStyle name="Normal 8 2 5 4 5" xfId="52360" xr:uid="{00000000-0005-0000-0000-00008EC90000}"/>
    <cellStyle name="Normal 8 2 5 5" xfId="52361" xr:uid="{00000000-0005-0000-0000-00008FC90000}"/>
    <cellStyle name="Normal 8 2 5 5 2" xfId="52362" xr:uid="{00000000-0005-0000-0000-000090C90000}"/>
    <cellStyle name="Normal 8 2 5 5 2 2" xfId="52363" xr:uid="{00000000-0005-0000-0000-000091C90000}"/>
    <cellStyle name="Normal 8 2 5 5 3" xfId="52364" xr:uid="{00000000-0005-0000-0000-000092C90000}"/>
    <cellStyle name="Normal 8 2 5 5 3 2" xfId="52365" xr:uid="{00000000-0005-0000-0000-000093C90000}"/>
    <cellStyle name="Normal 8 2 5 5 3 2 2" xfId="52366" xr:uid="{00000000-0005-0000-0000-000094C90000}"/>
    <cellStyle name="Normal 8 2 5 5 3 3" xfId="52367" xr:uid="{00000000-0005-0000-0000-000095C90000}"/>
    <cellStyle name="Normal 8 2 5 5 4" xfId="52368" xr:uid="{00000000-0005-0000-0000-000096C90000}"/>
    <cellStyle name="Normal 8 2 5 6" xfId="52369" xr:uid="{00000000-0005-0000-0000-000097C90000}"/>
    <cellStyle name="Normal 8 2 5 6 2" xfId="52370" xr:uid="{00000000-0005-0000-0000-000098C90000}"/>
    <cellStyle name="Normal 8 2 5 6 2 2" xfId="52371" xr:uid="{00000000-0005-0000-0000-000099C90000}"/>
    <cellStyle name="Normal 8 2 5 6 3" xfId="52372" xr:uid="{00000000-0005-0000-0000-00009AC90000}"/>
    <cellStyle name="Normal 8 2 5 6 3 2" xfId="52373" xr:uid="{00000000-0005-0000-0000-00009BC90000}"/>
    <cellStyle name="Normal 8 2 5 6 3 2 2" xfId="52374" xr:uid="{00000000-0005-0000-0000-00009CC90000}"/>
    <cellStyle name="Normal 8 2 5 6 3 3" xfId="52375" xr:uid="{00000000-0005-0000-0000-00009DC90000}"/>
    <cellStyle name="Normal 8 2 5 6 4" xfId="52376" xr:uid="{00000000-0005-0000-0000-00009EC90000}"/>
    <cellStyle name="Normal 8 2 5 7" xfId="52377" xr:uid="{00000000-0005-0000-0000-00009FC90000}"/>
    <cellStyle name="Normal 8 2 5 7 2" xfId="52378" xr:uid="{00000000-0005-0000-0000-0000A0C90000}"/>
    <cellStyle name="Normal 8 2 5 8" xfId="52379" xr:uid="{00000000-0005-0000-0000-0000A1C90000}"/>
    <cellStyle name="Normal 8 2 5 8 2" xfId="52380" xr:uid="{00000000-0005-0000-0000-0000A2C90000}"/>
    <cellStyle name="Normal 8 2 5 8 2 2" xfId="52381" xr:uid="{00000000-0005-0000-0000-0000A3C90000}"/>
    <cellStyle name="Normal 8 2 5 8 3" xfId="52382" xr:uid="{00000000-0005-0000-0000-0000A4C90000}"/>
    <cellStyle name="Normal 8 2 5 9" xfId="52383" xr:uid="{00000000-0005-0000-0000-0000A5C90000}"/>
    <cellStyle name="Normal 8 2 5 9 2" xfId="52384" xr:uid="{00000000-0005-0000-0000-0000A6C90000}"/>
    <cellStyle name="Normal 8 2 6" xfId="52385" xr:uid="{00000000-0005-0000-0000-0000A7C90000}"/>
    <cellStyle name="Normal 8 2 6 10" xfId="52386" xr:uid="{00000000-0005-0000-0000-0000A8C90000}"/>
    <cellStyle name="Normal 8 2 6 2" xfId="52387" xr:uid="{00000000-0005-0000-0000-0000A9C90000}"/>
    <cellStyle name="Normal 8 2 6 2 2" xfId="52388" xr:uid="{00000000-0005-0000-0000-0000AAC90000}"/>
    <cellStyle name="Normal 8 2 6 2 2 2" xfId="52389" xr:uid="{00000000-0005-0000-0000-0000ABC90000}"/>
    <cellStyle name="Normal 8 2 6 2 2 2 2" xfId="52390" xr:uid="{00000000-0005-0000-0000-0000ACC90000}"/>
    <cellStyle name="Normal 8 2 6 2 2 2 2 2" xfId="52391" xr:uid="{00000000-0005-0000-0000-0000ADC90000}"/>
    <cellStyle name="Normal 8 2 6 2 2 2 3" xfId="52392" xr:uid="{00000000-0005-0000-0000-0000AEC90000}"/>
    <cellStyle name="Normal 8 2 6 2 2 2 3 2" xfId="52393" xr:uid="{00000000-0005-0000-0000-0000AFC90000}"/>
    <cellStyle name="Normal 8 2 6 2 2 2 3 2 2" xfId="52394" xr:uid="{00000000-0005-0000-0000-0000B0C90000}"/>
    <cellStyle name="Normal 8 2 6 2 2 2 3 3" xfId="52395" xr:uid="{00000000-0005-0000-0000-0000B1C90000}"/>
    <cellStyle name="Normal 8 2 6 2 2 2 4" xfId="52396" xr:uid="{00000000-0005-0000-0000-0000B2C90000}"/>
    <cellStyle name="Normal 8 2 6 2 2 3" xfId="52397" xr:uid="{00000000-0005-0000-0000-0000B3C90000}"/>
    <cellStyle name="Normal 8 2 6 2 2 3 2" xfId="52398" xr:uid="{00000000-0005-0000-0000-0000B4C90000}"/>
    <cellStyle name="Normal 8 2 6 2 2 4" xfId="52399" xr:uid="{00000000-0005-0000-0000-0000B5C90000}"/>
    <cellStyle name="Normal 8 2 6 2 2 4 2" xfId="52400" xr:uid="{00000000-0005-0000-0000-0000B6C90000}"/>
    <cellStyle name="Normal 8 2 6 2 2 4 2 2" xfId="52401" xr:uid="{00000000-0005-0000-0000-0000B7C90000}"/>
    <cellStyle name="Normal 8 2 6 2 2 4 3" xfId="52402" xr:uid="{00000000-0005-0000-0000-0000B8C90000}"/>
    <cellStyle name="Normal 8 2 6 2 2 5" xfId="52403" xr:uid="{00000000-0005-0000-0000-0000B9C90000}"/>
    <cellStyle name="Normal 8 2 6 2 3" xfId="52404" xr:uid="{00000000-0005-0000-0000-0000BAC90000}"/>
    <cellStyle name="Normal 8 2 6 2 3 2" xfId="52405" xr:uid="{00000000-0005-0000-0000-0000BBC90000}"/>
    <cellStyle name="Normal 8 2 6 2 3 2 2" xfId="52406" xr:uid="{00000000-0005-0000-0000-0000BCC90000}"/>
    <cellStyle name="Normal 8 2 6 2 3 3" xfId="52407" xr:uid="{00000000-0005-0000-0000-0000BDC90000}"/>
    <cellStyle name="Normal 8 2 6 2 3 3 2" xfId="52408" xr:uid="{00000000-0005-0000-0000-0000BEC90000}"/>
    <cellStyle name="Normal 8 2 6 2 3 3 2 2" xfId="52409" xr:uid="{00000000-0005-0000-0000-0000BFC90000}"/>
    <cellStyle name="Normal 8 2 6 2 3 3 3" xfId="52410" xr:uid="{00000000-0005-0000-0000-0000C0C90000}"/>
    <cellStyle name="Normal 8 2 6 2 3 4" xfId="52411" xr:uid="{00000000-0005-0000-0000-0000C1C90000}"/>
    <cellStyle name="Normal 8 2 6 2 4" xfId="52412" xr:uid="{00000000-0005-0000-0000-0000C2C90000}"/>
    <cellStyle name="Normal 8 2 6 2 4 2" xfId="52413" xr:uid="{00000000-0005-0000-0000-0000C3C90000}"/>
    <cellStyle name="Normal 8 2 6 2 4 2 2" xfId="52414" xr:uid="{00000000-0005-0000-0000-0000C4C90000}"/>
    <cellStyle name="Normal 8 2 6 2 4 3" xfId="52415" xr:uid="{00000000-0005-0000-0000-0000C5C90000}"/>
    <cellStyle name="Normal 8 2 6 2 4 3 2" xfId="52416" xr:uid="{00000000-0005-0000-0000-0000C6C90000}"/>
    <cellStyle name="Normal 8 2 6 2 4 3 2 2" xfId="52417" xr:uid="{00000000-0005-0000-0000-0000C7C90000}"/>
    <cellStyle name="Normal 8 2 6 2 4 3 3" xfId="52418" xr:uid="{00000000-0005-0000-0000-0000C8C90000}"/>
    <cellStyle name="Normal 8 2 6 2 4 4" xfId="52419" xr:uid="{00000000-0005-0000-0000-0000C9C90000}"/>
    <cellStyle name="Normal 8 2 6 2 5" xfId="52420" xr:uid="{00000000-0005-0000-0000-0000CAC90000}"/>
    <cellStyle name="Normal 8 2 6 2 5 2" xfId="52421" xr:uid="{00000000-0005-0000-0000-0000CBC90000}"/>
    <cellStyle name="Normal 8 2 6 2 6" xfId="52422" xr:uid="{00000000-0005-0000-0000-0000CCC90000}"/>
    <cellStyle name="Normal 8 2 6 2 6 2" xfId="52423" xr:uid="{00000000-0005-0000-0000-0000CDC90000}"/>
    <cellStyle name="Normal 8 2 6 2 6 2 2" xfId="52424" xr:uid="{00000000-0005-0000-0000-0000CEC90000}"/>
    <cellStyle name="Normal 8 2 6 2 6 3" xfId="52425" xr:uid="{00000000-0005-0000-0000-0000CFC90000}"/>
    <cellStyle name="Normal 8 2 6 2 7" xfId="52426" xr:uid="{00000000-0005-0000-0000-0000D0C90000}"/>
    <cellStyle name="Normal 8 2 6 2 7 2" xfId="52427" xr:uid="{00000000-0005-0000-0000-0000D1C90000}"/>
    <cellStyle name="Normal 8 2 6 2 8" xfId="52428" xr:uid="{00000000-0005-0000-0000-0000D2C90000}"/>
    <cellStyle name="Normal 8 2 6 2 9" xfId="52429" xr:uid="{00000000-0005-0000-0000-0000D3C90000}"/>
    <cellStyle name="Normal 8 2 6 3" xfId="52430" xr:uid="{00000000-0005-0000-0000-0000D4C90000}"/>
    <cellStyle name="Normal 8 2 6 3 2" xfId="52431" xr:uid="{00000000-0005-0000-0000-0000D5C90000}"/>
    <cellStyle name="Normal 8 2 6 3 2 2" xfId="52432" xr:uid="{00000000-0005-0000-0000-0000D6C90000}"/>
    <cellStyle name="Normal 8 2 6 3 2 2 2" xfId="52433" xr:uid="{00000000-0005-0000-0000-0000D7C90000}"/>
    <cellStyle name="Normal 8 2 6 3 2 3" xfId="52434" xr:uid="{00000000-0005-0000-0000-0000D8C90000}"/>
    <cellStyle name="Normal 8 2 6 3 2 3 2" xfId="52435" xr:uid="{00000000-0005-0000-0000-0000D9C90000}"/>
    <cellStyle name="Normal 8 2 6 3 2 3 2 2" xfId="52436" xr:uid="{00000000-0005-0000-0000-0000DAC90000}"/>
    <cellStyle name="Normal 8 2 6 3 2 3 3" xfId="52437" xr:uid="{00000000-0005-0000-0000-0000DBC90000}"/>
    <cellStyle name="Normal 8 2 6 3 2 4" xfId="52438" xr:uid="{00000000-0005-0000-0000-0000DCC90000}"/>
    <cellStyle name="Normal 8 2 6 3 3" xfId="52439" xr:uid="{00000000-0005-0000-0000-0000DDC90000}"/>
    <cellStyle name="Normal 8 2 6 3 3 2" xfId="52440" xr:uid="{00000000-0005-0000-0000-0000DEC90000}"/>
    <cellStyle name="Normal 8 2 6 3 4" xfId="52441" xr:uid="{00000000-0005-0000-0000-0000DFC90000}"/>
    <cellStyle name="Normal 8 2 6 3 4 2" xfId="52442" xr:uid="{00000000-0005-0000-0000-0000E0C90000}"/>
    <cellStyle name="Normal 8 2 6 3 4 2 2" xfId="52443" xr:uid="{00000000-0005-0000-0000-0000E1C90000}"/>
    <cellStyle name="Normal 8 2 6 3 4 3" xfId="52444" xr:uid="{00000000-0005-0000-0000-0000E2C90000}"/>
    <cellStyle name="Normal 8 2 6 3 5" xfId="52445" xr:uid="{00000000-0005-0000-0000-0000E3C90000}"/>
    <cellStyle name="Normal 8 2 6 4" xfId="52446" xr:uid="{00000000-0005-0000-0000-0000E4C90000}"/>
    <cellStyle name="Normal 8 2 6 4 2" xfId="52447" xr:uid="{00000000-0005-0000-0000-0000E5C90000}"/>
    <cellStyle name="Normal 8 2 6 4 2 2" xfId="52448" xr:uid="{00000000-0005-0000-0000-0000E6C90000}"/>
    <cellStyle name="Normal 8 2 6 4 3" xfId="52449" xr:uid="{00000000-0005-0000-0000-0000E7C90000}"/>
    <cellStyle name="Normal 8 2 6 4 3 2" xfId="52450" xr:uid="{00000000-0005-0000-0000-0000E8C90000}"/>
    <cellStyle name="Normal 8 2 6 4 3 2 2" xfId="52451" xr:uid="{00000000-0005-0000-0000-0000E9C90000}"/>
    <cellStyle name="Normal 8 2 6 4 3 3" xfId="52452" xr:uid="{00000000-0005-0000-0000-0000EAC90000}"/>
    <cellStyle name="Normal 8 2 6 4 4" xfId="52453" xr:uid="{00000000-0005-0000-0000-0000EBC90000}"/>
    <cellStyle name="Normal 8 2 6 5" xfId="52454" xr:uid="{00000000-0005-0000-0000-0000ECC90000}"/>
    <cellStyle name="Normal 8 2 6 5 2" xfId="52455" xr:uid="{00000000-0005-0000-0000-0000EDC90000}"/>
    <cellStyle name="Normal 8 2 6 5 2 2" xfId="52456" xr:uid="{00000000-0005-0000-0000-0000EEC90000}"/>
    <cellStyle name="Normal 8 2 6 5 3" xfId="52457" xr:uid="{00000000-0005-0000-0000-0000EFC90000}"/>
    <cellStyle name="Normal 8 2 6 5 3 2" xfId="52458" xr:uid="{00000000-0005-0000-0000-0000F0C90000}"/>
    <cellStyle name="Normal 8 2 6 5 3 2 2" xfId="52459" xr:uid="{00000000-0005-0000-0000-0000F1C90000}"/>
    <cellStyle name="Normal 8 2 6 5 3 3" xfId="52460" xr:uid="{00000000-0005-0000-0000-0000F2C90000}"/>
    <cellStyle name="Normal 8 2 6 5 4" xfId="52461" xr:uid="{00000000-0005-0000-0000-0000F3C90000}"/>
    <cellStyle name="Normal 8 2 6 6" xfId="52462" xr:uid="{00000000-0005-0000-0000-0000F4C90000}"/>
    <cellStyle name="Normal 8 2 6 6 2" xfId="52463" xr:uid="{00000000-0005-0000-0000-0000F5C90000}"/>
    <cellStyle name="Normal 8 2 6 7" xfId="52464" xr:uid="{00000000-0005-0000-0000-0000F6C90000}"/>
    <cellStyle name="Normal 8 2 6 7 2" xfId="52465" xr:uid="{00000000-0005-0000-0000-0000F7C90000}"/>
    <cellStyle name="Normal 8 2 6 7 2 2" xfId="52466" xr:uid="{00000000-0005-0000-0000-0000F8C90000}"/>
    <cellStyle name="Normal 8 2 6 7 3" xfId="52467" xr:uid="{00000000-0005-0000-0000-0000F9C90000}"/>
    <cellStyle name="Normal 8 2 6 8" xfId="52468" xr:uid="{00000000-0005-0000-0000-0000FAC90000}"/>
    <cellStyle name="Normal 8 2 6 8 2" xfId="52469" xr:uid="{00000000-0005-0000-0000-0000FBC90000}"/>
    <cellStyle name="Normal 8 2 6 9" xfId="52470" xr:uid="{00000000-0005-0000-0000-0000FCC90000}"/>
    <cellStyle name="Normal 8 2 7" xfId="52471" xr:uid="{00000000-0005-0000-0000-0000FDC90000}"/>
    <cellStyle name="Normal 8 2 7 2" xfId="52472" xr:uid="{00000000-0005-0000-0000-0000FEC90000}"/>
    <cellStyle name="Normal 8 2 7 2 2" xfId="52473" xr:uid="{00000000-0005-0000-0000-0000FFC90000}"/>
    <cellStyle name="Normal 8 2 7 2 2 2" xfId="52474" xr:uid="{00000000-0005-0000-0000-000000CA0000}"/>
    <cellStyle name="Normal 8 2 7 2 2 2 2" xfId="52475" xr:uid="{00000000-0005-0000-0000-000001CA0000}"/>
    <cellStyle name="Normal 8 2 7 2 2 3" xfId="52476" xr:uid="{00000000-0005-0000-0000-000002CA0000}"/>
    <cellStyle name="Normal 8 2 7 2 2 3 2" xfId="52477" xr:uid="{00000000-0005-0000-0000-000003CA0000}"/>
    <cellStyle name="Normal 8 2 7 2 2 3 2 2" xfId="52478" xr:uid="{00000000-0005-0000-0000-000004CA0000}"/>
    <cellStyle name="Normal 8 2 7 2 2 3 3" xfId="52479" xr:uid="{00000000-0005-0000-0000-000005CA0000}"/>
    <cellStyle name="Normal 8 2 7 2 2 4" xfId="52480" xr:uid="{00000000-0005-0000-0000-000006CA0000}"/>
    <cellStyle name="Normal 8 2 7 2 3" xfId="52481" xr:uid="{00000000-0005-0000-0000-000007CA0000}"/>
    <cellStyle name="Normal 8 2 7 2 3 2" xfId="52482" xr:uid="{00000000-0005-0000-0000-000008CA0000}"/>
    <cellStyle name="Normal 8 2 7 2 4" xfId="52483" xr:uid="{00000000-0005-0000-0000-000009CA0000}"/>
    <cellStyle name="Normal 8 2 7 2 4 2" xfId="52484" xr:uid="{00000000-0005-0000-0000-00000ACA0000}"/>
    <cellStyle name="Normal 8 2 7 2 4 2 2" xfId="52485" xr:uid="{00000000-0005-0000-0000-00000BCA0000}"/>
    <cellStyle name="Normal 8 2 7 2 4 3" xfId="52486" xr:uid="{00000000-0005-0000-0000-00000CCA0000}"/>
    <cellStyle name="Normal 8 2 7 2 5" xfId="52487" xr:uid="{00000000-0005-0000-0000-00000DCA0000}"/>
    <cellStyle name="Normal 8 2 7 3" xfId="52488" xr:uid="{00000000-0005-0000-0000-00000ECA0000}"/>
    <cellStyle name="Normal 8 2 7 3 2" xfId="52489" xr:uid="{00000000-0005-0000-0000-00000FCA0000}"/>
    <cellStyle name="Normal 8 2 7 3 2 2" xfId="52490" xr:uid="{00000000-0005-0000-0000-000010CA0000}"/>
    <cellStyle name="Normal 8 2 7 3 3" xfId="52491" xr:uid="{00000000-0005-0000-0000-000011CA0000}"/>
    <cellStyle name="Normal 8 2 7 3 3 2" xfId="52492" xr:uid="{00000000-0005-0000-0000-000012CA0000}"/>
    <cellStyle name="Normal 8 2 7 3 3 2 2" xfId="52493" xr:uid="{00000000-0005-0000-0000-000013CA0000}"/>
    <cellStyle name="Normal 8 2 7 3 3 3" xfId="52494" xr:uid="{00000000-0005-0000-0000-000014CA0000}"/>
    <cellStyle name="Normal 8 2 7 3 4" xfId="52495" xr:uid="{00000000-0005-0000-0000-000015CA0000}"/>
    <cellStyle name="Normal 8 2 7 4" xfId="52496" xr:uid="{00000000-0005-0000-0000-000016CA0000}"/>
    <cellStyle name="Normal 8 2 7 4 2" xfId="52497" xr:uid="{00000000-0005-0000-0000-000017CA0000}"/>
    <cellStyle name="Normal 8 2 7 4 2 2" xfId="52498" xr:uid="{00000000-0005-0000-0000-000018CA0000}"/>
    <cellStyle name="Normal 8 2 7 4 3" xfId="52499" xr:uid="{00000000-0005-0000-0000-000019CA0000}"/>
    <cellStyle name="Normal 8 2 7 4 3 2" xfId="52500" xr:uid="{00000000-0005-0000-0000-00001ACA0000}"/>
    <cellStyle name="Normal 8 2 7 4 3 2 2" xfId="52501" xr:uid="{00000000-0005-0000-0000-00001BCA0000}"/>
    <cellStyle name="Normal 8 2 7 4 3 3" xfId="52502" xr:uid="{00000000-0005-0000-0000-00001CCA0000}"/>
    <cellStyle name="Normal 8 2 7 4 4" xfId="52503" xr:uid="{00000000-0005-0000-0000-00001DCA0000}"/>
    <cellStyle name="Normal 8 2 7 5" xfId="52504" xr:uid="{00000000-0005-0000-0000-00001ECA0000}"/>
    <cellStyle name="Normal 8 2 7 5 2" xfId="52505" xr:uid="{00000000-0005-0000-0000-00001FCA0000}"/>
    <cellStyle name="Normal 8 2 7 6" xfId="52506" xr:uid="{00000000-0005-0000-0000-000020CA0000}"/>
    <cellStyle name="Normal 8 2 7 6 2" xfId="52507" xr:uid="{00000000-0005-0000-0000-000021CA0000}"/>
    <cellStyle name="Normal 8 2 7 6 2 2" xfId="52508" xr:uid="{00000000-0005-0000-0000-000022CA0000}"/>
    <cellStyle name="Normal 8 2 7 6 3" xfId="52509" xr:uid="{00000000-0005-0000-0000-000023CA0000}"/>
    <cellStyle name="Normal 8 2 7 7" xfId="52510" xr:uid="{00000000-0005-0000-0000-000024CA0000}"/>
    <cellStyle name="Normal 8 2 7 7 2" xfId="52511" xr:uid="{00000000-0005-0000-0000-000025CA0000}"/>
    <cellStyle name="Normal 8 2 7 8" xfId="52512" xr:uid="{00000000-0005-0000-0000-000026CA0000}"/>
    <cellStyle name="Normal 8 2 7 9" xfId="52513" xr:uid="{00000000-0005-0000-0000-000027CA0000}"/>
    <cellStyle name="Normal 8 2 8" xfId="52514" xr:uid="{00000000-0005-0000-0000-000028CA0000}"/>
    <cellStyle name="Normal 8 2 8 2" xfId="52515" xr:uid="{00000000-0005-0000-0000-000029CA0000}"/>
    <cellStyle name="Normal 8 2 8 2 2" xfId="52516" xr:uid="{00000000-0005-0000-0000-00002ACA0000}"/>
    <cellStyle name="Normal 8 2 8 2 2 2" xfId="52517" xr:uid="{00000000-0005-0000-0000-00002BCA0000}"/>
    <cellStyle name="Normal 8 2 8 2 2 2 2" xfId="52518" xr:uid="{00000000-0005-0000-0000-00002CCA0000}"/>
    <cellStyle name="Normal 8 2 8 2 2 3" xfId="52519" xr:uid="{00000000-0005-0000-0000-00002DCA0000}"/>
    <cellStyle name="Normal 8 2 8 2 2 3 2" xfId="52520" xr:uid="{00000000-0005-0000-0000-00002ECA0000}"/>
    <cellStyle name="Normal 8 2 8 2 2 3 2 2" xfId="52521" xr:uid="{00000000-0005-0000-0000-00002FCA0000}"/>
    <cellStyle name="Normal 8 2 8 2 2 3 3" xfId="52522" xr:uid="{00000000-0005-0000-0000-000030CA0000}"/>
    <cellStyle name="Normal 8 2 8 2 2 4" xfId="52523" xr:uid="{00000000-0005-0000-0000-000031CA0000}"/>
    <cellStyle name="Normal 8 2 8 2 3" xfId="52524" xr:uid="{00000000-0005-0000-0000-000032CA0000}"/>
    <cellStyle name="Normal 8 2 8 2 3 2" xfId="52525" xr:uid="{00000000-0005-0000-0000-000033CA0000}"/>
    <cellStyle name="Normal 8 2 8 2 4" xfId="52526" xr:uid="{00000000-0005-0000-0000-000034CA0000}"/>
    <cellStyle name="Normal 8 2 8 2 4 2" xfId="52527" xr:uid="{00000000-0005-0000-0000-000035CA0000}"/>
    <cellStyle name="Normal 8 2 8 2 4 2 2" xfId="52528" xr:uid="{00000000-0005-0000-0000-000036CA0000}"/>
    <cellStyle name="Normal 8 2 8 2 4 3" xfId="52529" xr:uid="{00000000-0005-0000-0000-000037CA0000}"/>
    <cellStyle name="Normal 8 2 8 2 5" xfId="52530" xr:uid="{00000000-0005-0000-0000-000038CA0000}"/>
    <cellStyle name="Normal 8 2 8 3" xfId="52531" xr:uid="{00000000-0005-0000-0000-000039CA0000}"/>
    <cellStyle name="Normal 8 2 8 3 2" xfId="52532" xr:uid="{00000000-0005-0000-0000-00003ACA0000}"/>
    <cellStyle name="Normal 8 2 8 3 2 2" xfId="52533" xr:uid="{00000000-0005-0000-0000-00003BCA0000}"/>
    <cellStyle name="Normal 8 2 8 3 3" xfId="52534" xr:uid="{00000000-0005-0000-0000-00003CCA0000}"/>
    <cellStyle name="Normal 8 2 8 3 3 2" xfId="52535" xr:uid="{00000000-0005-0000-0000-00003DCA0000}"/>
    <cellStyle name="Normal 8 2 8 3 3 2 2" xfId="52536" xr:uid="{00000000-0005-0000-0000-00003ECA0000}"/>
    <cellStyle name="Normal 8 2 8 3 3 3" xfId="52537" xr:uid="{00000000-0005-0000-0000-00003FCA0000}"/>
    <cellStyle name="Normal 8 2 8 3 4" xfId="52538" xr:uid="{00000000-0005-0000-0000-000040CA0000}"/>
    <cellStyle name="Normal 8 2 8 4" xfId="52539" xr:uid="{00000000-0005-0000-0000-000041CA0000}"/>
    <cellStyle name="Normal 8 2 8 4 2" xfId="52540" xr:uid="{00000000-0005-0000-0000-000042CA0000}"/>
    <cellStyle name="Normal 8 2 8 4 2 2" xfId="52541" xr:uid="{00000000-0005-0000-0000-000043CA0000}"/>
    <cellStyle name="Normal 8 2 8 4 3" xfId="52542" xr:uid="{00000000-0005-0000-0000-000044CA0000}"/>
    <cellStyle name="Normal 8 2 8 4 3 2" xfId="52543" xr:uid="{00000000-0005-0000-0000-000045CA0000}"/>
    <cellStyle name="Normal 8 2 8 4 3 2 2" xfId="52544" xr:uid="{00000000-0005-0000-0000-000046CA0000}"/>
    <cellStyle name="Normal 8 2 8 4 3 3" xfId="52545" xr:uid="{00000000-0005-0000-0000-000047CA0000}"/>
    <cellStyle name="Normal 8 2 8 4 4" xfId="52546" xr:uid="{00000000-0005-0000-0000-000048CA0000}"/>
    <cellStyle name="Normal 8 2 8 5" xfId="52547" xr:uid="{00000000-0005-0000-0000-000049CA0000}"/>
    <cellStyle name="Normal 8 2 8 5 2" xfId="52548" xr:uid="{00000000-0005-0000-0000-00004ACA0000}"/>
    <cellStyle name="Normal 8 2 8 6" xfId="52549" xr:uid="{00000000-0005-0000-0000-00004BCA0000}"/>
    <cellStyle name="Normal 8 2 8 6 2" xfId="52550" xr:uid="{00000000-0005-0000-0000-00004CCA0000}"/>
    <cellStyle name="Normal 8 2 8 6 2 2" xfId="52551" xr:uid="{00000000-0005-0000-0000-00004DCA0000}"/>
    <cellStyle name="Normal 8 2 8 6 3" xfId="52552" xr:uid="{00000000-0005-0000-0000-00004ECA0000}"/>
    <cellStyle name="Normal 8 2 8 7" xfId="52553" xr:uid="{00000000-0005-0000-0000-00004FCA0000}"/>
    <cellStyle name="Normal 8 2 8 7 2" xfId="52554" xr:uid="{00000000-0005-0000-0000-000050CA0000}"/>
    <cellStyle name="Normal 8 2 8 8" xfId="52555" xr:uid="{00000000-0005-0000-0000-000051CA0000}"/>
    <cellStyle name="Normal 8 2 9" xfId="52556" xr:uid="{00000000-0005-0000-0000-000052CA0000}"/>
    <cellStyle name="Normal 8 2 9 2" xfId="52557" xr:uid="{00000000-0005-0000-0000-000053CA0000}"/>
    <cellStyle name="Normal 8 2 9 2 2" xfId="52558" xr:uid="{00000000-0005-0000-0000-000054CA0000}"/>
    <cellStyle name="Normal 8 2 9 2 2 2" xfId="52559" xr:uid="{00000000-0005-0000-0000-000055CA0000}"/>
    <cellStyle name="Normal 8 2 9 2 2 2 2" xfId="52560" xr:uid="{00000000-0005-0000-0000-000056CA0000}"/>
    <cellStyle name="Normal 8 2 9 2 2 3" xfId="52561" xr:uid="{00000000-0005-0000-0000-000057CA0000}"/>
    <cellStyle name="Normal 8 2 9 2 2 3 2" xfId="52562" xr:uid="{00000000-0005-0000-0000-000058CA0000}"/>
    <cellStyle name="Normal 8 2 9 2 2 3 2 2" xfId="52563" xr:uid="{00000000-0005-0000-0000-000059CA0000}"/>
    <cellStyle name="Normal 8 2 9 2 2 3 3" xfId="52564" xr:uid="{00000000-0005-0000-0000-00005ACA0000}"/>
    <cellStyle name="Normal 8 2 9 2 2 4" xfId="52565" xr:uid="{00000000-0005-0000-0000-00005BCA0000}"/>
    <cellStyle name="Normal 8 2 9 2 3" xfId="52566" xr:uid="{00000000-0005-0000-0000-00005CCA0000}"/>
    <cellStyle name="Normal 8 2 9 2 3 2" xfId="52567" xr:uid="{00000000-0005-0000-0000-00005DCA0000}"/>
    <cellStyle name="Normal 8 2 9 2 4" xfId="52568" xr:uid="{00000000-0005-0000-0000-00005ECA0000}"/>
    <cellStyle name="Normal 8 2 9 2 4 2" xfId="52569" xr:uid="{00000000-0005-0000-0000-00005FCA0000}"/>
    <cellStyle name="Normal 8 2 9 2 4 2 2" xfId="52570" xr:uid="{00000000-0005-0000-0000-000060CA0000}"/>
    <cellStyle name="Normal 8 2 9 2 4 3" xfId="52571" xr:uid="{00000000-0005-0000-0000-000061CA0000}"/>
    <cellStyle name="Normal 8 2 9 2 5" xfId="52572" xr:uid="{00000000-0005-0000-0000-000062CA0000}"/>
    <cellStyle name="Normal 8 2 9 3" xfId="52573" xr:uid="{00000000-0005-0000-0000-000063CA0000}"/>
    <cellStyle name="Normal 8 2 9 3 2" xfId="52574" xr:uid="{00000000-0005-0000-0000-000064CA0000}"/>
    <cellStyle name="Normal 8 2 9 3 2 2" xfId="52575" xr:uid="{00000000-0005-0000-0000-000065CA0000}"/>
    <cellStyle name="Normal 8 2 9 3 3" xfId="52576" xr:uid="{00000000-0005-0000-0000-000066CA0000}"/>
    <cellStyle name="Normal 8 2 9 3 3 2" xfId="52577" xr:uid="{00000000-0005-0000-0000-000067CA0000}"/>
    <cellStyle name="Normal 8 2 9 3 3 2 2" xfId="52578" xr:uid="{00000000-0005-0000-0000-000068CA0000}"/>
    <cellStyle name="Normal 8 2 9 3 3 3" xfId="52579" xr:uid="{00000000-0005-0000-0000-000069CA0000}"/>
    <cellStyle name="Normal 8 2 9 3 4" xfId="52580" xr:uid="{00000000-0005-0000-0000-00006ACA0000}"/>
    <cellStyle name="Normal 8 2 9 4" xfId="52581" xr:uid="{00000000-0005-0000-0000-00006BCA0000}"/>
    <cellStyle name="Normal 8 2 9 4 2" xfId="52582" xr:uid="{00000000-0005-0000-0000-00006CCA0000}"/>
    <cellStyle name="Normal 8 2 9 5" xfId="52583" xr:uid="{00000000-0005-0000-0000-00006DCA0000}"/>
    <cellStyle name="Normal 8 2 9 5 2" xfId="52584" xr:uid="{00000000-0005-0000-0000-00006ECA0000}"/>
    <cellStyle name="Normal 8 2 9 5 2 2" xfId="52585" xr:uid="{00000000-0005-0000-0000-00006FCA0000}"/>
    <cellStyle name="Normal 8 2 9 5 3" xfId="52586" xr:uid="{00000000-0005-0000-0000-000070CA0000}"/>
    <cellStyle name="Normal 8 2 9 6" xfId="52587" xr:uid="{00000000-0005-0000-0000-000071CA0000}"/>
    <cellStyle name="Normal 8 2_T-straight with PEDs adjustor" xfId="52588" xr:uid="{00000000-0005-0000-0000-000072CA0000}"/>
    <cellStyle name="Normal 8 20" xfId="52589" xr:uid="{00000000-0005-0000-0000-000073CA0000}"/>
    <cellStyle name="Normal 8 3" xfId="1512" xr:uid="{00000000-0005-0000-0000-000074CA0000}"/>
    <cellStyle name="Normal 8 3 10" xfId="52590" xr:uid="{00000000-0005-0000-0000-000075CA0000}"/>
    <cellStyle name="Normal 8 3 10 2" xfId="52591" xr:uid="{00000000-0005-0000-0000-000076CA0000}"/>
    <cellStyle name="Normal 8 3 10 2 2" xfId="52592" xr:uid="{00000000-0005-0000-0000-000077CA0000}"/>
    <cellStyle name="Normal 8 3 10 3" xfId="52593" xr:uid="{00000000-0005-0000-0000-000078CA0000}"/>
    <cellStyle name="Normal 8 3 10 3 2" xfId="52594" xr:uid="{00000000-0005-0000-0000-000079CA0000}"/>
    <cellStyle name="Normal 8 3 10 3 2 2" xfId="52595" xr:uid="{00000000-0005-0000-0000-00007ACA0000}"/>
    <cellStyle name="Normal 8 3 10 3 3" xfId="52596" xr:uid="{00000000-0005-0000-0000-00007BCA0000}"/>
    <cellStyle name="Normal 8 3 10 4" xfId="52597" xr:uid="{00000000-0005-0000-0000-00007CCA0000}"/>
    <cellStyle name="Normal 8 3 11" xfId="52598" xr:uid="{00000000-0005-0000-0000-00007DCA0000}"/>
    <cellStyle name="Normal 8 3 11 2" xfId="52599" xr:uid="{00000000-0005-0000-0000-00007ECA0000}"/>
    <cellStyle name="Normal 8 3 11 2 2" xfId="52600" xr:uid="{00000000-0005-0000-0000-00007FCA0000}"/>
    <cellStyle name="Normal 8 3 11 3" xfId="52601" xr:uid="{00000000-0005-0000-0000-000080CA0000}"/>
    <cellStyle name="Normal 8 3 11 3 2" xfId="52602" xr:uid="{00000000-0005-0000-0000-000081CA0000}"/>
    <cellStyle name="Normal 8 3 11 3 2 2" xfId="52603" xr:uid="{00000000-0005-0000-0000-000082CA0000}"/>
    <cellStyle name="Normal 8 3 11 3 3" xfId="52604" xr:uid="{00000000-0005-0000-0000-000083CA0000}"/>
    <cellStyle name="Normal 8 3 11 4" xfId="52605" xr:uid="{00000000-0005-0000-0000-000084CA0000}"/>
    <cellStyle name="Normal 8 3 12" xfId="52606" xr:uid="{00000000-0005-0000-0000-000085CA0000}"/>
    <cellStyle name="Normal 8 3 12 2" xfId="52607" xr:uid="{00000000-0005-0000-0000-000086CA0000}"/>
    <cellStyle name="Normal 8 3 12 2 2" xfId="52608" xr:uid="{00000000-0005-0000-0000-000087CA0000}"/>
    <cellStyle name="Normal 8 3 12 3" xfId="52609" xr:uid="{00000000-0005-0000-0000-000088CA0000}"/>
    <cellStyle name="Normal 8 3 12 3 2" xfId="52610" xr:uid="{00000000-0005-0000-0000-000089CA0000}"/>
    <cellStyle name="Normal 8 3 12 3 2 2" xfId="52611" xr:uid="{00000000-0005-0000-0000-00008ACA0000}"/>
    <cellStyle name="Normal 8 3 12 3 3" xfId="52612" xr:uid="{00000000-0005-0000-0000-00008BCA0000}"/>
    <cellStyle name="Normal 8 3 12 4" xfId="52613" xr:uid="{00000000-0005-0000-0000-00008CCA0000}"/>
    <cellStyle name="Normal 8 3 13" xfId="52614" xr:uid="{00000000-0005-0000-0000-00008DCA0000}"/>
    <cellStyle name="Normal 8 3 13 2" xfId="52615" xr:uid="{00000000-0005-0000-0000-00008ECA0000}"/>
    <cellStyle name="Normal 8 3 13 2 2" xfId="52616" xr:uid="{00000000-0005-0000-0000-00008FCA0000}"/>
    <cellStyle name="Normal 8 3 13 3" xfId="52617" xr:uid="{00000000-0005-0000-0000-000090CA0000}"/>
    <cellStyle name="Normal 8 3 14" xfId="52618" xr:uid="{00000000-0005-0000-0000-000091CA0000}"/>
    <cellStyle name="Normal 8 3 14 2" xfId="52619" xr:uid="{00000000-0005-0000-0000-000092CA0000}"/>
    <cellStyle name="Normal 8 3 15" xfId="52620" xr:uid="{00000000-0005-0000-0000-000093CA0000}"/>
    <cellStyle name="Normal 8 3 15 2" xfId="52621" xr:uid="{00000000-0005-0000-0000-000094CA0000}"/>
    <cellStyle name="Normal 8 3 16" xfId="52622" xr:uid="{00000000-0005-0000-0000-000095CA0000}"/>
    <cellStyle name="Normal 8 3 17" xfId="52623" xr:uid="{00000000-0005-0000-0000-000096CA0000}"/>
    <cellStyle name="Normal 8 3 2" xfId="1513" xr:uid="{00000000-0005-0000-0000-000097CA0000}"/>
    <cellStyle name="Normal 8 3 2 10" xfId="52624" xr:uid="{00000000-0005-0000-0000-000098CA0000}"/>
    <cellStyle name="Normal 8 3 2 11" xfId="52625" xr:uid="{00000000-0005-0000-0000-000099CA0000}"/>
    <cellStyle name="Normal 8 3 2 2" xfId="1514" xr:uid="{00000000-0005-0000-0000-00009ACA0000}"/>
    <cellStyle name="Normal 8 3 2 2 10" xfId="52626" xr:uid="{00000000-0005-0000-0000-00009BCA0000}"/>
    <cellStyle name="Normal 8 3 2 2 2" xfId="1515" xr:uid="{00000000-0005-0000-0000-00009CCA0000}"/>
    <cellStyle name="Normal 8 3 2 2 2 2" xfId="52627" xr:uid="{00000000-0005-0000-0000-00009DCA0000}"/>
    <cellStyle name="Normal 8 3 2 2 2 2 2" xfId="52628" xr:uid="{00000000-0005-0000-0000-00009ECA0000}"/>
    <cellStyle name="Normal 8 3 2 2 2 2 2 2" xfId="52629" xr:uid="{00000000-0005-0000-0000-00009FCA0000}"/>
    <cellStyle name="Normal 8 3 2 2 2 2 2 2 2" xfId="52630" xr:uid="{00000000-0005-0000-0000-0000A0CA0000}"/>
    <cellStyle name="Normal 8 3 2 2 2 2 2 3" xfId="52631" xr:uid="{00000000-0005-0000-0000-0000A1CA0000}"/>
    <cellStyle name="Normal 8 3 2 2 2 2 2 3 2" xfId="52632" xr:uid="{00000000-0005-0000-0000-0000A2CA0000}"/>
    <cellStyle name="Normal 8 3 2 2 2 2 2 3 2 2" xfId="52633" xr:uid="{00000000-0005-0000-0000-0000A3CA0000}"/>
    <cellStyle name="Normal 8 3 2 2 2 2 2 3 3" xfId="52634" xr:uid="{00000000-0005-0000-0000-0000A4CA0000}"/>
    <cellStyle name="Normal 8 3 2 2 2 2 2 4" xfId="52635" xr:uid="{00000000-0005-0000-0000-0000A5CA0000}"/>
    <cellStyle name="Normal 8 3 2 2 2 2 3" xfId="52636" xr:uid="{00000000-0005-0000-0000-0000A6CA0000}"/>
    <cellStyle name="Normal 8 3 2 2 2 2 3 2" xfId="52637" xr:uid="{00000000-0005-0000-0000-0000A7CA0000}"/>
    <cellStyle name="Normal 8 3 2 2 2 2 4" xfId="52638" xr:uid="{00000000-0005-0000-0000-0000A8CA0000}"/>
    <cellStyle name="Normal 8 3 2 2 2 2 4 2" xfId="52639" xr:uid="{00000000-0005-0000-0000-0000A9CA0000}"/>
    <cellStyle name="Normal 8 3 2 2 2 2 4 2 2" xfId="52640" xr:uid="{00000000-0005-0000-0000-0000AACA0000}"/>
    <cellStyle name="Normal 8 3 2 2 2 2 4 3" xfId="52641" xr:uid="{00000000-0005-0000-0000-0000ABCA0000}"/>
    <cellStyle name="Normal 8 3 2 2 2 2 5" xfId="52642" xr:uid="{00000000-0005-0000-0000-0000ACCA0000}"/>
    <cellStyle name="Normal 8 3 2 2 2 2 6" xfId="52643" xr:uid="{00000000-0005-0000-0000-0000ADCA0000}"/>
    <cellStyle name="Normal 8 3 2 2 2 3" xfId="52644" xr:uid="{00000000-0005-0000-0000-0000AECA0000}"/>
    <cellStyle name="Normal 8 3 2 2 2 3 2" xfId="52645" xr:uid="{00000000-0005-0000-0000-0000AFCA0000}"/>
    <cellStyle name="Normal 8 3 2 2 2 3 2 2" xfId="52646" xr:uid="{00000000-0005-0000-0000-0000B0CA0000}"/>
    <cellStyle name="Normal 8 3 2 2 2 3 3" xfId="52647" xr:uid="{00000000-0005-0000-0000-0000B1CA0000}"/>
    <cellStyle name="Normal 8 3 2 2 2 3 3 2" xfId="52648" xr:uid="{00000000-0005-0000-0000-0000B2CA0000}"/>
    <cellStyle name="Normal 8 3 2 2 2 3 3 2 2" xfId="52649" xr:uid="{00000000-0005-0000-0000-0000B3CA0000}"/>
    <cellStyle name="Normal 8 3 2 2 2 3 3 3" xfId="52650" xr:uid="{00000000-0005-0000-0000-0000B4CA0000}"/>
    <cellStyle name="Normal 8 3 2 2 2 3 4" xfId="52651" xr:uid="{00000000-0005-0000-0000-0000B5CA0000}"/>
    <cellStyle name="Normal 8 3 2 2 2 4" xfId="52652" xr:uid="{00000000-0005-0000-0000-0000B6CA0000}"/>
    <cellStyle name="Normal 8 3 2 2 2 4 2" xfId="52653" xr:uid="{00000000-0005-0000-0000-0000B7CA0000}"/>
    <cellStyle name="Normal 8 3 2 2 2 4 2 2" xfId="52654" xr:uid="{00000000-0005-0000-0000-0000B8CA0000}"/>
    <cellStyle name="Normal 8 3 2 2 2 4 3" xfId="52655" xr:uid="{00000000-0005-0000-0000-0000B9CA0000}"/>
    <cellStyle name="Normal 8 3 2 2 2 4 3 2" xfId="52656" xr:uid="{00000000-0005-0000-0000-0000BACA0000}"/>
    <cellStyle name="Normal 8 3 2 2 2 4 3 2 2" xfId="52657" xr:uid="{00000000-0005-0000-0000-0000BBCA0000}"/>
    <cellStyle name="Normal 8 3 2 2 2 4 3 3" xfId="52658" xr:uid="{00000000-0005-0000-0000-0000BCCA0000}"/>
    <cellStyle name="Normal 8 3 2 2 2 4 4" xfId="52659" xr:uid="{00000000-0005-0000-0000-0000BDCA0000}"/>
    <cellStyle name="Normal 8 3 2 2 2 5" xfId="52660" xr:uid="{00000000-0005-0000-0000-0000BECA0000}"/>
    <cellStyle name="Normal 8 3 2 2 2 5 2" xfId="52661" xr:uid="{00000000-0005-0000-0000-0000BFCA0000}"/>
    <cellStyle name="Normal 8 3 2 2 2 6" xfId="52662" xr:uid="{00000000-0005-0000-0000-0000C0CA0000}"/>
    <cellStyle name="Normal 8 3 2 2 2 6 2" xfId="52663" xr:uid="{00000000-0005-0000-0000-0000C1CA0000}"/>
    <cellStyle name="Normal 8 3 2 2 2 6 2 2" xfId="52664" xr:uid="{00000000-0005-0000-0000-0000C2CA0000}"/>
    <cellStyle name="Normal 8 3 2 2 2 6 3" xfId="52665" xr:uid="{00000000-0005-0000-0000-0000C3CA0000}"/>
    <cellStyle name="Normal 8 3 2 2 2 7" xfId="52666" xr:uid="{00000000-0005-0000-0000-0000C4CA0000}"/>
    <cellStyle name="Normal 8 3 2 2 2 7 2" xfId="52667" xr:uid="{00000000-0005-0000-0000-0000C5CA0000}"/>
    <cellStyle name="Normal 8 3 2 2 2 8" xfId="52668" xr:uid="{00000000-0005-0000-0000-0000C6CA0000}"/>
    <cellStyle name="Normal 8 3 2 2 2 9" xfId="52669" xr:uid="{00000000-0005-0000-0000-0000C7CA0000}"/>
    <cellStyle name="Normal 8 3 2 2 3" xfId="52670" xr:uid="{00000000-0005-0000-0000-0000C8CA0000}"/>
    <cellStyle name="Normal 8 3 2 2 3 2" xfId="52671" xr:uid="{00000000-0005-0000-0000-0000C9CA0000}"/>
    <cellStyle name="Normal 8 3 2 2 3 2 2" xfId="52672" xr:uid="{00000000-0005-0000-0000-0000CACA0000}"/>
    <cellStyle name="Normal 8 3 2 2 3 2 2 2" xfId="52673" xr:uid="{00000000-0005-0000-0000-0000CBCA0000}"/>
    <cellStyle name="Normal 8 3 2 2 3 2 3" xfId="52674" xr:uid="{00000000-0005-0000-0000-0000CCCA0000}"/>
    <cellStyle name="Normal 8 3 2 2 3 2 3 2" xfId="52675" xr:uid="{00000000-0005-0000-0000-0000CDCA0000}"/>
    <cellStyle name="Normal 8 3 2 2 3 2 3 2 2" xfId="52676" xr:uid="{00000000-0005-0000-0000-0000CECA0000}"/>
    <cellStyle name="Normal 8 3 2 2 3 2 3 3" xfId="52677" xr:uid="{00000000-0005-0000-0000-0000CFCA0000}"/>
    <cellStyle name="Normal 8 3 2 2 3 2 4" xfId="52678" xr:uid="{00000000-0005-0000-0000-0000D0CA0000}"/>
    <cellStyle name="Normal 8 3 2 2 3 2 5" xfId="52679" xr:uid="{00000000-0005-0000-0000-0000D1CA0000}"/>
    <cellStyle name="Normal 8 3 2 2 3 3" xfId="52680" xr:uid="{00000000-0005-0000-0000-0000D2CA0000}"/>
    <cellStyle name="Normal 8 3 2 2 3 3 2" xfId="52681" xr:uid="{00000000-0005-0000-0000-0000D3CA0000}"/>
    <cellStyle name="Normal 8 3 2 2 3 4" xfId="52682" xr:uid="{00000000-0005-0000-0000-0000D4CA0000}"/>
    <cellStyle name="Normal 8 3 2 2 3 4 2" xfId="52683" xr:uid="{00000000-0005-0000-0000-0000D5CA0000}"/>
    <cellStyle name="Normal 8 3 2 2 3 4 2 2" xfId="52684" xr:uid="{00000000-0005-0000-0000-0000D6CA0000}"/>
    <cellStyle name="Normal 8 3 2 2 3 4 3" xfId="52685" xr:uid="{00000000-0005-0000-0000-0000D7CA0000}"/>
    <cellStyle name="Normal 8 3 2 2 3 5" xfId="52686" xr:uid="{00000000-0005-0000-0000-0000D8CA0000}"/>
    <cellStyle name="Normal 8 3 2 2 3 6" xfId="52687" xr:uid="{00000000-0005-0000-0000-0000D9CA0000}"/>
    <cellStyle name="Normal 8 3 2 2 4" xfId="52688" xr:uid="{00000000-0005-0000-0000-0000DACA0000}"/>
    <cellStyle name="Normal 8 3 2 2 4 2" xfId="52689" xr:uid="{00000000-0005-0000-0000-0000DBCA0000}"/>
    <cellStyle name="Normal 8 3 2 2 4 2 2" xfId="52690" xr:uid="{00000000-0005-0000-0000-0000DCCA0000}"/>
    <cellStyle name="Normal 8 3 2 2 4 3" xfId="52691" xr:uid="{00000000-0005-0000-0000-0000DDCA0000}"/>
    <cellStyle name="Normal 8 3 2 2 4 3 2" xfId="52692" xr:uid="{00000000-0005-0000-0000-0000DECA0000}"/>
    <cellStyle name="Normal 8 3 2 2 4 3 2 2" xfId="52693" xr:uid="{00000000-0005-0000-0000-0000DFCA0000}"/>
    <cellStyle name="Normal 8 3 2 2 4 3 3" xfId="52694" xr:uid="{00000000-0005-0000-0000-0000E0CA0000}"/>
    <cellStyle name="Normal 8 3 2 2 4 4" xfId="52695" xr:uid="{00000000-0005-0000-0000-0000E1CA0000}"/>
    <cellStyle name="Normal 8 3 2 2 4 5" xfId="52696" xr:uid="{00000000-0005-0000-0000-0000E2CA0000}"/>
    <cellStyle name="Normal 8 3 2 2 5" xfId="52697" xr:uid="{00000000-0005-0000-0000-0000E3CA0000}"/>
    <cellStyle name="Normal 8 3 2 2 5 2" xfId="52698" xr:uid="{00000000-0005-0000-0000-0000E4CA0000}"/>
    <cellStyle name="Normal 8 3 2 2 5 2 2" xfId="52699" xr:uid="{00000000-0005-0000-0000-0000E5CA0000}"/>
    <cellStyle name="Normal 8 3 2 2 5 3" xfId="52700" xr:uid="{00000000-0005-0000-0000-0000E6CA0000}"/>
    <cellStyle name="Normal 8 3 2 2 5 3 2" xfId="52701" xr:uid="{00000000-0005-0000-0000-0000E7CA0000}"/>
    <cellStyle name="Normal 8 3 2 2 5 3 2 2" xfId="52702" xr:uid="{00000000-0005-0000-0000-0000E8CA0000}"/>
    <cellStyle name="Normal 8 3 2 2 5 3 3" xfId="52703" xr:uid="{00000000-0005-0000-0000-0000E9CA0000}"/>
    <cellStyle name="Normal 8 3 2 2 5 4" xfId="52704" xr:uid="{00000000-0005-0000-0000-0000EACA0000}"/>
    <cellStyle name="Normal 8 3 2 2 6" xfId="52705" xr:uid="{00000000-0005-0000-0000-0000EBCA0000}"/>
    <cellStyle name="Normal 8 3 2 2 6 2" xfId="52706" xr:uid="{00000000-0005-0000-0000-0000ECCA0000}"/>
    <cellStyle name="Normal 8 3 2 2 7" xfId="52707" xr:uid="{00000000-0005-0000-0000-0000EDCA0000}"/>
    <cellStyle name="Normal 8 3 2 2 7 2" xfId="52708" xr:uid="{00000000-0005-0000-0000-0000EECA0000}"/>
    <cellStyle name="Normal 8 3 2 2 7 2 2" xfId="52709" xr:uid="{00000000-0005-0000-0000-0000EFCA0000}"/>
    <cellStyle name="Normal 8 3 2 2 7 3" xfId="52710" xr:uid="{00000000-0005-0000-0000-0000F0CA0000}"/>
    <cellStyle name="Normal 8 3 2 2 8" xfId="52711" xr:uid="{00000000-0005-0000-0000-0000F1CA0000}"/>
    <cellStyle name="Normal 8 3 2 2 8 2" xfId="52712" xr:uid="{00000000-0005-0000-0000-0000F2CA0000}"/>
    <cellStyle name="Normal 8 3 2 2 9" xfId="52713" xr:uid="{00000000-0005-0000-0000-0000F3CA0000}"/>
    <cellStyle name="Normal 8 3 2 2_T-straight with PEDs adjustor" xfId="52714" xr:uid="{00000000-0005-0000-0000-0000F4CA0000}"/>
    <cellStyle name="Normal 8 3 2 3" xfId="1516" xr:uid="{00000000-0005-0000-0000-0000F5CA0000}"/>
    <cellStyle name="Normal 8 3 2 3 2" xfId="52715" xr:uid="{00000000-0005-0000-0000-0000F6CA0000}"/>
    <cellStyle name="Normal 8 3 2 3 2 2" xfId="52716" xr:uid="{00000000-0005-0000-0000-0000F7CA0000}"/>
    <cellStyle name="Normal 8 3 2 3 2 2 2" xfId="52717" xr:uid="{00000000-0005-0000-0000-0000F8CA0000}"/>
    <cellStyle name="Normal 8 3 2 3 2 2 2 2" xfId="52718" xr:uid="{00000000-0005-0000-0000-0000F9CA0000}"/>
    <cellStyle name="Normal 8 3 2 3 2 2 3" xfId="52719" xr:uid="{00000000-0005-0000-0000-0000FACA0000}"/>
    <cellStyle name="Normal 8 3 2 3 2 2 3 2" xfId="52720" xr:uid="{00000000-0005-0000-0000-0000FBCA0000}"/>
    <cellStyle name="Normal 8 3 2 3 2 2 3 2 2" xfId="52721" xr:uid="{00000000-0005-0000-0000-0000FCCA0000}"/>
    <cellStyle name="Normal 8 3 2 3 2 2 3 3" xfId="52722" xr:uid="{00000000-0005-0000-0000-0000FDCA0000}"/>
    <cellStyle name="Normal 8 3 2 3 2 2 4" xfId="52723" xr:uid="{00000000-0005-0000-0000-0000FECA0000}"/>
    <cellStyle name="Normal 8 3 2 3 2 3" xfId="52724" xr:uid="{00000000-0005-0000-0000-0000FFCA0000}"/>
    <cellStyle name="Normal 8 3 2 3 2 3 2" xfId="52725" xr:uid="{00000000-0005-0000-0000-000000CB0000}"/>
    <cellStyle name="Normal 8 3 2 3 2 4" xfId="52726" xr:uid="{00000000-0005-0000-0000-000001CB0000}"/>
    <cellStyle name="Normal 8 3 2 3 2 4 2" xfId="52727" xr:uid="{00000000-0005-0000-0000-000002CB0000}"/>
    <cellStyle name="Normal 8 3 2 3 2 4 2 2" xfId="52728" xr:uid="{00000000-0005-0000-0000-000003CB0000}"/>
    <cellStyle name="Normal 8 3 2 3 2 4 3" xfId="52729" xr:uid="{00000000-0005-0000-0000-000004CB0000}"/>
    <cellStyle name="Normal 8 3 2 3 2 5" xfId="52730" xr:uid="{00000000-0005-0000-0000-000005CB0000}"/>
    <cellStyle name="Normal 8 3 2 3 2 6" xfId="52731" xr:uid="{00000000-0005-0000-0000-000006CB0000}"/>
    <cellStyle name="Normal 8 3 2 3 3" xfId="52732" xr:uid="{00000000-0005-0000-0000-000007CB0000}"/>
    <cellStyle name="Normal 8 3 2 3 3 2" xfId="52733" xr:uid="{00000000-0005-0000-0000-000008CB0000}"/>
    <cellStyle name="Normal 8 3 2 3 3 2 2" xfId="52734" xr:uid="{00000000-0005-0000-0000-000009CB0000}"/>
    <cellStyle name="Normal 8 3 2 3 3 3" xfId="52735" xr:uid="{00000000-0005-0000-0000-00000ACB0000}"/>
    <cellStyle name="Normal 8 3 2 3 3 3 2" xfId="52736" xr:uid="{00000000-0005-0000-0000-00000BCB0000}"/>
    <cellStyle name="Normal 8 3 2 3 3 3 2 2" xfId="52737" xr:uid="{00000000-0005-0000-0000-00000CCB0000}"/>
    <cellStyle name="Normal 8 3 2 3 3 3 3" xfId="52738" xr:uid="{00000000-0005-0000-0000-00000DCB0000}"/>
    <cellStyle name="Normal 8 3 2 3 3 4" xfId="52739" xr:uid="{00000000-0005-0000-0000-00000ECB0000}"/>
    <cellStyle name="Normal 8 3 2 3 4" xfId="52740" xr:uid="{00000000-0005-0000-0000-00000FCB0000}"/>
    <cellStyle name="Normal 8 3 2 3 4 2" xfId="52741" xr:uid="{00000000-0005-0000-0000-000010CB0000}"/>
    <cellStyle name="Normal 8 3 2 3 4 2 2" xfId="52742" xr:uid="{00000000-0005-0000-0000-000011CB0000}"/>
    <cellStyle name="Normal 8 3 2 3 4 3" xfId="52743" xr:uid="{00000000-0005-0000-0000-000012CB0000}"/>
    <cellStyle name="Normal 8 3 2 3 4 3 2" xfId="52744" xr:uid="{00000000-0005-0000-0000-000013CB0000}"/>
    <cellStyle name="Normal 8 3 2 3 4 3 2 2" xfId="52745" xr:uid="{00000000-0005-0000-0000-000014CB0000}"/>
    <cellStyle name="Normal 8 3 2 3 4 3 3" xfId="52746" xr:uid="{00000000-0005-0000-0000-000015CB0000}"/>
    <cellStyle name="Normal 8 3 2 3 4 4" xfId="52747" xr:uid="{00000000-0005-0000-0000-000016CB0000}"/>
    <cellStyle name="Normal 8 3 2 3 5" xfId="52748" xr:uid="{00000000-0005-0000-0000-000017CB0000}"/>
    <cellStyle name="Normal 8 3 2 3 5 2" xfId="52749" xr:uid="{00000000-0005-0000-0000-000018CB0000}"/>
    <cellStyle name="Normal 8 3 2 3 6" xfId="52750" xr:uid="{00000000-0005-0000-0000-000019CB0000}"/>
    <cellStyle name="Normal 8 3 2 3 6 2" xfId="52751" xr:uid="{00000000-0005-0000-0000-00001ACB0000}"/>
    <cellStyle name="Normal 8 3 2 3 6 2 2" xfId="52752" xr:uid="{00000000-0005-0000-0000-00001BCB0000}"/>
    <cellStyle name="Normal 8 3 2 3 6 3" xfId="52753" xr:uid="{00000000-0005-0000-0000-00001CCB0000}"/>
    <cellStyle name="Normal 8 3 2 3 7" xfId="52754" xr:uid="{00000000-0005-0000-0000-00001DCB0000}"/>
    <cellStyle name="Normal 8 3 2 3 7 2" xfId="52755" xr:uid="{00000000-0005-0000-0000-00001ECB0000}"/>
    <cellStyle name="Normal 8 3 2 3 8" xfId="52756" xr:uid="{00000000-0005-0000-0000-00001FCB0000}"/>
    <cellStyle name="Normal 8 3 2 3 9" xfId="52757" xr:uid="{00000000-0005-0000-0000-000020CB0000}"/>
    <cellStyle name="Normal 8 3 2 4" xfId="52758" xr:uid="{00000000-0005-0000-0000-000021CB0000}"/>
    <cellStyle name="Normal 8 3 2 4 2" xfId="52759" xr:uid="{00000000-0005-0000-0000-000022CB0000}"/>
    <cellStyle name="Normal 8 3 2 4 2 2" xfId="52760" xr:uid="{00000000-0005-0000-0000-000023CB0000}"/>
    <cellStyle name="Normal 8 3 2 4 2 2 2" xfId="52761" xr:uid="{00000000-0005-0000-0000-000024CB0000}"/>
    <cellStyle name="Normal 8 3 2 4 2 3" xfId="52762" xr:uid="{00000000-0005-0000-0000-000025CB0000}"/>
    <cellStyle name="Normal 8 3 2 4 2 3 2" xfId="52763" xr:uid="{00000000-0005-0000-0000-000026CB0000}"/>
    <cellStyle name="Normal 8 3 2 4 2 3 2 2" xfId="52764" xr:uid="{00000000-0005-0000-0000-000027CB0000}"/>
    <cellStyle name="Normal 8 3 2 4 2 3 3" xfId="52765" xr:uid="{00000000-0005-0000-0000-000028CB0000}"/>
    <cellStyle name="Normal 8 3 2 4 2 4" xfId="52766" xr:uid="{00000000-0005-0000-0000-000029CB0000}"/>
    <cellStyle name="Normal 8 3 2 4 2 5" xfId="52767" xr:uid="{00000000-0005-0000-0000-00002ACB0000}"/>
    <cellStyle name="Normal 8 3 2 4 3" xfId="52768" xr:uid="{00000000-0005-0000-0000-00002BCB0000}"/>
    <cellStyle name="Normal 8 3 2 4 3 2" xfId="52769" xr:uid="{00000000-0005-0000-0000-00002CCB0000}"/>
    <cellStyle name="Normal 8 3 2 4 4" xfId="52770" xr:uid="{00000000-0005-0000-0000-00002DCB0000}"/>
    <cellStyle name="Normal 8 3 2 4 4 2" xfId="52771" xr:uid="{00000000-0005-0000-0000-00002ECB0000}"/>
    <cellStyle name="Normal 8 3 2 4 4 2 2" xfId="52772" xr:uid="{00000000-0005-0000-0000-00002FCB0000}"/>
    <cellStyle name="Normal 8 3 2 4 4 3" xfId="52773" xr:uid="{00000000-0005-0000-0000-000030CB0000}"/>
    <cellStyle name="Normal 8 3 2 4 5" xfId="52774" xr:uid="{00000000-0005-0000-0000-000031CB0000}"/>
    <cellStyle name="Normal 8 3 2 4 6" xfId="52775" xr:uid="{00000000-0005-0000-0000-000032CB0000}"/>
    <cellStyle name="Normal 8 3 2 5" xfId="52776" xr:uid="{00000000-0005-0000-0000-000033CB0000}"/>
    <cellStyle name="Normal 8 3 2 5 2" xfId="52777" xr:uid="{00000000-0005-0000-0000-000034CB0000}"/>
    <cellStyle name="Normal 8 3 2 5 2 2" xfId="52778" xr:uid="{00000000-0005-0000-0000-000035CB0000}"/>
    <cellStyle name="Normal 8 3 2 5 3" xfId="52779" xr:uid="{00000000-0005-0000-0000-000036CB0000}"/>
    <cellStyle name="Normal 8 3 2 5 3 2" xfId="52780" xr:uid="{00000000-0005-0000-0000-000037CB0000}"/>
    <cellStyle name="Normal 8 3 2 5 3 2 2" xfId="52781" xr:uid="{00000000-0005-0000-0000-000038CB0000}"/>
    <cellStyle name="Normal 8 3 2 5 3 3" xfId="52782" xr:uid="{00000000-0005-0000-0000-000039CB0000}"/>
    <cellStyle name="Normal 8 3 2 5 4" xfId="52783" xr:uid="{00000000-0005-0000-0000-00003ACB0000}"/>
    <cellStyle name="Normal 8 3 2 5 5" xfId="52784" xr:uid="{00000000-0005-0000-0000-00003BCB0000}"/>
    <cellStyle name="Normal 8 3 2 6" xfId="52785" xr:uid="{00000000-0005-0000-0000-00003CCB0000}"/>
    <cellStyle name="Normal 8 3 2 6 2" xfId="52786" xr:uid="{00000000-0005-0000-0000-00003DCB0000}"/>
    <cellStyle name="Normal 8 3 2 6 2 2" xfId="52787" xr:uid="{00000000-0005-0000-0000-00003ECB0000}"/>
    <cellStyle name="Normal 8 3 2 6 3" xfId="52788" xr:uid="{00000000-0005-0000-0000-00003FCB0000}"/>
    <cellStyle name="Normal 8 3 2 6 3 2" xfId="52789" xr:uid="{00000000-0005-0000-0000-000040CB0000}"/>
    <cellStyle name="Normal 8 3 2 6 3 2 2" xfId="52790" xr:uid="{00000000-0005-0000-0000-000041CB0000}"/>
    <cellStyle name="Normal 8 3 2 6 3 3" xfId="52791" xr:uid="{00000000-0005-0000-0000-000042CB0000}"/>
    <cellStyle name="Normal 8 3 2 6 4" xfId="52792" xr:uid="{00000000-0005-0000-0000-000043CB0000}"/>
    <cellStyle name="Normal 8 3 2 7" xfId="52793" xr:uid="{00000000-0005-0000-0000-000044CB0000}"/>
    <cellStyle name="Normal 8 3 2 7 2" xfId="52794" xr:uid="{00000000-0005-0000-0000-000045CB0000}"/>
    <cellStyle name="Normal 8 3 2 8" xfId="52795" xr:uid="{00000000-0005-0000-0000-000046CB0000}"/>
    <cellStyle name="Normal 8 3 2 8 2" xfId="52796" xr:uid="{00000000-0005-0000-0000-000047CB0000}"/>
    <cellStyle name="Normal 8 3 2 8 2 2" xfId="52797" xr:uid="{00000000-0005-0000-0000-000048CB0000}"/>
    <cellStyle name="Normal 8 3 2 8 3" xfId="52798" xr:uid="{00000000-0005-0000-0000-000049CB0000}"/>
    <cellStyle name="Normal 8 3 2 9" xfId="52799" xr:uid="{00000000-0005-0000-0000-00004ACB0000}"/>
    <cellStyle name="Normal 8 3 2 9 2" xfId="52800" xr:uid="{00000000-0005-0000-0000-00004BCB0000}"/>
    <cellStyle name="Normal 8 3 2_T-straight with PEDs adjustor" xfId="52801" xr:uid="{00000000-0005-0000-0000-00004CCB0000}"/>
    <cellStyle name="Normal 8 3 3" xfId="1517" xr:uid="{00000000-0005-0000-0000-00004DCB0000}"/>
    <cellStyle name="Normal 8 3 3 10" xfId="52802" xr:uid="{00000000-0005-0000-0000-00004ECB0000}"/>
    <cellStyle name="Normal 8 3 3 11" xfId="52803" xr:uid="{00000000-0005-0000-0000-00004FCB0000}"/>
    <cellStyle name="Normal 8 3 3 2" xfId="1518" xr:uid="{00000000-0005-0000-0000-000050CB0000}"/>
    <cellStyle name="Normal 8 3 3 2 10" xfId="52804" xr:uid="{00000000-0005-0000-0000-000051CB0000}"/>
    <cellStyle name="Normal 8 3 3 2 2" xfId="52805" xr:uid="{00000000-0005-0000-0000-000052CB0000}"/>
    <cellStyle name="Normal 8 3 3 2 2 2" xfId="52806" xr:uid="{00000000-0005-0000-0000-000053CB0000}"/>
    <cellStyle name="Normal 8 3 3 2 2 2 2" xfId="52807" xr:uid="{00000000-0005-0000-0000-000054CB0000}"/>
    <cellStyle name="Normal 8 3 3 2 2 2 2 2" xfId="52808" xr:uid="{00000000-0005-0000-0000-000055CB0000}"/>
    <cellStyle name="Normal 8 3 3 2 2 2 2 2 2" xfId="52809" xr:uid="{00000000-0005-0000-0000-000056CB0000}"/>
    <cellStyle name="Normal 8 3 3 2 2 2 2 3" xfId="52810" xr:uid="{00000000-0005-0000-0000-000057CB0000}"/>
    <cellStyle name="Normal 8 3 3 2 2 2 2 3 2" xfId="52811" xr:uid="{00000000-0005-0000-0000-000058CB0000}"/>
    <cellStyle name="Normal 8 3 3 2 2 2 2 3 2 2" xfId="52812" xr:uid="{00000000-0005-0000-0000-000059CB0000}"/>
    <cellStyle name="Normal 8 3 3 2 2 2 2 3 3" xfId="52813" xr:uid="{00000000-0005-0000-0000-00005ACB0000}"/>
    <cellStyle name="Normal 8 3 3 2 2 2 2 4" xfId="52814" xr:uid="{00000000-0005-0000-0000-00005BCB0000}"/>
    <cellStyle name="Normal 8 3 3 2 2 2 3" xfId="52815" xr:uid="{00000000-0005-0000-0000-00005CCB0000}"/>
    <cellStyle name="Normal 8 3 3 2 2 2 3 2" xfId="52816" xr:uid="{00000000-0005-0000-0000-00005DCB0000}"/>
    <cellStyle name="Normal 8 3 3 2 2 2 4" xfId="52817" xr:uid="{00000000-0005-0000-0000-00005ECB0000}"/>
    <cellStyle name="Normal 8 3 3 2 2 2 4 2" xfId="52818" xr:uid="{00000000-0005-0000-0000-00005FCB0000}"/>
    <cellStyle name="Normal 8 3 3 2 2 2 4 2 2" xfId="52819" xr:uid="{00000000-0005-0000-0000-000060CB0000}"/>
    <cellStyle name="Normal 8 3 3 2 2 2 4 3" xfId="52820" xr:uid="{00000000-0005-0000-0000-000061CB0000}"/>
    <cellStyle name="Normal 8 3 3 2 2 2 5" xfId="52821" xr:uid="{00000000-0005-0000-0000-000062CB0000}"/>
    <cellStyle name="Normal 8 3 3 2 2 3" xfId="52822" xr:uid="{00000000-0005-0000-0000-000063CB0000}"/>
    <cellStyle name="Normal 8 3 3 2 2 3 2" xfId="52823" xr:uid="{00000000-0005-0000-0000-000064CB0000}"/>
    <cellStyle name="Normal 8 3 3 2 2 3 2 2" xfId="52824" xr:uid="{00000000-0005-0000-0000-000065CB0000}"/>
    <cellStyle name="Normal 8 3 3 2 2 3 3" xfId="52825" xr:uid="{00000000-0005-0000-0000-000066CB0000}"/>
    <cellStyle name="Normal 8 3 3 2 2 3 3 2" xfId="52826" xr:uid="{00000000-0005-0000-0000-000067CB0000}"/>
    <cellStyle name="Normal 8 3 3 2 2 3 3 2 2" xfId="52827" xr:uid="{00000000-0005-0000-0000-000068CB0000}"/>
    <cellStyle name="Normal 8 3 3 2 2 3 3 3" xfId="52828" xr:uid="{00000000-0005-0000-0000-000069CB0000}"/>
    <cellStyle name="Normal 8 3 3 2 2 3 4" xfId="52829" xr:uid="{00000000-0005-0000-0000-00006ACB0000}"/>
    <cellStyle name="Normal 8 3 3 2 2 4" xfId="52830" xr:uid="{00000000-0005-0000-0000-00006BCB0000}"/>
    <cellStyle name="Normal 8 3 3 2 2 4 2" xfId="52831" xr:uid="{00000000-0005-0000-0000-00006CCB0000}"/>
    <cellStyle name="Normal 8 3 3 2 2 4 2 2" xfId="52832" xr:uid="{00000000-0005-0000-0000-00006DCB0000}"/>
    <cellStyle name="Normal 8 3 3 2 2 4 3" xfId="52833" xr:uid="{00000000-0005-0000-0000-00006ECB0000}"/>
    <cellStyle name="Normal 8 3 3 2 2 4 3 2" xfId="52834" xr:uid="{00000000-0005-0000-0000-00006FCB0000}"/>
    <cellStyle name="Normal 8 3 3 2 2 4 3 2 2" xfId="52835" xr:uid="{00000000-0005-0000-0000-000070CB0000}"/>
    <cellStyle name="Normal 8 3 3 2 2 4 3 3" xfId="52836" xr:uid="{00000000-0005-0000-0000-000071CB0000}"/>
    <cellStyle name="Normal 8 3 3 2 2 4 4" xfId="52837" xr:uid="{00000000-0005-0000-0000-000072CB0000}"/>
    <cellStyle name="Normal 8 3 3 2 2 5" xfId="52838" xr:uid="{00000000-0005-0000-0000-000073CB0000}"/>
    <cellStyle name="Normal 8 3 3 2 2 5 2" xfId="52839" xr:uid="{00000000-0005-0000-0000-000074CB0000}"/>
    <cellStyle name="Normal 8 3 3 2 2 6" xfId="52840" xr:uid="{00000000-0005-0000-0000-000075CB0000}"/>
    <cellStyle name="Normal 8 3 3 2 2 6 2" xfId="52841" xr:uid="{00000000-0005-0000-0000-000076CB0000}"/>
    <cellStyle name="Normal 8 3 3 2 2 6 2 2" xfId="52842" xr:uid="{00000000-0005-0000-0000-000077CB0000}"/>
    <cellStyle name="Normal 8 3 3 2 2 6 3" xfId="52843" xr:uid="{00000000-0005-0000-0000-000078CB0000}"/>
    <cellStyle name="Normal 8 3 3 2 2 7" xfId="52844" xr:uid="{00000000-0005-0000-0000-000079CB0000}"/>
    <cellStyle name="Normal 8 3 3 2 2 7 2" xfId="52845" xr:uid="{00000000-0005-0000-0000-00007ACB0000}"/>
    <cellStyle name="Normal 8 3 3 2 2 8" xfId="52846" xr:uid="{00000000-0005-0000-0000-00007BCB0000}"/>
    <cellStyle name="Normal 8 3 3 2 2 9" xfId="52847" xr:uid="{00000000-0005-0000-0000-00007CCB0000}"/>
    <cellStyle name="Normal 8 3 3 2 3" xfId="52848" xr:uid="{00000000-0005-0000-0000-00007DCB0000}"/>
    <cellStyle name="Normal 8 3 3 2 3 2" xfId="52849" xr:uid="{00000000-0005-0000-0000-00007ECB0000}"/>
    <cellStyle name="Normal 8 3 3 2 3 2 2" xfId="52850" xr:uid="{00000000-0005-0000-0000-00007FCB0000}"/>
    <cellStyle name="Normal 8 3 3 2 3 2 2 2" xfId="52851" xr:uid="{00000000-0005-0000-0000-000080CB0000}"/>
    <cellStyle name="Normal 8 3 3 2 3 2 3" xfId="52852" xr:uid="{00000000-0005-0000-0000-000081CB0000}"/>
    <cellStyle name="Normal 8 3 3 2 3 2 3 2" xfId="52853" xr:uid="{00000000-0005-0000-0000-000082CB0000}"/>
    <cellStyle name="Normal 8 3 3 2 3 2 3 2 2" xfId="52854" xr:uid="{00000000-0005-0000-0000-000083CB0000}"/>
    <cellStyle name="Normal 8 3 3 2 3 2 3 3" xfId="52855" xr:uid="{00000000-0005-0000-0000-000084CB0000}"/>
    <cellStyle name="Normal 8 3 3 2 3 2 4" xfId="52856" xr:uid="{00000000-0005-0000-0000-000085CB0000}"/>
    <cellStyle name="Normal 8 3 3 2 3 3" xfId="52857" xr:uid="{00000000-0005-0000-0000-000086CB0000}"/>
    <cellStyle name="Normal 8 3 3 2 3 3 2" xfId="52858" xr:uid="{00000000-0005-0000-0000-000087CB0000}"/>
    <cellStyle name="Normal 8 3 3 2 3 4" xfId="52859" xr:uid="{00000000-0005-0000-0000-000088CB0000}"/>
    <cellStyle name="Normal 8 3 3 2 3 4 2" xfId="52860" xr:uid="{00000000-0005-0000-0000-000089CB0000}"/>
    <cellStyle name="Normal 8 3 3 2 3 4 2 2" xfId="52861" xr:uid="{00000000-0005-0000-0000-00008ACB0000}"/>
    <cellStyle name="Normal 8 3 3 2 3 4 3" xfId="52862" xr:uid="{00000000-0005-0000-0000-00008BCB0000}"/>
    <cellStyle name="Normal 8 3 3 2 3 5" xfId="52863" xr:uid="{00000000-0005-0000-0000-00008CCB0000}"/>
    <cellStyle name="Normal 8 3 3 2 4" xfId="52864" xr:uid="{00000000-0005-0000-0000-00008DCB0000}"/>
    <cellStyle name="Normal 8 3 3 2 4 2" xfId="52865" xr:uid="{00000000-0005-0000-0000-00008ECB0000}"/>
    <cellStyle name="Normal 8 3 3 2 4 2 2" xfId="52866" xr:uid="{00000000-0005-0000-0000-00008FCB0000}"/>
    <cellStyle name="Normal 8 3 3 2 4 3" xfId="52867" xr:uid="{00000000-0005-0000-0000-000090CB0000}"/>
    <cellStyle name="Normal 8 3 3 2 4 3 2" xfId="52868" xr:uid="{00000000-0005-0000-0000-000091CB0000}"/>
    <cellStyle name="Normal 8 3 3 2 4 3 2 2" xfId="52869" xr:uid="{00000000-0005-0000-0000-000092CB0000}"/>
    <cellStyle name="Normal 8 3 3 2 4 3 3" xfId="52870" xr:uid="{00000000-0005-0000-0000-000093CB0000}"/>
    <cellStyle name="Normal 8 3 3 2 4 4" xfId="52871" xr:uid="{00000000-0005-0000-0000-000094CB0000}"/>
    <cellStyle name="Normal 8 3 3 2 5" xfId="52872" xr:uid="{00000000-0005-0000-0000-000095CB0000}"/>
    <cellStyle name="Normal 8 3 3 2 5 2" xfId="52873" xr:uid="{00000000-0005-0000-0000-000096CB0000}"/>
    <cellStyle name="Normal 8 3 3 2 5 2 2" xfId="52874" xr:uid="{00000000-0005-0000-0000-000097CB0000}"/>
    <cellStyle name="Normal 8 3 3 2 5 3" xfId="52875" xr:uid="{00000000-0005-0000-0000-000098CB0000}"/>
    <cellStyle name="Normal 8 3 3 2 5 3 2" xfId="52876" xr:uid="{00000000-0005-0000-0000-000099CB0000}"/>
    <cellStyle name="Normal 8 3 3 2 5 3 2 2" xfId="52877" xr:uid="{00000000-0005-0000-0000-00009ACB0000}"/>
    <cellStyle name="Normal 8 3 3 2 5 3 3" xfId="52878" xr:uid="{00000000-0005-0000-0000-00009BCB0000}"/>
    <cellStyle name="Normal 8 3 3 2 5 4" xfId="52879" xr:uid="{00000000-0005-0000-0000-00009CCB0000}"/>
    <cellStyle name="Normal 8 3 3 2 6" xfId="52880" xr:uid="{00000000-0005-0000-0000-00009DCB0000}"/>
    <cellStyle name="Normal 8 3 3 2 6 2" xfId="52881" xr:uid="{00000000-0005-0000-0000-00009ECB0000}"/>
    <cellStyle name="Normal 8 3 3 2 7" xfId="52882" xr:uid="{00000000-0005-0000-0000-00009FCB0000}"/>
    <cellStyle name="Normal 8 3 3 2 7 2" xfId="52883" xr:uid="{00000000-0005-0000-0000-0000A0CB0000}"/>
    <cellStyle name="Normal 8 3 3 2 7 2 2" xfId="52884" xr:uid="{00000000-0005-0000-0000-0000A1CB0000}"/>
    <cellStyle name="Normal 8 3 3 2 7 3" xfId="52885" xr:uid="{00000000-0005-0000-0000-0000A2CB0000}"/>
    <cellStyle name="Normal 8 3 3 2 8" xfId="52886" xr:uid="{00000000-0005-0000-0000-0000A3CB0000}"/>
    <cellStyle name="Normal 8 3 3 2 8 2" xfId="52887" xr:uid="{00000000-0005-0000-0000-0000A4CB0000}"/>
    <cellStyle name="Normal 8 3 3 2 9" xfId="52888" xr:uid="{00000000-0005-0000-0000-0000A5CB0000}"/>
    <cellStyle name="Normal 8 3 3 3" xfId="52889" xr:uid="{00000000-0005-0000-0000-0000A6CB0000}"/>
    <cellStyle name="Normal 8 3 3 3 2" xfId="52890" xr:uid="{00000000-0005-0000-0000-0000A7CB0000}"/>
    <cellStyle name="Normal 8 3 3 3 2 2" xfId="52891" xr:uid="{00000000-0005-0000-0000-0000A8CB0000}"/>
    <cellStyle name="Normal 8 3 3 3 2 2 2" xfId="52892" xr:uid="{00000000-0005-0000-0000-0000A9CB0000}"/>
    <cellStyle name="Normal 8 3 3 3 2 2 2 2" xfId="52893" xr:uid="{00000000-0005-0000-0000-0000AACB0000}"/>
    <cellStyle name="Normal 8 3 3 3 2 2 3" xfId="52894" xr:uid="{00000000-0005-0000-0000-0000ABCB0000}"/>
    <cellStyle name="Normal 8 3 3 3 2 2 3 2" xfId="52895" xr:uid="{00000000-0005-0000-0000-0000ACCB0000}"/>
    <cellStyle name="Normal 8 3 3 3 2 2 3 2 2" xfId="52896" xr:uid="{00000000-0005-0000-0000-0000ADCB0000}"/>
    <cellStyle name="Normal 8 3 3 3 2 2 3 3" xfId="52897" xr:uid="{00000000-0005-0000-0000-0000AECB0000}"/>
    <cellStyle name="Normal 8 3 3 3 2 2 4" xfId="52898" xr:uid="{00000000-0005-0000-0000-0000AFCB0000}"/>
    <cellStyle name="Normal 8 3 3 3 2 3" xfId="52899" xr:uid="{00000000-0005-0000-0000-0000B0CB0000}"/>
    <cellStyle name="Normal 8 3 3 3 2 3 2" xfId="52900" xr:uid="{00000000-0005-0000-0000-0000B1CB0000}"/>
    <cellStyle name="Normal 8 3 3 3 2 4" xfId="52901" xr:uid="{00000000-0005-0000-0000-0000B2CB0000}"/>
    <cellStyle name="Normal 8 3 3 3 2 4 2" xfId="52902" xr:uid="{00000000-0005-0000-0000-0000B3CB0000}"/>
    <cellStyle name="Normal 8 3 3 3 2 4 2 2" xfId="52903" xr:uid="{00000000-0005-0000-0000-0000B4CB0000}"/>
    <cellStyle name="Normal 8 3 3 3 2 4 3" xfId="52904" xr:uid="{00000000-0005-0000-0000-0000B5CB0000}"/>
    <cellStyle name="Normal 8 3 3 3 2 5" xfId="52905" xr:uid="{00000000-0005-0000-0000-0000B6CB0000}"/>
    <cellStyle name="Normal 8 3 3 3 2 6" xfId="52906" xr:uid="{00000000-0005-0000-0000-0000B7CB0000}"/>
    <cellStyle name="Normal 8 3 3 3 3" xfId="52907" xr:uid="{00000000-0005-0000-0000-0000B8CB0000}"/>
    <cellStyle name="Normal 8 3 3 3 3 2" xfId="52908" xr:uid="{00000000-0005-0000-0000-0000B9CB0000}"/>
    <cellStyle name="Normal 8 3 3 3 3 2 2" xfId="52909" xr:uid="{00000000-0005-0000-0000-0000BACB0000}"/>
    <cellStyle name="Normal 8 3 3 3 3 3" xfId="52910" xr:uid="{00000000-0005-0000-0000-0000BBCB0000}"/>
    <cellStyle name="Normal 8 3 3 3 3 3 2" xfId="52911" xr:uid="{00000000-0005-0000-0000-0000BCCB0000}"/>
    <cellStyle name="Normal 8 3 3 3 3 3 2 2" xfId="52912" xr:uid="{00000000-0005-0000-0000-0000BDCB0000}"/>
    <cellStyle name="Normal 8 3 3 3 3 3 3" xfId="52913" xr:uid="{00000000-0005-0000-0000-0000BECB0000}"/>
    <cellStyle name="Normal 8 3 3 3 3 4" xfId="52914" xr:uid="{00000000-0005-0000-0000-0000BFCB0000}"/>
    <cellStyle name="Normal 8 3 3 3 4" xfId="52915" xr:uid="{00000000-0005-0000-0000-0000C0CB0000}"/>
    <cellStyle name="Normal 8 3 3 3 4 2" xfId="52916" xr:uid="{00000000-0005-0000-0000-0000C1CB0000}"/>
    <cellStyle name="Normal 8 3 3 3 4 2 2" xfId="52917" xr:uid="{00000000-0005-0000-0000-0000C2CB0000}"/>
    <cellStyle name="Normal 8 3 3 3 4 3" xfId="52918" xr:uid="{00000000-0005-0000-0000-0000C3CB0000}"/>
    <cellStyle name="Normal 8 3 3 3 4 3 2" xfId="52919" xr:uid="{00000000-0005-0000-0000-0000C4CB0000}"/>
    <cellStyle name="Normal 8 3 3 3 4 3 2 2" xfId="52920" xr:uid="{00000000-0005-0000-0000-0000C5CB0000}"/>
    <cellStyle name="Normal 8 3 3 3 4 3 3" xfId="52921" xr:uid="{00000000-0005-0000-0000-0000C6CB0000}"/>
    <cellStyle name="Normal 8 3 3 3 4 4" xfId="52922" xr:uid="{00000000-0005-0000-0000-0000C7CB0000}"/>
    <cellStyle name="Normal 8 3 3 3 5" xfId="52923" xr:uid="{00000000-0005-0000-0000-0000C8CB0000}"/>
    <cellStyle name="Normal 8 3 3 3 5 2" xfId="52924" xr:uid="{00000000-0005-0000-0000-0000C9CB0000}"/>
    <cellStyle name="Normal 8 3 3 3 6" xfId="52925" xr:uid="{00000000-0005-0000-0000-0000CACB0000}"/>
    <cellStyle name="Normal 8 3 3 3 6 2" xfId="52926" xr:uid="{00000000-0005-0000-0000-0000CBCB0000}"/>
    <cellStyle name="Normal 8 3 3 3 6 2 2" xfId="52927" xr:uid="{00000000-0005-0000-0000-0000CCCB0000}"/>
    <cellStyle name="Normal 8 3 3 3 6 3" xfId="52928" xr:uid="{00000000-0005-0000-0000-0000CDCB0000}"/>
    <cellStyle name="Normal 8 3 3 3 7" xfId="52929" xr:uid="{00000000-0005-0000-0000-0000CECB0000}"/>
    <cellStyle name="Normal 8 3 3 3 7 2" xfId="52930" xr:uid="{00000000-0005-0000-0000-0000CFCB0000}"/>
    <cellStyle name="Normal 8 3 3 3 8" xfId="52931" xr:uid="{00000000-0005-0000-0000-0000D0CB0000}"/>
    <cellStyle name="Normal 8 3 3 3 9" xfId="52932" xr:uid="{00000000-0005-0000-0000-0000D1CB0000}"/>
    <cellStyle name="Normal 8 3 3 4" xfId="52933" xr:uid="{00000000-0005-0000-0000-0000D2CB0000}"/>
    <cellStyle name="Normal 8 3 3 4 2" xfId="52934" xr:uid="{00000000-0005-0000-0000-0000D3CB0000}"/>
    <cellStyle name="Normal 8 3 3 4 2 2" xfId="52935" xr:uid="{00000000-0005-0000-0000-0000D4CB0000}"/>
    <cellStyle name="Normal 8 3 3 4 2 2 2" xfId="52936" xr:uid="{00000000-0005-0000-0000-0000D5CB0000}"/>
    <cellStyle name="Normal 8 3 3 4 2 3" xfId="52937" xr:uid="{00000000-0005-0000-0000-0000D6CB0000}"/>
    <cellStyle name="Normal 8 3 3 4 2 3 2" xfId="52938" xr:uid="{00000000-0005-0000-0000-0000D7CB0000}"/>
    <cellStyle name="Normal 8 3 3 4 2 3 2 2" xfId="52939" xr:uid="{00000000-0005-0000-0000-0000D8CB0000}"/>
    <cellStyle name="Normal 8 3 3 4 2 3 3" xfId="52940" xr:uid="{00000000-0005-0000-0000-0000D9CB0000}"/>
    <cellStyle name="Normal 8 3 3 4 2 4" xfId="52941" xr:uid="{00000000-0005-0000-0000-0000DACB0000}"/>
    <cellStyle name="Normal 8 3 3 4 3" xfId="52942" xr:uid="{00000000-0005-0000-0000-0000DBCB0000}"/>
    <cellStyle name="Normal 8 3 3 4 3 2" xfId="52943" xr:uid="{00000000-0005-0000-0000-0000DCCB0000}"/>
    <cellStyle name="Normal 8 3 3 4 4" xfId="52944" xr:uid="{00000000-0005-0000-0000-0000DDCB0000}"/>
    <cellStyle name="Normal 8 3 3 4 4 2" xfId="52945" xr:uid="{00000000-0005-0000-0000-0000DECB0000}"/>
    <cellStyle name="Normal 8 3 3 4 4 2 2" xfId="52946" xr:uid="{00000000-0005-0000-0000-0000DFCB0000}"/>
    <cellStyle name="Normal 8 3 3 4 4 3" xfId="52947" xr:uid="{00000000-0005-0000-0000-0000E0CB0000}"/>
    <cellStyle name="Normal 8 3 3 4 5" xfId="52948" xr:uid="{00000000-0005-0000-0000-0000E1CB0000}"/>
    <cellStyle name="Normal 8 3 3 4 6" xfId="52949" xr:uid="{00000000-0005-0000-0000-0000E2CB0000}"/>
    <cellStyle name="Normal 8 3 3 5" xfId="52950" xr:uid="{00000000-0005-0000-0000-0000E3CB0000}"/>
    <cellStyle name="Normal 8 3 3 5 2" xfId="52951" xr:uid="{00000000-0005-0000-0000-0000E4CB0000}"/>
    <cellStyle name="Normal 8 3 3 5 2 2" xfId="52952" xr:uid="{00000000-0005-0000-0000-0000E5CB0000}"/>
    <cellStyle name="Normal 8 3 3 5 3" xfId="52953" xr:uid="{00000000-0005-0000-0000-0000E6CB0000}"/>
    <cellStyle name="Normal 8 3 3 5 3 2" xfId="52954" xr:uid="{00000000-0005-0000-0000-0000E7CB0000}"/>
    <cellStyle name="Normal 8 3 3 5 3 2 2" xfId="52955" xr:uid="{00000000-0005-0000-0000-0000E8CB0000}"/>
    <cellStyle name="Normal 8 3 3 5 3 3" xfId="52956" xr:uid="{00000000-0005-0000-0000-0000E9CB0000}"/>
    <cellStyle name="Normal 8 3 3 5 4" xfId="52957" xr:uid="{00000000-0005-0000-0000-0000EACB0000}"/>
    <cellStyle name="Normal 8 3 3 6" xfId="52958" xr:uid="{00000000-0005-0000-0000-0000EBCB0000}"/>
    <cellStyle name="Normal 8 3 3 6 2" xfId="52959" xr:uid="{00000000-0005-0000-0000-0000ECCB0000}"/>
    <cellStyle name="Normal 8 3 3 6 2 2" xfId="52960" xr:uid="{00000000-0005-0000-0000-0000EDCB0000}"/>
    <cellStyle name="Normal 8 3 3 6 3" xfId="52961" xr:uid="{00000000-0005-0000-0000-0000EECB0000}"/>
    <cellStyle name="Normal 8 3 3 6 3 2" xfId="52962" xr:uid="{00000000-0005-0000-0000-0000EFCB0000}"/>
    <cellStyle name="Normal 8 3 3 6 3 2 2" xfId="52963" xr:uid="{00000000-0005-0000-0000-0000F0CB0000}"/>
    <cellStyle name="Normal 8 3 3 6 3 3" xfId="52964" xr:uid="{00000000-0005-0000-0000-0000F1CB0000}"/>
    <cellStyle name="Normal 8 3 3 6 4" xfId="52965" xr:uid="{00000000-0005-0000-0000-0000F2CB0000}"/>
    <cellStyle name="Normal 8 3 3 7" xfId="52966" xr:uid="{00000000-0005-0000-0000-0000F3CB0000}"/>
    <cellStyle name="Normal 8 3 3 7 2" xfId="52967" xr:uid="{00000000-0005-0000-0000-0000F4CB0000}"/>
    <cellStyle name="Normal 8 3 3 8" xfId="52968" xr:uid="{00000000-0005-0000-0000-0000F5CB0000}"/>
    <cellStyle name="Normal 8 3 3 8 2" xfId="52969" xr:uid="{00000000-0005-0000-0000-0000F6CB0000}"/>
    <cellStyle name="Normal 8 3 3 8 2 2" xfId="52970" xr:uid="{00000000-0005-0000-0000-0000F7CB0000}"/>
    <cellStyle name="Normal 8 3 3 8 3" xfId="52971" xr:uid="{00000000-0005-0000-0000-0000F8CB0000}"/>
    <cellStyle name="Normal 8 3 3 9" xfId="52972" xr:uid="{00000000-0005-0000-0000-0000F9CB0000}"/>
    <cellStyle name="Normal 8 3 3 9 2" xfId="52973" xr:uid="{00000000-0005-0000-0000-0000FACB0000}"/>
    <cellStyle name="Normal 8 3 3_T-straight with PEDs adjustor" xfId="52974" xr:uid="{00000000-0005-0000-0000-0000FBCB0000}"/>
    <cellStyle name="Normal 8 3 4" xfId="1519" xr:uid="{00000000-0005-0000-0000-0000FCCB0000}"/>
    <cellStyle name="Normal 8 3 4 10" xfId="52975" xr:uid="{00000000-0005-0000-0000-0000FDCB0000}"/>
    <cellStyle name="Normal 8 3 4 11" xfId="52976" xr:uid="{00000000-0005-0000-0000-0000FECB0000}"/>
    <cellStyle name="Normal 8 3 4 2" xfId="52977" xr:uid="{00000000-0005-0000-0000-0000FFCB0000}"/>
    <cellStyle name="Normal 8 3 4 2 10" xfId="52978" xr:uid="{00000000-0005-0000-0000-000000CC0000}"/>
    <cellStyle name="Normal 8 3 4 2 2" xfId="52979" xr:uid="{00000000-0005-0000-0000-000001CC0000}"/>
    <cellStyle name="Normal 8 3 4 2 2 2" xfId="52980" xr:uid="{00000000-0005-0000-0000-000002CC0000}"/>
    <cellStyle name="Normal 8 3 4 2 2 2 2" xfId="52981" xr:uid="{00000000-0005-0000-0000-000003CC0000}"/>
    <cellStyle name="Normal 8 3 4 2 2 2 2 2" xfId="52982" xr:uid="{00000000-0005-0000-0000-000004CC0000}"/>
    <cellStyle name="Normal 8 3 4 2 2 2 2 2 2" xfId="52983" xr:uid="{00000000-0005-0000-0000-000005CC0000}"/>
    <cellStyle name="Normal 8 3 4 2 2 2 2 3" xfId="52984" xr:uid="{00000000-0005-0000-0000-000006CC0000}"/>
    <cellStyle name="Normal 8 3 4 2 2 2 2 3 2" xfId="52985" xr:uid="{00000000-0005-0000-0000-000007CC0000}"/>
    <cellStyle name="Normal 8 3 4 2 2 2 2 3 2 2" xfId="52986" xr:uid="{00000000-0005-0000-0000-000008CC0000}"/>
    <cellStyle name="Normal 8 3 4 2 2 2 2 3 3" xfId="52987" xr:uid="{00000000-0005-0000-0000-000009CC0000}"/>
    <cellStyle name="Normal 8 3 4 2 2 2 2 4" xfId="52988" xr:uid="{00000000-0005-0000-0000-00000ACC0000}"/>
    <cellStyle name="Normal 8 3 4 2 2 2 3" xfId="52989" xr:uid="{00000000-0005-0000-0000-00000BCC0000}"/>
    <cellStyle name="Normal 8 3 4 2 2 2 3 2" xfId="52990" xr:uid="{00000000-0005-0000-0000-00000CCC0000}"/>
    <cellStyle name="Normal 8 3 4 2 2 2 4" xfId="52991" xr:uid="{00000000-0005-0000-0000-00000DCC0000}"/>
    <cellStyle name="Normal 8 3 4 2 2 2 4 2" xfId="52992" xr:uid="{00000000-0005-0000-0000-00000ECC0000}"/>
    <cellStyle name="Normal 8 3 4 2 2 2 4 2 2" xfId="52993" xr:uid="{00000000-0005-0000-0000-00000FCC0000}"/>
    <cellStyle name="Normal 8 3 4 2 2 2 4 3" xfId="52994" xr:uid="{00000000-0005-0000-0000-000010CC0000}"/>
    <cellStyle name="Normal 8 3 4 2 2 2 5" xfId="52995" xr:uid="{00000000-0005-0000-0000-000011CC0000}"/>
    <cellStyle name="Normal 8 3 4 2 2 3" xfId="52996" xr:uid="{00000000-0005-0000-0000-000012CC0000}"/>
    <cellStyle name="Normal 8 3 4 2 2 3 2" xfId="52997" xr:uid="{00000000-0005-0000-0000-000013CC0000}"/>
    <cellStyle name="Normal 8 3 4 2 2 3 2 2" xfId="52998" xr:uid="{00000000-0005-0000-0000-000014CC0000}"/>
    <cellStyle name="Normal 8 3 4 2 2 3 3" xfId="52999" xr:uid="{00000000-0005-0000-0000-000015CC0000}"/>
    <cellStyle name="Normal 8 3 4 2 2 3 3 2" xfId="53000" xr:uid="{00000000-0005-0000-0000-000016CC0000}"/>
    <cellStyle name="Normal 8 3 4 2 2 3 3 2 2" xfId="53001" xr:uid="{00000000-0005-0000-0000-000017CC0000}"/>
    <cellStyle name="Normal 8 3 4 2 2 3 3 3" xfId="53002" xr:uid="{00000000-0005-0000-0000-000018CC0000}"/>
    <cellStyle name="Normal 8 3 4 2 2 3 4" xfId="53003" xr:uid="{00000000-0005-0000-0000-000019CC0000}"/>
    <cellStyle name="Normal 8 3 4 2 2 4" xfId="53004" xr:uid="{00000000-0005-0000-0000-00001ACC0000}"/>
    <cellStyle name="Normal 8 3 4 2 2 4 2" xfId="53005" xr:uid="{00000000-0005-0000-0000-00001BCC0000}"/>
    <cellStyle name="Normal 8 3 4 2 2 4 2 2" xfId="53006" xr:uid="{00000000-0005-0000-0000-00001CCC0000}"/>
    <cellStyle name="Normal 8 3 4 2 2 4 3" xfId="53007" xr:uid="{00000000-0005-0000-0000-00001DCC0000}"/>
    <cellStyle name="Normal 8 3 4 2 2 4 3 2" xfId="53008" xr:uid="{00000000-0005-0000-0000-00001ECC0000}"/>
    <cellStyle name="Normal 8 3 4 2 2 4 3 2 2" xfId="53009" xr:uid="{00000000-0005-0000-0000-00001FCC0000}"/>
    <cellStyle name="Normal 8 3 4 2 2 4 3 3" xfId="53010" xr:uid="{00000000-0005-0000-0000-000020CC0000}"/>
    <cellStyle name="Normal 8 3 4 2 2 4 4" xfId="53011" xr:uid="{00000000-0005-0000-0000-000021CC0000}"/>
    <cellStyle name="Normal 8 3 4 2 2 5" xfId="53012" xr:uid="{00000000-0005-0000-0000-000022CC0000}"/>
    <cellStyle name="Normal 8 3 4 2 2 5 2" xfId="53013" xr:uid="{00000000-0005-0000-0000-000023CC0000}"/>
    <cellStyle name="Normal 8 3 4 2 2 6" xfId="53014" xr:uid="{00000000-0005-0000-0000-000024CC0000}"/>
    <cellStyle name="Normal 8 3 4 2 2 6 2" xfId="53015" xr:uid="{00000000-0005-0000-0000-000025CC0000}"/>
    <cellStyle name="Normal 8 3 4 2 2 6 2 2" xfId="53016" xr:uid="{00000000-0005-0000-0000-000026CC0000}"/>
    <cellStyle name="Normal 8 3 4 2 2 6 3" xfId="53017" xr:uid="{00000000-0005-0000-0000-000027CC0000}"/>
    <cellStyle name="Normal 8 3 4 2 2 7" xfId="53018" xr:uid="{00000000-0005-0000-0000-000028CC0000}"/>
    <cellStyle name="Normal 8 3 4 2 2 7 2" xfId="53019" xr:uid="{00000000-0005-0000-0000-000029CC0000}"/>
    <cellStyle name="Normal 8 3 4 2 2 8" xfId="53020" xr:uid="{00000000-0005-0000-0000-00002ACC0000}"/>
    <cellStyle name="Normal 8 3 4 2 3" xfId="53021" xr:uid="{00000000-0005-0000-0000-00002BCC0000}"/>
    <cellStyle name="Normal 8 3 4 2 3 2" xfId="53022" xr:uid="{00000000-0005-0000-0000-00002CCC0000}"/>
    <cellStyle name="Normal 8 3 4 2 3 2 2" xfId="53023" xr:uid="{00000000-0005-0000-0000-00002DCC0000}"/>
    <cellStyle name="Normal 8 3 4 2 3 2 2 2" xfId="53024" xr:uid="{00000000-0005-0000-0000-00002ECC0000}"/>
    <cellStyle name="Normal 8 3 4 2 3 2 3" xfId="53025" xr:uid="{00000000-0005-0000-0000-00002FCC0000}"/>
    <cellStyle name="Normal 8 3 4 2 3 2 3 2" xfId="53026" xr:uid="{00000000-0005-0000-0000-000030CC0000}"/>
    <cellStyle name="Normal 8 3 4 2 3 2 3 2 2" xfId="53027" xr:uid="{00000000-0005-0000-0000-000031CC0000}"/>
    <cellStyle name="Normal 8 3 4 2 3 2 3 3" xfId="53028" xr:uid="{00000000-0005-0000-0000-000032CC0000}"/>
    <cellStyle name="Normal 8 3 4 2 3 2 4" xfId="53029" xr:uid="{00000000-0005-0000-0000-000033CC0000}"/>
    <cellStyle name="Normal 8 3 4 2 3 3" xfId="53030" xr:uid="{00000000-0005-0000-0000-000034CC0000}"/>
    <cellStyle name="Normal 8 3 4 2 3 3 2" xfId="53031" xr:uid="{00000000-0005-0000-0000-000035CC0000}"/>
    <cellStyle name="Normal 8 3 4 2 3 4" xfId="53032" xr:uid="{00000000-0005-0000-0000-000036CC0000}"/>
    <cellStyle name="Normal 8 3 4 2 3 4 2" xfId="53033" xr:uid="{00000000-0005-0000-0000-000037CC0000}"/>
    <cellStyle name="Normal 8 3 4 2 3 4 2 2" xfId="53034" xr:uid="{00000000-0005-0000-0000-000038CC0000}"/>
    <cellStyle name="Normal 8 3 4 2 3 4 3" xfId="53035" xr:uid="{00000000-0005-0000-0000-000039CC0000}"/>
    <cellStyle name="Normal 8 3 4 2 3 5" xfId="53036" xr:uid="{00000000-0005-0000-0000-00003ACC0000}"/>
    <cellStyle name="Normal 8 3 4 2 4" xfId="53037" xr:uid="{00000000-0005-0000-0000-00003BCC0000}"/>
    <cellStyle name="Normal 8 3 4 2 4 2" xfId="53038" xr:uid="{00000000-0005-0000-0000-00003CCC0000}"/>
    <cellStyle name="Normal 8 3 4 2 4 2 2" xfId="53039" xr:uid="{00000000-0005-0000-0000-00003DCC0000}"/>
    <cellStyle name="Normal 8 3 4 2 4 3" xfId="53040" xr:uid="{00000000-0005-0000-0000-00003ECC0000}"/>
    <cellStyle name="Normal 8 3 4 2 4 3 2" xfId="53041" xr:uid="{00000000-0005-0000-0000-00003FCC0000}"/>
    <cellStyle name="Normal 8 3 4 2 4 3 2 2" xfId="53042" xr:uid="{00000000-0005-0000-0000-000040CC0000}"/>
    <cellStyle name="Normal 8 3 4 2 4 3 3" xfId="53043" xr:uid="{00000000-0005-0000-0000-000041CC0000}"/>
    <cellStyle name="Normal 8 3 4 2 4 4" xfId="53044" xr:uid="{00000000-0005-0000-0000-000042CC0000}"/>
    <cellStyle name="Normal 8 3 4 2 5" xfId="53045" xr:uid="{00000000-0005-0000-0000-000043CC0000}"/>
    <cellStyle name="Normal 8 3 4 2 5 2" xfId="53046" xr:uid="{00000000-0005-0000-0000-000044CC0000}"/>
    <cellStyle name="Normal 8 3 4 2 5 2 2" xfId="53047" xr:uid="{00000000-0005-0000-0000-000045CC0000}"/>
    <cellStyle name="Normal 8 3 4 2 5 3" xfId="53048" xr:uid="{00000000-0005-0000-0000-000046CC0000}"/>
    <cellStyle name="Normal 8 3 4 2 5 3 2" xfId="53049" xr:uid="{00000000-0005-0000-0000-000047CC0000}"/>
    <cellStyle name="Normal 8 3 4 2 5 3 2 2" xfId="53050" xr:uid="{00000000-0005-0000-0000-000048CC0000}"/>
    <cellStyle name="Normal 8 3 4 2 5 3 3" xfId="53051" xr:uid="{00000000-0005-0000-0000-000049CC0000}"/>
    <cellStyle name="Normal 8 3 4 2 5 4" xfId="53052" xr:uid="{00000000-0005-0000-0000-00004ACC0000}"/>
    <cellStyle name="Normal 8 3 4 2 6" xfId="53053" xr:uid="{00000000-0005-0000-0000-00004BCC0000}"/>
    <cellStyle name="Normal 8 3 4 2 6 2" xfId="53054" xr:uid="{00000000-0005-0000-0000-00004CCC0000}"/>
    <cellStyle name="Normal 8 3 4 2 7" xfId="53055" xr:uid="{00000000-0005-0000-0000-00004DCC0000}"/>
    <cellStyle name="Normal 8 3 4 2 7 2" xfId="53056" xr:uid="{00000000-0005-0000-0000-00004ECC0000}"/>
    <cellStyle name="Normal 8 3 4 2 7 2 2" xfId="53057" xr:uid="{00000000-0005-0000-0000-00004FCC0000}"/>
    <cellStyle name="Normal 8 3 4 2 7 3" xfId="53058" xr:uid="{00000000-0005-0000-0000-000050CC0000}"/>
    <cellStyle name="Normal 8 3 4 2 8" xfId="53059" xr:uid="{00000000-0005-0000-0000-000051CC0000}"/>
    <cellStyle name="Normal 8 3 4 2 8 2" xfId="53060" xr:uid="{00000000-0005-0000-0000-000052CC0000}"/>
    <cellStyle name="Normal 8 3 4 2 9" xfId="53061" xr:uid="{00000000-0005-0000-0000-000053CC0000}"/>
    <cellStyle name="Normal 8 3 4 3" xfId="53062" xr:uid="{00000000-0005-0000-0000-000054CC0000}"/>
    <cellStyle name="Normal 8 3 4 3 2" xfId="53063" xr:uid="{00000000-0005-0000-0000-000055CC0000}"/>
    <cellStyle name="Normal 8 3 4 3 2 2" xfId="53064" xr:uid="{00000000-0005-0000-0000-000056CC0000}"/>
    <cellStyle name="Normal 8 3 4 3 2 2 2" xfId="53065" xr:uid="{00000000-0005-0000-0000-000057CC0000}"/>
    <cellStyle name="Normal 8 3 4 3 2 2 2 2" xfId="53066" xr:uid="{00000000-0005-0000-0000-000058CC0000}"/>
    <cellStyle name="Normal 8 3 4 3 2 2 3" xfId="53067" xr:uid="{00000000-0005-0000-0000-000059CC0000}"/>
    <cellStyle name="Normal 8 3 4 3 2 2 3 2" xfId="53068" xr:uid="{00000000-0005-0000-0000-00005ACC0000}"/>
    <cellStyle name="Normal 8 3 4 3 2 2 3 2 2" xfId="53069" xr:uid="{00000000-0005-0000-0000-00005BCC0000}"/>
    <cellStyle name="Normal 8 3 4 3 2 2 3 3" xfId="53070" xr:uid="{00000000-0005-0000-0000-00005CCC0000}"/>
    <cellStyle name="Normal 8 3 4 3 2 2 4" xfId="53071" xr:uid="{00000000-0005-0000-0000-00005DCC0000}"/>
    <cellStyle name="Normal 8 3 4 3 2 3" xfId="53072" xr:uid="{00000000-0005-0000-0000-00005ECC0000}"/>
    <cellStyle name="Normal 8 3 4 3 2 3 2" xfId="53073" xr:uid="{00000000-0005-0000-0000-00005FCC0000}"/>
    <cellStyle name="Normal 8 3 4 3 2 4" xfId="53074" xr:uid="{00000000-0005-0000-0000-000060CC0000}"/>
    <cellStyle name="Normal 8 3 4 3 2 4 2" xfId="53075" xr:uid="{00000000-0005-0000-0000-000061CC0000}"/>
    <cellStyle name="Normal 8 3 4 3 2 4 2 2" xfId="53076" xr:uid="{00000000-0005-0000-0000-000062CC0000}"/>
    <cellStyle name="Normal 8 3 4 3 2 4 3" xfId="53077" xr:uid="{00000000-0005-0000-0000-000063CC0000}"/>
    <cellStyle name="Normal 8 3 4 3 2 5" xfId="53078" xr:uid="{00000000-0005-0000-0000-000064CC0000}"/>
    <cellStyle name="Normal 8 3 4 3 3" xfId="53079" xr:uid="{00000000-0005-0000-0000-000065CC0000}"/>
    <cellStyle name="Normal 8 3 4 3 3 2" xfId="53080" xr:uid="{00000000-0005-0000-0000-000066CC0000}"/>
    <cellStyle name="Normal 8 3 4 3 3 2 2" xfId="53081" xr:uid="{00000000-0005-0000-0000-000067CC0000}"/>
    <cellStyle name="Normal 8 3 4 3 3 3" xfId="53082" xr:uid="{00000000-0005-0000-0000-000068CC0000}"/>
    <cellStyle name="Normal 8 3 4 3 3 3 2" xfId="53083" xr:uid="{00000000-0005-0000-0000-000069CC0000}"/>
    <cellStyle name="Normal 8 3 4 3 3 3 2 2" xfId="53084" xr:uid="{00000000-0005-0000-0000-00006ACC0000}"/>
    <cellStyle name="Normal 8 3 4 3 3 3 3" xfId="53085" xr:uid="{00000000-0005-0000-0000-00006BCC0000}"/>
    <cellStyle name="Normal 8 3 4 3 3 4" xfId="53086" xr:uid="{00000000-0005-0000-0000-00006CCC0000}"/>
    <cellStyle name="Normal 8 3 4 3 4" xfId="53087" xr:uid="{00000000-0005-0000-0000-00006DCC0000}"/>
    <cellStyle name="Normal 8 3 4 3 4 2" xfId="53088" xr:uid="{00000000-0005-0000-0000-00006ECC0000}"/>
    <cellStyle name="Normal 8 3 4 3 4 2 2" xfId="53089" xr:uid="{00000000-0005-0000-0000-00006FCC0000}"/>
    <cellStyle name="Normal 8 3 4 3 4 3" xfId="53090" xr:uid="{00000000-0005-0000-0000-000070CC0000}"/>
    <cellStyle name="Normal 8 3 4 3 4 3 2" xfId="53091" xr:uid="{00000000-0005-0000-0000-000071CC0000}"/>
    <cellStyle name="Normal 8 3 4 3 4 3 2 2" xfId="53092" xr:uid="{00000000-0005-0000-0000-000072CC0000}"/>
    <cellStyle name="Normal 8 3 4 3 4 3 3" xfId="53093" xr:uid="{00000000-0005-0000-0000-000073CC0000}"/>
    <cellStyle name="Normal 8 3 4 3 4 4" xfId="53094" xr:uid="{00000000-0005-0000-0000-000074CC0000}"/>
    <cellStyle name="Normal 8 3 4 3 5" xfId="53095" xr:uid="{00000000-0005-0000-0000-000075CC0000}"/>
    <cellStyle name="Normal 8 3 4 3 5 2" xfId="53096" xr:uid="{00000000-0005-0000-0000-000076CC0000}"/>
    <cellStyle name="Normal 8 3 4 3 6" xfId="53097" xr:uid="{00000000-0005-0000-0000-000077CC0000}"/>
    <cellStyle name="Normal 8 3 4 3 6 2" xfId="53098" xr:uid="{00000000-0005-0000-0000-000078CC0000}"/>
    <cellStyle name="Normal 8 3 4 3 6 2 2" xfId="53099" xr:uid="{00000000-0005-0000-0000-000079CC0000}"/>
    <cellStyle name="Normal 8 3 4 3 6 3" xfId="53100" xr:uid="{00000000-0005-0000-0000-00007ACC0000}"/>
    <cellStyle name="Normal 8 3 4 3 7" xfId="53101" xr:uid="{00000000-0005-0000-0000-00007BCC0000}"/>
    <cellStyle name="Normal 8 3 4 3 7 2" xfId="53102" xr:uid="{00000000-0005-0000-0000-00007CCC0000}"/>
    <cellStyle name="Normal 8 3 4 3 8" xfId="53103" xr:uid="{00000000-0005-0000-0000-00007DCC0000}"/>
    <cellStyle name="Normal 8 3 4 4" xfId="53104" xr:uid="{00000000-0005-0000-0000-00007ECC0000}"/>
    <cellStyle name="Normal 8 3 4 4 2" xfId="53105" xr:uid="{00000000-0005-0000-0000-00007FCC0000}"/>
    <cellStyle name="Normal 8 3 4 4 2 2" xfId="53106" xr:uid="{00000000-0005-0000-0000-000080CC0000}"/>
    <cellStyle name="Normal 8 3 4 4 2 2 2" xfId="53107" xr:uid="{00000000-0005-0000-0000-000081CC0000}"/>
    <cellStyle name="Normal 8 3 4 4 2 3" xfId="53108" xr:uid="{00000000-0005-0000-0000-000082CC0000}"/>
    <cellStyle name="Normal 8 3 4 4 2 3 2" xfId="53109" xr:uid="{00000000-0005-0000-0000-000083CC0000}"/>
    <cellStyle name="Normal 8 3 4 4 2 3 2 2" xfId="53110" xr:uid="{00000000-0005-0000-0000-000084CC0000}"/>
    <cellStyle name="Normal 8 3 4 4 2 3 3" xfId="53111" xr:uid="{00000000-0005-0000-0000-000085CC0000}"/>
    <cellStyle name="Normal 8 3 4 4 2 4" xfId="53112" xr:uid="{00000000-0005-0000-0000-000086CC0000}"/>
    <cellStyle name="Normal 8 3 4 4 3" xfId="53113" xr:uid="{00000000-0005-0000-0000-000087CC0000}"/>
    <cellStyle name="Normal 8 3 4 4 3 2" xfId="53114" xr:uid="{00000000-0005-0000-0000-000088CC0000}"/>
    <cellStyle name="Normal 8 3 4 4 4" xfId="53115" xr:uid="{00000000-0005-0000-0000-000089CC0000}"/>
    <cellStyle name="Normal 8 3 4 4 4 2" xfId="53116" xr:uid="{00000000-0005-0000-0000-00008ACC0000}"/>
    <cellStyle name="Normal 8 3 4 4 4 2 2" xfId="53117" xr:uid="{00000000-0005-0000-0000-00008BCC0000}"/>
    <cellStyle name="Normal 8 3 4 4 4 3" xfId="53118" xr:uid="{00000000-0005-0000-0000-00008CCC0000}"/>
    <cellStyle name="Normal 8 3 4 4 5" xfId="53119" xr:uid="{00000000-0005-0000-0000-00008DCC0000}"/>
    <cellStyle name="Normal 8 3 4 5" xfId="53120" xr:uid="{00000000-0005-0000-0000-00008ECC0000}"/>
    <cellStyle name="Normal 8 3 4 5 2" xfId="53121" xr:uid="{00000000-0005-0000-0000-00008FCC0000}"/>
    <cellStyle name="Normal 8 3 4 5 2 2" xfId="53122" xr:uid="{00000000-0005-0000-0000-000090CC0000}"/>
    <cellStyle name="Normal 8 3 4 5 3" xfId="53123" xr:uid="{00000000-0005-0000-0000-000091CC0000}"/>
    <cellStyle name="Normal 8 3 4 5 3 2" xfId="53124" xr:uid="{00000000-0005-0000-0000-000092CC0000}"/>
    <cellStyle name="Normal 8 3 4 5 3 2 2" xfId="53125" xr:uid="{00000000-0005-0000-0000-000093CC0000}"/>
    <cellStyle name="Normal 8 3 4 5 3 3" xfId="53126" xr:uid="{00000000-0005-0000-0000-000094CC0000}"/>
    <cellStyle name="Normal 8 3 4 5 4" xfId="53127" xr:uid="{00000000-0005-0000-0000-000095CC0000}"/>
    <cellStyle name="Normal 8 3 4 6" xfId="53128" xr:uid="{00000000-0005-0000-0000-000096CC0000}"/>
    <cellStyle name="Normal 8 3 4 6 2" xfId="53129" xr:uid="{00000000-0005-0000-0000-000097CC0000}"/>
    <cellStyle name="Normal 8 3 4 6 2 2" xfId="53130" xr:uid="{00000000-0005-0000-0000-000098CC0000}"/>
    <cellStyle name="Normal 8 3 4 6 3" xfId="53131" xr:uid="{00000000-0005-0000-0000-000099CC0000}"/>
    <cellStyle name="Normal 8 3 4 6 3 2" xfId="53132" xr:uid="{00000000-0005-0000-0000-00009ACC0000}"/>
    <cellStyle name="Normal 8 3 4 6 3 2 2" xfId="53133" xr:uid="{00000000-0005-0000-0000-00009BCC0000}"/>
    <cellStyle name="Normal 8 3 4 6 3 3" xfId="53134" xr:uid="{00000000-0005-0000-0000-00009CCC0000}"/>
    <cellStyle name="Normal 8 3 4 6 4" xfId="53135" xr:uid="{00000000-0005-0000-0000-00009DCC0000}"/>
    <cellStyle name="Normal 8 3 4 7" xfId="53136" xr:uid="{00000000-0005-0000-0000-00009ECC0000}"/>
    <cellStyle name="Normal 8 3 4 7 2" xfId="53137" xr:uid="{00000000-0005-0000-0000-00009FCC0000}"/>
    <cellStyle name="Normal 8 3 4 8" xfId="53138" xr:uid="{00000000-0005-0000-0000-0000A0CC0000}"/>
    <cellStyle name="Normal 8 3 4 8 2" xfId="53139" xr:uid="{00000000-0005-0000-0000-0000A1CC0000}"/>
    <cellStyle name="Normal 8 3 4 8 2 2" xfId="53140" xr:uid="{00000000-0005-0000-0000-0000A2CC0000}"/>
    <cellStyle name="Normal 8 3 4 8 3" xfId="53141" xr:uid="{00000000-0005-0000-0000-0000A3CC0000}"/>
    <cellStyle name="Normal 8 3 4 9" xfId="53142" xr:uid="{00000000-0005-0000-0000-0000A4CC0000}"/>
    <cellStyle name="Normal 8 3 4 9 2" xfId="53143" xr:uid="{00000000-0005-0000-0000-0000A5CC0000}"/>
    <cellStyle name="Normal 8 3 5" xfId="53144" xr:uid="{00000000-0005-0000-0000-0000A6CC0000}"/>
    <cellStyle name="Normal 8 3 5 10" xfId="53145" xr:uid="{00000000-0005-0000-0000-0000A7CC0000}"/>
    <cellStyle name="Normal 8 3 5 2" xfId="53146" xr:uid="{00000000-0005-0000-0000-0000A8CC0000}"/>
    <cellStyle name="Normal 8 3 5 2 2" xfId="53147" xr:uid="{00000000-0005-0000-0000-0000A9CC0000}"/>
    <cellStyle name="Normal 8 3 5 2 2 2" xfId="53148" xr:uid="{00000000-0005-0000-0000-0000AACC0000}"/>
    <cellStyle name="Normal 8 3 5 2 2 2 2" xfId="53149" xr:uid="{00000000-0005-0000-0000-0000ABCC0000}"/>
    <cellStyle name="Normal 8 3 5 2 2 2 2 2" xfId="53150" xr:uid="{00000000-0005-0000-0000-0000ACCC0000}"/>
    <cellStyle name="Normal 8 3 5 2 2 2 3" xfId="53151" xr:uid="{00000000-0005-0000-0000-0000ADCC0000}"/>
    <cellStyle name="Normal 8 3 5 2 2 2 3 2" xfId="53152" xr:uid="{00000000-0005-0000-0000-0000AECC0000}"/>
    <cellStyle name="Normal 8 3 5 2 2 2 3 2 2" xfId="53153" xr:uid="{00000000-0005-0000-0000-0000AFCC0000}"/>
    <cellStyle name="Normal 8 3 5 2 2 2 3 3" xfId="53154" xr:uid="{00000000-0005-0000-0000-0000B0CC0000}"/>
    <cellStyle name="Normal 8 3 5 2 2 2 4" xfId="53155" xr:uid="{00000000-0005-0000-0000-0000B1CC0000}"/>
    <cellStyle name="Normal 8 3 5 2 2 3" xfId="53156" xr:uid="{00000000-0005-0000-0000-0000B2CC0000}"/>
    <cellStyle name="Normal 8 3 5 2 2 3 2" xfId="53157" xr:uid="{00000000-0005-0000-0000-0000B3CC0000}"/>
    <cellStyle name="Normal 8 3 5 2 2 4" xfId="53158" xr:uid="{00000000-0005-0000-0000-0000B4CC0000}"/>
    <cellStyle name="Normal 8 3 5 2 2 4 2" xfId="53159" xr:uid="{00000000-0005-0000-0000-0000B5CC0000}"/>
    <cellStyle name="Normal 8 3 5 2 2 4 2 2" xfId="53160" xr:uid="{00000000-0005-0000-0000-0000B6CC0000}"/>
    <cellStyle name="Normal 8 3 5 2 2 4 3" xfId="53161" xr:uid="{00000000-0005-0000-0000-0000B7CC0000}"/>
    <cellStyle name="Normal 8 3 5 2 2 5" xfId="53162" xr:uid="{00000000-0005-0000-0000-0000B8CC0000}"/>
    <cellStyle name="Normal 8 3 5 2 3" xfId="53163" xr:uid="{00000000-0005-0000-0000-0000B9CC0000}"/>
    <cellStyle name="Normal 8 3 5 2 3 2" xfId="53164" xr:uid="{00000000-0005-0000-0000-0000BACC0000}"/>
    <cellStyle name="Normal 8 3 5 2 3 2 2" xfId="53165" xr:uid="{00000000-0005-0000-0000-0000BBCC0000}"/>
    <cellStyle name="Normal 8 3 5 2 3 3" xfId="53166" xr:uid="{00000000-0005-0000-0000-0000BCCC0000}"/>
    <cellStyle name="Normal 8 3 5 2 3 3 2" xfId="53167" xr:uid="{00000000-0005-0000-0000-0000BDCC0000}"/>
    <cellStyle name="Normal 8 3 5 2 3 3 2 2" xfId="53168" xr:uid="{00000000-0005-0000-0000-0000BECC0000}"/>
    <cellStyle name="Normal 8 3 5 2 3 3 3" xfId="53169" xr:uid="{00000000-0005-0000-0000-0000BFCC0000}"/>
    <cellStyle name="Normal 8 3 5 2 3 4" xfId="53170" xr:uid="{00000000-0005-0000-0000-0000C0CC0000}"/>
    <cellStyle name="Normal 8 3 5 2 4" xfId="53171" xr:uid="{00000000-0005-0000-0000-0000C1CC0000}"/>
    <cellStyle name="Normal 8 3 5 2 4 2" xfId="53172" xr:uid="{00000000-0005-0000-0000-0000C2CC0000}"/>
    <cellStyle name="Normal 8 3 5 2 4 2 2" xfId="53173" xr:uid="{00000000-0005-0000-0000-0000C3CC0000}"/>
    <cellStyle name="Normal 8 3 5 2 4 3" xfId="53174" xr:uid="{00000000-0005-0000-0000-0000C4CC0000}"/>
    <cellStyle name="Normal 8 3 5 2 4 3 2" xfId="53175" xr:uid="{00000000-0005-0000-0000-0000C5CC0000}"/>
    <cellStyle name="Normal 8 3 5 2 4 3 2 2" xfId="53176" xr:uid="{00000000-0005-0000-0000-0000C6CC0000}"/>
    <cellStyle name="Normal 8 3 5 2 4 3 3" xfId="53177" xr:uid="{00000000-0005-0000-0000-0000C7CC0000}"/>
    <cellStyle name="Normal 8 3 5 2 4 4" xfId="53178" xr:uid="{00000000-0005-0000-0000-0000C8CC0000}"/>
    <cellStyle name="Normal 8 3 5 2 5" xfId="53179" xr:uid="{00000000-0005-0000-0000-0000C9CC0000}"/>
    <cellStyle name="Normal 8 3 5 2 5 2" xfId="53180" xr:uid="{00000000-0005-0000-0000-0000CACC0000}"/>
    <cellStyle name="Normal 8 3 5 2 6" xfId="53181" xr:uid="{00000000-0005-0000-0000-0000CBCC0000}"/>
    <cellStyle name="Normal 8 3 5 2 6 2" xfId="53182" xr:uid="{00000000-0005-0000-0000-0000CCCC0000}"/>
    <cellStyle name="Normal 8 3 5 2 6 2 2" xfId="53183" xr:uid="{00000000-0005-0000-0000-0000CDCC0000}"/>
    <cellStyle name="Normal 8 3 5 2 6 3" xfId="53184" xr:uid="{00000000-0005-0000-0000-0000CECC0000}"/>
    <cellStyle name="Normal 8 3 5 2 7" xfId="53185" xr:uid="{00000000-0005-0000-0000-0000CFCC0000}"/>
    <cellStyle name="Normal 8 3 5 2 7 2" xfId="53186" xr:uid="{00000000-0005-0000-0000-0000D0CC0000}"/>
    <cellStyle name="Normal 8 3 5 2 8" xfId="53187" xr:uid="{00000000-0005-0000-0000-0000D1CC0000}"/>
    <cellStyle name="Normal 8 3 5 2 9" xfId="53188" xr:uid="{00000000-0005-0000-0000-0000D2CC0000}"/>
    <cellStyle name="Normal 8 3 5 3" xfId="53189" xr:uid="{00000000-0005-0000-0000-0000D3CC0000}"/>
    <cellStyle name="Normal 8 3 5 3 2" xfId="53190" xr:uid="{00000000-0005-0000-0000-0000D4CC0000}"/>
    <cellStyle name="Normal 8 3 5 3 2 2" xfId="53191" xr:uid="{00000000-0005-0000-0000-0000D5CC0000}"/>
    <cellStyle name="Normal 8 3 5 3 2 2 2" xfId="53192" xr:uid="{00000000-0005-0000-0000-0000D6CC0000}"/>
    <cellStyle name="Normal 8 3 5 3 2 3" xfId="53193" xr:uid="{00000000-0005-0000-0000-0000D7CC0000}"/>
    <cellStyle name="Normal 8 3 5 3 2 3 2" xfId="53194" xr:uid="{00000000-0005-0000-0000-0000D8CC0000}"/>
    <cellStyle name="Normal 8 3 5 3 2 3 2 2" xfId="53195" xr:uid="{00000000-0005-0000-0000-0000D9CC0000}"/>
    <cellStyle name="Normal 8 3 5 3 2 3 3" xfId="53196" xr:uid="{00000000-0005-0000-0000-0000DACC0000}"/>
    <cellStyle name="Normal 8 3 5 3 2 4" xfId="53197" xr:uid="{00000000-0005-0000-0000-0000DBCC0000}"/>
    <cellStyle name="Normal 8 3 5 3 3" xfId="53198" xr:uid="{00000000-0005-0000-0000-0000DCCC0000}"/>
    <cellStyle name="Normal 8 3 5 3 3 2" xfId="53199" xr:uid="{00000000-0005-0000-0000-0000DDCC0000}"/>
    <cellStyle name="Normal 8 3 5 3 4" xfId="53200" xr:uid="{00000000-0005-0000-0000-0000DECC0000}"/>
    <cellStyle name="Normal 8 3 5 3 4 2" xfId="53201" xr:uid="{00000000-0005-0000-0000-0000DFCC0000}"/>
    <cellStyle name="Normal 8 3 5 3 4 2 2" xfId="53202" xr:uid="{00000000-0005-0000-0000-0000E0CC0000}"/>
    <cellStyle name="Normal 8 3 5 3 4 3" xfId="53203" xr:uid="{00000000-0005-0000-0000-0000E1CC0000}"/>
    <cellStyle name="Normal 8 3 5 3 5" xfId="53204" xr:uid="{00000000-0005-0000-0000-0000E2CC0000}"/>
    <cellStyle name="Normal 8 3 5 4" xfId="53205" xr:uid="{00000000-0005-0000-0000-0000E3CC0000}"/>
    <cellStyle name="Normal 8 3 5 4 2" xfId="53206" xr:uid="{00000000-0005-0000-0000-0000E4CC0000}"/>
    <cellStyle name="Normal 8 3 5 4 2 2" xfId="53207" xr:uid="{00000000-0005-0000-0000-0000E5CC0000}"/>
    <cellStyle name="Normal 8 3 5 4 3" xfId="53208" xr:uid="{00000000-0005-0000-0000-0000E6CC0000}"/>
    <cellStyle name="Normal 8 3 5 4 3 2" xfId="53209" xr:uid="{00000000-0005-0000-0000-0000E7CC0000}"/>
    <cellStyle name="Normal 8 3 5 4 3 2 2" xfId="53210" xr:uid="{00000000-0005-0000-0000-0000E8CC0000}"/>
    <cellStyle name="Normal 8 3 5 4 3 3" xfId="53211" xr:uid="{00000000-0005-0000-0000-0000E9CC0000}"/>
    <cellStyle name="Normal 8 3 5 4 4" xfId="53212" xr:uid="{00000000-0005-0000-0000-0000EACC0000}"/>
    <cellStyle name="Normal 8 3 5 5" xfId="53213" xr:uid="{00000000-0005-0000-0000-0000EBCC0000}"/>
    <cellStyle name="Normal 8 3 5 5 2" xfId="53214" xr:uid="{00000000-0005-0000-0000-0000ECCC0000}"/>
    <cellStyle name="Normal 8 3 5 5 2 2" xfId="53215" xr:uid="{00000000-0005-0000-0000-0000EDCC0000}"/>
    <cellStyle name="Normal 8 3 5 5 3" xfId="53216" xr:uid="{00000000-0005-0000-0000-0000EECC0000}"/>
    <cellStyle name="Normal 8 3 5 5 3 2" xfId="53217" xr:uid="{00000000-0005-0000-0000-0000EFCC0000}"/>
    <cellStyle name="Normal 8 3 5 5 3 2 2" xfId="53218" xr:uid="{00000000-0005-0000-0000-0000F0CC0000}"/>
    <cellStyle name="Normal 8 3 5 5 3 3" xfId="53219" xr:uid="{00000000-0005-0000-0000-0000F1CC0000}"/>
    <cellStyle name="Normal 8 3 5 5 4" xfId="53220" xr:uid="{00000000-0005-0000-0000-0000F2CC0000}"/>
    <cellStyle name="Normal 8 3 5 6" xfId="53221" xr:uid="{00000000-0005-0000-0000-0000F3CC0000}"/>
    <cellStyle name="Normal 8 3 5 6 2" xfId="53222" xr:uid="{00000000-0005-0000-0000-0000F4CC0000}"/>
    <cellStyle name="Normal 8 3 5 7" xfId="53223" xr:uid="{00000000-0005-0000-0000-0000F5CC0000}"/>
    <cellStyle name="Normal 8 3 5 7 2" xfId="53224" xr:uid="{00000000-0005-0000-0000-0000F6CC0000}"/>
    <cellStyle name="Normal 8 3 5 7 2 2" xfId="53225" xr:uid="{00000000-0005-0000-0000-0000F7CC0000}"/>
    <cellStyle name="Normal 8 3 5 7 3" xfId="53226" xr:uid="{00000000-0005-0000-0000-0000F8CC0000}"/>
    <cellStyle name="Normal 8 3 5 8" xfId="53227" xr:uid="{00000000-0005-0000-0000-0000F9CC0000}"/>
    <cellStyle name="Normal 8 3 5 8 2" xfId="53228" xr:uid="{00000000-0005-0000-0000-0000FACC0000}"/>
    <cellStyle name="Normal 8 3 5 9" xfId="53229" xr:uid="{00000000-0005-0000-0000-0000FBCC0000}"/>
    <cellStyle name="Normal 8 3 6" xfId="53230" xr:uid="{00000000-0005-0000-0000-0000FCCC0000}"/>
    <cellStyle name="Normal 8 3 6 2" xfId="53231" xr:uid="{00000000-0005-0000-0000-0000FDCC0000}"/>
    <cellStyle name="Normal 8 3 6 2 2" xfId="53232" xr:uid="{00000000-0005-0000-0000-0000FECC0000}"/>
    <cellStyle name="Normal 8 3 6 2 2 2" xfId="53233" xr:uid="{00000000-0005-0000-0000-0000FFCC0000}"/>
    <cellStyle name="Normal 8 3 6 2 2 2 2" xfId="53234" xr:uid="{00000000-0005-0000-0000-000000CD0000}"/>
    <cellStyle name="Normal 8 3 6 2 2 3" xfId="53235" xr:uid="{00000000-0005-0000-0000-000001CD0000}"/>
    <cellStyle name="Normal 8 3 6 2 2 3 2" xfId="53236" xr:uid="{00000000-0005-0000-0000-000002CD0000}"/>
    <cellStyle name="Normal 8 3 6 2 2 3 2 2" xfId="53237" xr:uid="{00000000-0005-0000-0000-000003CD0000}"/>
    <cellStyle name="Normal 8 3 6 2 2 3 3" xfId="53238" xr:uid="{00000000-0005-0000-0000-000004CD0000}"/>
    <cellStyle name="Normal 8 3 6 2 2 4" xfId="53239" xr:uid="{00000000-0005-0000-0000-000005CD0000}"/>
    <cellStyle name="Normal 8 3 6 2 3" xfId="53240" xr:uid="{00000000-0005-0000-0000-000006CD0000}"/>
    <cellStyle name="Normal 8 3 6 2 3 2" xfId="53241" xr:uid="{00000000-0005-0000-0000-000007CD0000}"/>
    <cellStyle name="Normal 8 3 6 2 4" xfId="53242" xr:uid="{00000000-0005-0000-0000-000008CD0000}"/>
    <cellStyle name="Normal 8 3 6 2 4 2" xfId="53243" xr:uid="{00000000-0005-0000-0000-000009CD0000}"/>
    <cellStyle name="Normal 8 3 6 2 4 2 2" xfId="53244" xr:uid="{00000000-0005-0000-0000-00000ACD0000}"/>
    <cellStyle name="Normal 8 3 6 2 4 3" xfId="53245" xr:uid="{00000000-0005-0000-0000-00000BCD0000}"/>
    <cellStyle name="Normal 8 3 6 2 5" xfId="53246" xr:uid="{00000000-0005-0000-0000-00000CCD0000}"/>
    <cellStyle name="Normal 8 3 6 3" xfId="53247" xr:uid="{00000000-0005-0000-0000-00000DCD0000}"/>
    <cellStyle name="Normal 8 3 6 3 2" xfId="53248" xr:uid="{00000000-0005-0000-0000-00000ECD0000}"/>
    <cellStyle name="Normal 8 3 6 3 2 2" xfId="53249" xr:uid="{00000000-0005-0000-0000-00000FCD0000}"/>
    <cellStyle name="Normal 8 3 6 3 3" xfId="53250" xr:uid="{00000000-0005-0000-0000-000010CD0000}"/>
    <cellStyle name="Normal 8 3 6 3 3 2" xfId="53251" xr:uid="{00000000-0005-0000-0000-000011CD0000}"/>
    <cellStyle name="Normal 8 3 6 3 3 2 2" xfId="53252" xr:uid="{00000000-0005-0000-0000-000012CD0000}"/>
    <cellStyle name="Normal 8 3 6 3 3 3" xfId="53253" xr:uid="{00000000-0005-0000-0000-000013CD0000}"/>
    <cellStyle name="Normal 8 3 6 3 4" xfId="53254" xr:uid="{00000000-0005-0000-0000-000014CD0000}"/>
    <cellStyle name="Normal 8 3 6 4" xfId="53255" xr:uid="{00000000-0005-0000-0000-000015CD0000}"/>
    <cellStyle name="Normal 8 3 6 4 2" xfId="53256" xr:uid="{00000000-0005-0000-0000-000016CD0000}"/>
    <cellStyle name="Normal 8 3 6 4 2 2" xfId="53257" xr:uid="{00000000-0005-0000-0000-000017CD0000}"/>
    <cellStyle name="Normal 8 3 6 4 3" xfId="53258" xr:uid="{00000000-0005-0000-0000-000018CD0000}"/>
    <cellStyle name="Normal 8 3 6 4 3 2" xfId="53259" xr:uid="{00000000-0005-0000-0000-000019CD0000}"/>
    <cellStyle name="Normal 8 3 6 4 3 2 2" xfId="53260" xr:uid="{00000000-0005-0000-0000-00001ACD0000}"/>
    <cellStyle name="Normal 8 3 6 4 3 3" xfId="53261" xr:uid="{00000000-0005-0000-0000-00001BCD0000}"/>
    <cellStyle name="Normal 8 3 6 4 4" xfId="53262" xr:uid="{00000000-0005-0000-0000-00001CCD0000}"/>
    <cellStyle name="Normal 8 3 6 5" xfId="53263" xr:uid="{00000000-0005-0000-0000-00001DCD0000}"/>
    <cellStyle name="Normal 8 3 6 5 2" xfId="53264" xr:uid="{00000000-0005-0000-0000-00001ECD0000}"/>
    <cellStyle name="Normal 8 3 6 6" xfId="53265" xr:uid="{00000000-0005-0000-0000-00001FCD0000}"/>
    <cellStyle name="Normal 8 3 6 6 2" xfId="53266" xr:uid="{00000000-0005-0000-0000-000020CD0000}"/>
    <cellStyle name="Normal 8 3 6 6 2 2" xfId="53267" xr:uid="{00000000-0005-0000-0000-000021CD0000}"/>
    <cellStyle name="Normal 8 3 6 6 3" xfId="53268" xr:uid="{00000000-0005-0000-0000-000022CD0000}"/>
    <cellStyle name="Normal 8 3 6 7" xfId="53269" xr:uid="{00000000-0005-0000-0000-000023CD0000}"/>
    <cellStyle name="Normal 8 3 6 7 2" xfId="53270" xr:uid="{00000000-0005-0000-0000-000024CD0000}"/>
    <cellStyle name="Normal 8 3 6 8" xfId="53271" xr:uid="{00000000-0005-0000-0000-000025CD0000}"/>
    <cellStyle name="Normal 8 3 6 9" xfId="53272" xr:uid="{00000000-0005-0000-0000-000026CD0000}"/>
    <cellStyle name="Normal 8 3 7" xfId="53273" xr:uid="{00000000-0005-0000-0000-000027CD0000}"/>
    <cellStyle name="Normal 8 3 7 2" xfId="53274" xr:uid="{00000000-0005-0000-0000-000028CD0000}"/>
    <cellStyle name="Normal 8 3 7 2 2" xfId="53275" xr:uid="{00000000-0005-0000-0000-000029CD0000}"/>
    <cellStyle name="Normal 8 3 7 2 2 2" xfId="53276" xr:uid="{00000000-0005-0000-0000-00002ACD0000}"/>
    <cellStyle name="Normal 8 3 7 2 2 2 2" xfId="53277" xr:uid="{00000000-0005-0000-0000-00002BCD0000}"/>
    <cellStyle name="Normal 8 3 7 2 2 3" xfId="53278" xr:uid="{00000000-0005-0000-0000-00002CCD0000}"/>
    <cellStyle name="Normal 8 3 7 2 2 3 2" xfId="53279" xr:uid="{00000000-0005-0000-0000-00002DCD0000}"/>
    <cellStyle name="Normal 8 3 7 2 2 3 2 2" xfId="53280" xr:uid="{00000000-0005-0000-0000-00002ECD0000}"/>
    <cellStyle name="Normal 8 3 7 2 2 3 3" xfId="53281" xr:uid="{00000000-0005-0000-0000-00002FCD0000}"/>
    <cellStyle name="Normal 8 3 7 2 2 4" xfId="53282" xr:uid="{00000000-0005-0000-0000-000030CD0000}"/>
    <cellStyle name="Normal 8 3 7 2 3" xfId="53283" xr:uid="{00000000-0005-0000-0000-000031CD0000}"/>
    <cellStyle name="Normal 8 3 7 2 3 2" xfId="53284" xr:uid="{00000000-0005-0000-0000-000032CD0000}"/>
    <cellStyle name="Normal 8 3 7 2 4" xfId="53285" xr:uid="{00000000-0005-0000-0000-000033CD0000}"/>
    <cellStyle name="Normal 8 3 7 2 4 2" xfId="53286" xr:uid="{00000000-0005-0000-0000-000034CD0000}"/>
    <cellStyle name="Normal 8 3 7 2 4 2 2" xfId="53287" xr:uid="{00000000-0005-0000-0000-000035CD0000}"/>
    <cellStyle name="Normal 8 3 7 2 4 3" xfId="53288" xr:uid="{00000000-0005-0000-0000-000036CD0000}"/>
    <cellStyle name="Normal 8 3 7 2 5" xfId="53289" xr:uid="{00000000-0005-0000-0000-000037CD0000}"/>
    <cellStyle name="Normal 8 3 7 3" xfId="53290" xr:uid="{00000000-0005-0000-0000-000038CD0000}"/>
    <cellStyle name="Normal 8 3 7 3 2" xfId="53291" xr:uid="{00000000-0005-0000-0000-000039CD0000}"/>
    <cellStyle name="Normal 8 3 7 3 2 2" xfId="53292" xr:uid="{00000000-0005-0000-0000-00003ACD0000}"/>
    <cellStyle name="Normal 8 3 7 3 3" xfId="53293" xr:uid="{00000000-0005-0000-0000-00003BCD0000}"/>
    <cellStyle name="Normal 8 3 7 3 3 2" xfId="53294" xr:uid="{00000000-0005-0000-0000-00003CCD0000}"/>
    <cellStyle name="Normal 8 3 7 3 3 2 2" xfId="53295" xr:uid="{00000000-0005-0000-0000-00003DCD0000}"/>
    <cellStyle name="Normal 8 3 7 3 3 3" xfId="53296" xr:uid="{00000000-0005-0000-0000-00003ECD0000}"/>
    <cellStyle name="Normal 8 3 7 3 4" xfId="53297" xr:uid="{00000000-0005-0000-0000-00003FCD0000}"/>
    <cellStyle name="Normal 8 3 7 4" xfId="53298" xr:uid="{00000000-0005-0000-0000-000040CD0000}"/>
    <cellStyle name="Normal 8 3 7 4 2" xfId="53299" xr:uid="{00000000-0005-0000-0000-000041CD0000}"/>
    <cellStyle name="Normal 8 3 7 5" xfId="53300" xr:uid="{00000000-0005-0000-0000-000042CD0000}"/>
    <cellStyle name="Normal 8 3 7 5 2" xfId="53301" xr:uid="{00000000-0005-0000-0000-000043CD0000}"/>
    <cellStyle name="Normal 8 3 7 5 2 2" xfId="53302" xr:uid="{00000000-0005-0000-0000-000044CD0000}"/>
    <cellStyle name="Normal 8 3 7 5 3" xfId="53303" xr:uid="{00000000-0005-0000-0000-000045CD0000}"/>
    <cellStyle name="Normal 8 3 7 6" xfId="53304" xr:uid="{00000000-0005-0000-0000-000046CD0000}"/>
    <cellStyle name="Normal 8 3 8" xfId="53305" xr:uid="{00000000-0005-0000-0000-000047CD0000}"/>
    <cellStyle name="Normal 8 3 8 2" xfId="53306" xr:uid="{00000000-0005-0000-0000-000048CD0000}"/>
    <cellStyle name="Normal 8 3 8 2 2" xfId="53307" xr:uid="{00000000-0005-0000-0000-000049CD0000}"/>
    <cellStyle name="Normal 8 3 8 2 2 2" xfId="53308" xr:uid="{00000000-0005-0000-0000-00004ACD0000}"/>
    <cellStyle name="Normal 8 3 8 2 2 2 2" xfId="53309" xr:uid="{00000000-0005-0000-0000-00004BCD0000}"/>
    <cellStyle name="Normal 8 3 8 2 2 3" xfId="53310" xr:uid="{00000000-0005-0000-0000-00004CCD0000}"/>
    <cellStyle name="Normal 8 3 8 2 2 3 2" xfId="53311" xr:uid="{00000000-0005-0000-0000-00004DCD0000}"/>
    <cellStyle name="Normal 8 3 8 2 2 3 2 2" xfId="53312" xr:uid="{00000000-0005-0000-0000-00004ECD0000}"/>
    <cellStyle name="Normal 8 3 8 2 2 3 3" xfId="53313" xr:uid="{00000000-0005-0000-0000-00004FCD0000}"/>
    <cellStyle name="Normal 8 3 8 2 2 4" xfId="53314" xr:uid="{00000000-0005-0000-0000-000050CD0000}"/>
    <cellStyle name="Normal 8 3 8 2 3" xfId="53315" xr:uid="{00000000-0005-0000-0000-000051CD0000}"/>
    <cellStyle name="Normal 8 3 8 2 3 2" xfId="53316" xr:uid="{00000000-0005-0000-0000-000052CD0000}"/>
    <cellStyle name="Normal 8 3 8 2 4" xfId="53317" xr:uid="{00000000-0005-0000-0000-000053CD0000}"/>
    <cellStyle name="Normal 8 3 8 2 4 2" xfId="53318" xr:uid="{00000000-0005-0000-0000-000054CD0000}"/>
    <cellStyle name="Normal 8 3 8 2 4 2 2" xfId="53319" xr:uid="{00000000-0005-0000-0000-000055CD0000}"/>
    <cellStyle name="Normal 8 3 8 2 4 3" xfId="53320" xr:uid="{00000000-0005-0000-0000-000056CD0000}"/>
    <cellStyle name="Normal 8 3 8 2 5" xfId="53321" xr:uid="{00000000-0005-0000-0000-000057CD0000}"/>
    <cellStyle name="Normal 8 3 8 3" xfId="53322" xr:uid="{00000000-0005-0000-0000-000058CD0000}"/>
    <cellStyle name="Normal 8 3 8 3 2" xfId="53323" xr:uid="{00000000-0005-0000-0000-000059CD0000}"/>
    <cellStyle name="Normal 8 3 8 3 2 2" xfId="53324" xr:uid="{00000000-0005-0000-0000-00005ACD0000}"/>
    <cellStyle name="Normal 8 3 8 3 3" xfId="53325" xr:uid="{00000000-0005-0000-0000-00005BCD0000}"/>
    <cellStyle name="Normal 8 3 8 3 3 2" xfId="53326" xr:uid="{00000000-0005-0000-0000-00005CCD0000}"/>
    <cellStyle name="Normal 8 3 8 3 3 2 2" xfId="53327" xr:uid="{00000000-0005-0000-0000-00005DCD0000}"/>
    <cellStyle name="Normal 8 3 8 3 3 3" xfId="53328" xr:uid="{00000000-0005-0000-0000-00005ECD0000}"/>
    <cellStyle name="Normal 8 3 8 3 4" xfId="53329" xr:uid="{00000000-0005-0000-0000-00005FCD0000}"/>
    <cellStyle name="Normal 8 3 8 4" xfId="53330" xr:uid="{00000000-0005-0000-0000-000060CD0000}"/>
    <cellStyle name="Normal 8 3 8 4 2" xfId="53331" xr:uid="{00000000-0005-0000-0000-000061CD0000}"/>
    <cellStyle name="Normal 8 3 8 5" xfId="53332" xr:uid="{00000000-0005-0000-0000-000062CD0000}"/>
    <cellStyle name="Normal 8 3 8 5 2" xfId="53333" xr:uid="{00000000-0005-0000-0000-000063CD0000}"/>
    <cellStyle name="Normal 8 3 8 5 2 2" xfId="53334" xr:uid="{00000000-0005-0000-0000-000064CD0000}"/>
    <cellStyle name="Normal 8 3 8 5 3" xfId="53335" xr:uid="{00000000-0005-0000-0000-000065CD0000}"/>
    <cellStyle name="Normal 8 3 8 6" xfId="53336" xr:uid="{00000000-0005-0000-0000-000066CD0000}"/>
    <cellStyle name="Normal 8 3 9" xfId="53337" xr:uid="{00000000-0005-0000-0000-000067CD0000}"/>
    <cellStyle name="Normal 8 3 9 2" xfId="53338" xr:uid="{00000000-0005-0000-0000-000068CD0000}"/>
    <cellStyle name="Normal 8 3 9 2 2" xfId="53339" xr:uid="{00000000-0005-0000-0000-000069CD0000}"/>
    <cellStyle name="Normal 8 3 9 2 2 2" xfId="53340" xr:uid="{00000000-0005-0000-0000-00006ACD0000}"/>
    <cellStyle name="Normal 8 3 9 2 3" xfId="53341" xr:uid="{00000000-0005-0000-0000-00006BCD0000}"/>
    <cellStyle name="Normal 8 3 9 2 3 2" xfId="53342" xr:uid="{00000000-0005-0000-0000-00006CCD0000}"/>
    <cellStyle name="Normal 8 3 9 2 3 2 2" xfId="53343" xr:uid="{00000000-0005-0000-0000-00006DCD0000}"/>
    <cellStyle name="Normal 8 3 9 2 3 3" xfId="53344" xr:uid="{00000000-0005-0000-0000-00006ECD0000}"/>
    <cellStyle name="Normal 8 3 9 2 4" xfId="53345" xr:uid="{00000000-0005-0000-0000-00006FCD0000}"/>
    <cellStyle name="Normal 8 3 9 3" xfId="53346" xr:uid="{00000000-0005-0000-0000-000070CD0000}"/>
    <cellStyle name="Normal 8 3 9 3 2" xfId="53347" xr:uid="{00000000-0005-0000-0000-000071CD0000}"/>
    <cellStyle name="Normal 8 3 9 4" xfId="53348" xr:uid="{00000000-0005-0000-0000-000072CD0000}"/>
    <cellStyle name="Normal 8 3 9 4 2" xfId="53349" xr:uid="{00000000-0005-0000-0000-000073CD0000}"/>
    <cellStyle name="Normal 8 3 9 4 2 2" xfId="53350" xr:uid="{00000000-0005-0000-0000-000074CD0000}"/>
    <cellStyle name="Normal 8 3 9 4 3" xfId="53351" xr:uid="{00000000-0005-0000-0000-000075CD0000}"/>
    <cellStyle name="Normal 8 3 9 5" xfId="53352" xr:uid="{00000000-0005-0000-0000-000076CD0000}"/>
    <cellStyle name="Normal 8 3_T-straight with PEDs adjustor" xfId="53353" xr:uid="{00000000-0005-0000-0000-000077CD0000}"/>
    <cellStyle name="Normal 8 4" xfId="1520" xr:uid="{00000000-0005-0000-0000-000078CD0000}"/>
    <cellStyle name="Normal 8 4 10" xfId="53354" xr:uid="{00000000-0005-0000-0000-000079CD0000}"/>
    <cellStyle name="Normal 8 4 11" xfId="53355" xr:uid="{00000000-0005-0000-0000-00007ACD0000}"/>
    <cellStyle name="Normal 8 4 2" xfId="1521" xr:uid="{00000000-0005-0000-0000-00007BCD0000}"/>
    <cellStyle name="Normal 8 4 2 10" xfId="53356" xr:uid="{00000000-0005-0000-0000-00007CCD0000}"/>
    <cellStyle name="Normal 8 4 2 2" xfId="1522" xr:uid="{00000000-0005-0000-0000-00007DCD0000}"/>
    <cellStyle name="Normal 8 4 2 2 2" xfId="1523" xr:uid="{00000000-0005-0000-0000-00007ECD0000}"/>
    <cellStyle name="Normal 8 4 2 2 2 2" xfId="53357" xr:uid="{00000000-0005-0000-0000-00007FCD0000}"/>
    <cellStyle name="Normal 8 4 2 2 2 2 2" xfId="53358" xr:uid="{00000000-0005-0000-0000-000080CD0000}"/>
    <cellStyle name="Normal 8 4 2 2 2 2 2 2" xfId="53359" xr:uid="{00000000-0005-0000-0000-000081CD0000}"/>
    <cellStyle name="Normal 8 4 2 2 2 2 3" xfId="53360" xr:uid="{00000000-0005-0000-0000-000082CD0000}"/>
    <cellStyle name="Normal 8 4 2 2 2 2 3 2" xfId="53361" xr:uid="{00000000-0005-0000-0000-000083CD0000}"/>
    <cellStyle name="Normal 8 4 2 2 2 2 3 2 2" xfId="53362" xr:uid="{00000000-0005-0000-0000-000084CD0000}"/>
    <cellStyle name="Normal 8 4 2 2 2 2 3 3" xfId="53363" xr:uid="{00000000-0005-0000-0000-000085CD0000}"/>
    <cellStyle name="Normal 8 4 2 2 2 2 4" xfId="53364" xr:uid="{00000000-0005-0000-0000-000086CD0000}"/>
    <cellStyle name="Normal 8 4 2 2 2 2 5" xfId="53365" xr:uid="{00000000-0005-0000-0000-000087CD0000}"/>
    <cellStyle name="Normal 8 4 2 2 2 3" xfId="53366" xr:uid="{00000000-0005-0000-0000-000088CD0000}"/>
    <cellStyle name="Normal 8 4 2 2 2 3 2" xfId="53367" xr:uid="{00000000-0005-0000-0000-000089CD0000}"/>
    <cellStyle name="Normal 8 4 2 2 2 4" xfId="53368" xr:uid="{00000000-0005-0000-0000-00008ACD0000}"/>
    <cellStyle name="Normal 8 4 2 2 2 4 2" xfId="53369" xr:uid="{00000000-0005-0000-0000-00008BCD0000}"/>
    <cellStyle name="Normal 8 4 2 2 2 4 2 2" xfId="53370" xr:uid="{00000000-0005-0000-0000-00008CCD0000}"/>
    <cellStyle name="Normal 8 4 2 2 2 4 3" xfId="53371" xr:uid="{00000000-0005-0000-0000-00008DCD0000}"/>
    <cellStyle name="Normal 8 4 2 2 2 5" xfId="53372" xr:uid="{00000000-0005-0000-0000-00008ECD0000}"/>
    <cellStyle name="Normal 8 4 2 2 2 6" xfId="53373" xr:uid="{00000000-0005-0000-0000-00008FCD0000}"/>
    <cellStyle name="Normal 8 4 2 2 3" xfId="53374" xr:uid="{00000000-0005-0000-0000-000090CD0000}"/>
    <cellStyle name="Normal 8 4 2 2 3 2" xfId="53375" xr:uid="{00000000-0005-0000-0000-000091CD0000}"/>
    <cellStyle name="Normal 8 4 2 2 3 2 2" xfId="53376" xr:uid="{00000000-0005-0000-0000-000092CD0000}"/>
    <cellStyle name="Normal 8 4 2 2 3 2 3" xfId="53377" xr:uid="{00000000-0005-0000-0000-000093CD0000}"/>
    <cellStyle name="Normal 8 4 2 2 3 2 4" xfId="53378" xr:uid="{00000000-0005-0000-0000-000094CD0000}"/>
    <cellStyle name="Normal 8 4 2 2 3 3" xfId="53379" xr:uid="{00000000-0005-0000-0000-000095CD0000}"/>
    <cellStyle name="Normal 8 4 2 2 3 3 2" xfId="53380" xr:uid="{00000000-0005-0000-0000-000096CD0000}"/>
    <cellStyle name="Normal 8 4 2 2 3 3 2 2" xfId="53381" xr:uid="{00000000-0005-0000-0000-000097CD0000}"/>
    <cellStyle name="Normal 8 4 2 2 3 3 3" xfId="53382" xr:uid="{00000000-0005-0000-0000-000098CD0000}"/>
    <cellStyle name="Normal 8 4 2 2 3 4" xfId="53383" xr:uid="{00000000-0005-0000-0000-000099CD0000}"/>
    <cellStyle name="Normal 8 4 2 2 3 5" xfId="53384" xr:uid="{00000000-0005-0000-0000-00009ACD0000}"/>
    <cellStyle name="Normal 8 4 2 2 4" xfId="53385" xr:uid="{00000000-0005-0000-0000-00009BCD0000}"/>
    <cellStyle name="Normal 8 4 2 2 4 2" xfId="53386" xr:uid="{00000000-0005-0000-0000-00009CCD0000}"/>
    <cellStyle name="Normal 8 4 2 2 4 2 2" xfId="53387" xr:uid="{00000000-0005-0000-0000-00009DCD0000}"/>
    <cellStyle name="Normal 8 4 2 2 4 3" xfId="53388" xr:uid="{00000000-0005-0000-0000-00009ECD0000}"/>
    <cellStyle name="Normal 8 4 2 2 4 3 2" xfId="53389" xr:uid="{00000000-0005-0000-0000-00009FCD0000}"/>
    <cellStyle name="Normal 8 4 2 2 4 3 2 2" xfId="53390" xr:uid="{00000000-0005-0000-0000-0000A0CD0000}"/>
    <cellStyle name="Normal 8 4 2 2 4 3 3" xfId="53391" xr:uid="{00000000-0005-0000-0000-0000A1CD0000}"/>
    <cellStyle name="Normal 8 4 2 2 4 4" xfId="53392" xr:uid="{00000000-0005-0000-0000-0000A2CD0000}"/>
    <cellStyle name="Normal 8 4 2 2 4 5" xfId="53393" xr:uid="{00000000-0005-0000-0000-0000A3CD0000}"/>
    <cellStyle name="Normal 8 4 2 2 5" xfId="53394" xr:uid="{00000000-0005-0000-0000-0000A4CD0000}"/>
    <cellStyle name="Normal 8 4 2 2 5 2" xfId="53395" xr:uid="{00000000-0005-0000-0000-0000A5CD0000}"/>
    <cellStyle name="Normal 8 4 2 2 6" xfId="53396" xr:uid="{00000000-0005-0000-0000-0000A6CD0000}"/>
    <cellStyle name="Normal 8 4 2 2 6 2" xfId="53397" xr:uid="{00000000-0005-0000-0000-0000A7CD0000}"/>
    <cellStyle name="Normal 8 4 2 2 6 2 2" xfId="53398" xr:uid="{00000000-0005-0000-0000-0000A8CD0000}"/>
    <cellStyle name="Normal 8 4 2 2 6 3" xfId="53399" xr:uid="{00000000-0005-0000-0000-0000A9CD0000}"/>
    <cellStyle name="Normal 8 4 2 2 7" xfId="53400" xr:uid="{00000000-0005-0000-0000-0000AACD0000}"/>
    <cellStyle name="Normal 8 4 2 2 7 2" xfId="53401" xr:uid="{00000000-0005-0000-0000-0000ABCD0000}"/>
    <cellStyle name="Normal 8 4 2 2 8" xfId="53402" xr:uid="{00000000-0005-0000-0000-0000ACCD0000}"/>
    <cellStyle name="Normal 8 4 2 2 9" xfId="53403" xr:uid="{00000000-0005-0000-0000-0000ADCD0000}"/>
    <cellStyle name="Normal 8 4 2 2_T-straight with PEDs adjustor" xfId="53404" xr:uid="{00000000-0005-0000-0000-0000AECD0000}"/>
    <cellStyle name="Normal 8 4 2 3" xfId="1524" xr:uid="{00000000-0005-0000-0000-0000AFCD0000}"/>
    <cellStyle name="Normal 8 4 2 3 2" xfId="53405" xr:uid="{00000000-0005-0000-0000-0000B0CD0000}"/>
    <cellStyle name="Normal 8 4 2 3 2 2" xfId="53406" xr:uid="{00000000-0005-0000-0000-0000B1CD0000}"/>
    <cellStyle name="Normal 8 4 2 3 2 2 2" xfId="53407" xr:uid="{00000000-0005-0000-0000-0000B2CD0000}"/>
    <cellStyle name="Normal 8 4 2 3 2 3" xfId="53408" xr:uid="{00000000-0005-0000-0000-0000B3CD0000}"/>
    <cellStyle name="Normal 8 4 2 3 2 3 2" xfId="53409" xr:uid="{00000000-0005-0000-0000-0000B4CD0000}"/>
    <cellStyle name="Normal 8 4 2 3 2 3 2 2" xfId="53410" xr:uid="{00000000-0005-0000-0000-0000B5CD0000}"/>
    <cellStyle name="Normal 8 4 2 3 2 3 3" xfId="53411" xr:uid="{00000000-0005-0000-0000-0000B6CD0000}"/>
    <cellStyle name="Normal 8 4 2 3 2 4" xfId="53412" xr:uid="{00000000-0005-0000-0000-0000B7CD0000}"/>
    <cellStyle name="Normal 8 4 2 3 2 5" xfId="53413" xr:uid="{00000000-0005-0000-0000-0000B8CD0000}"/>
    <cellStyle name="Normal 8 4 2 3 3" xfId="53414" xr:uid="{00000000-0005-0000-0000-0000B9CD0000}"/>
    <cellStyle name="Normal 8 4 2 3 3 2" xfId="53415" xr:uid="{00000000-0005-0000-0000-0000BACD0000}"/>
    <cellStyle name="Normal 8 4 2 3 4" xfId="53416" xr:uid="{00000000-0005-0000-0000-0000BBCD0000}"/>
    <cellStyle name="Normal 8 4 2 3 4 2" xfId="53417" xr:uid="{00000000-0005-0000-0000-0000BCCD0000}"/>
    <cellStyle name="Normal 8 4 2 3 4 2 2" xfId="53418" xr:uid="{00000000-0005-0000-0000-0000BDCD0000}"/>
    <cellStyle name="Normal 8 4 2 3 4 3" xfId="53419" xr:uid="{00000000-0005-0000-0000-0000BECD0000}"/>
    <cellStyle name="Normal 8 4 2 3 5" xfId="53420" xr:uid="{00000000-0005-0000-0000-0000BFCD0000}"/>
    <cellStyle name="Normal 8 4 2 3 6" xfId="53421" xr:uid="{00000000-0005-0000-0000-0000C0CD0000}"/>
    <cellStyle name="Normal 8 4 2 4" xfId="53422" xr:uid="{00000000-0005-0000-0000-0000C1CD0000}"/>
    <cellStyle name="Normal 8 4 2 4 2" xfId="53423" xr:uid="{00000000-0005-0000-0000-0000C2CD0000}"/>
    <cellStyle name="Normal 8 4 2 4 2 2" xfId="53424" xr:uid="{00000000-0005-0000-0000-0000C3CD0000}"/>
    <cellStyle name="Normal 8 4 2 4 2 3" xfId="53425" xr:uid="{00000000-0005-0000-0000-0000C4CD0000}"/>
    <cellStyle name="Normal 8 4 2 4 2 4" xfId="53426" xr:uid="{00000000-0005-0000-0000-0000C5CD0000}"/>
    <cellStyle name="Normal 8 4 2 4 3" xfId="53427" xr:uid="{00000000-0005-0000-0000-0000C6CD0000}"/>
    <cellStyle name="Normal 8 4 2 4 3 2" xfId="53428" xr:uid="{00000000-0005-0000-0000-0000C7CD0000}"/>
    <cellStyle name="Normal 8 4 2 4 3 2 2" xfId="53429" xr:uid="{00000000-0005-0000-0000-0000C8CD0000}"/>
    <cellStyle name="Normal 8 4 2 4 3 3" xfId="53430" xr:uid="{00000000-0005-0000-0000-0000C9CD0000}"/>
    <cellStyle name="Normal 8 4 2 4 4" xfId="53431" xr:uid="{00000000-0005-0000-0000-0000CACD0000}"/>
    <cellStyle name="Normal 8 4 2 4 5" xfId="53432" xr:uid="{00000000-0005-0000-0000-0000CBCD0000}"/>
    <cellStyle name="Normal 8 4 2 5" xfId="53433" xr:uid="{00000000-0005-0000-0000-0000CCCD0000}"/>
    <cellStyle name="Normal 8 4 2 5 2" xfId="53434" xr:uid="{00000000-0005-0000-0000-0000CDCD0000}"/>
    <cellStyle name="Normal 8 4 2 5 2 2" xfId="53435" xr:uid="{00000000-0005-0000-0000-0000CECD0000}"/>
    <cellStyle name="Normal 8 4 2 5 3" xfId="53436" xr:uid="{00000000-0005-0000-0000-0000CFCD0000}"/>
    <cellStyle name="Normal 8 4 2 5 3 2" xfId="53437" xr:uid="{00000000-0005-0000-0000-0000D0CD0000}"/>
    <cellStyle name="Normal 8 4 2 5 3 2 2" xfId="53438" xr:uid="{00000000-0005-0000-0000-0000D1CD0000}"/>
    <cellStyle name="Normal 8 4 2 5 3 3" xfId="53439" xr:uid="{00000000-0005-0000-0000-0000D2CD0000}"/>
    <cellStyle name="Normal 8 4 2 5 4" xfId="53440" xr:uid="{00000000-0005-0000-0000-0000D3CD0000}"/>
    <cellStyle name="Normal 8 4 2 5 5" xfId="53441" xr:uid="{00000000-0005-0000-0000-0000D4CD0000}"/>
    <cellStyle name="Normal 8 4 2 6" xfId="53442" xr:uid="{00000000-0005-0000-0000-0000D5CD0000}"/>
    <cellStyle name="Normal 8 4 2 6 2" xfId="53443" xr:uid="{00000000-0005-0000-0000-0000D6CD0000}"/>
    <cellStyle name="Normal 8 4 2 7" xfId="53444" xr:uid="{00000000-0005-0000-0000-0000D7CD0000}"/>
    <cellStyle name="Normal 8 4 2 7 2" xfId="53445" xr:uid="{00000000-0005-0000-0000-0000D8CD0000}"/>
    <cellStyle name="Normal 8 4 2 7 2 2" xfId="53446" xr:uid="{00000000-0005-0000-0000-0000D9CD0000}"/>
    <cellStyle name="Normal 8 4 2 7 3" xfId="53447" xr:uid="{00000000-0005-0000-0000-0000DACD0000}"/>
    <cellStyle name="Normal 8 4 2 8" xfId="53448" xr:uid="{00000000-0005-0000-0000-0000DBCD0000}"/>
    <cellStyle name="Normal 8 4 2 8 2" xfId="53449" xr:uid="{00000000-0005-0000-0000-0000DCCD0000}"/>
    <cellStyle name="Normal 8 4 2 9" xfId="53450" xr:uid="{00000000-0005-0000-0000-0000DDCD0000}"/>
    <cellStyle name="Normal 8 4 2_T-straight with PEDs adjustor" xfId="53451" xr:uid="{00000000-0005-0000-0000-0000DECD0000}"/>
    <cellStyle name="Normal 8 4 3" xfId="1525" xr:uid="{00000000-0005-0000-0000-0000DFCD0000}"/>
    <cellStyle name="Normal 8 4 3 2" xfId="1526" xr:uid="{00000000-0005-0000-0000-0000E0CD0000}"/>
    <cellStyle name="Normal 8 4 3 2 2" xfId="53452" xr:uid="{00000000-0005-0000-0000-0000E1CD0000}"/>
    <cellStyle name="Normal 8 4 3 2 2 2" xfId="53453" xr:uid="{00000000-0005-0000-0000-0000E2CD0000}"/>
    <cellStyle name="Normal 8 4 3 2 2 2 2" xfId="53454" xr:uid="{00000000-0005-0000-0000-0000E3CD0000}"/>
    <cellStyle name="Normal 8 4 3 2 2 3" xfId="53455" xr:uid="{00000000-0005-0000-0000-0000E4CD0000}"/>
    <cellStyle name="Normal 8 4 3 2 2 3 2" xfId="53456" xr:uid="{00000000-0005-0000-0000-0000E5CD0000}"/>
    <cellStyle name="Normal 8 4 3 2 2 3 2 2" xfId="53457" xr:uid="{00000000-0005-0000-0000-0000E6CD0000}"/>
    <cellStyle name="Normal 8 4 3 2 2 3 3" xfId="53458" xr:uid="{00000000-0005-0000-0000-0000E7CD0000}"/>
    <cellStyle name="Normal 8 4 3 2 2 4" xfId="53459" xr:uid="{00000000-0005-0000-0000-0000E8CD0000}"/>
    <cellStyle name="Normal 8 4 3 2 2 5" xfId="53460" xr:uid="{00000000-0005-0000-0000-0000E9CD0000}"/>
    <cellStyle name="Normal 8 4 3 2 3" xfId="53461" xr:uid="{00000000-0005-0000-0000-0000EACD0000}"/>
    <cellStyle name="Normal 8 4 3 2 3 2" xfId="53462" xr:uid="{00000000-0005-0000-0000-0000EBCD0000}"/>
    <cellStyle name="Normal 8 4 3 2 4" xfId="53463" xr:uid="{00000000-0005-0000-0000-0000ECCD0000}"/>
    <cellStyle name="Normal 8 4 3 2 4 2" xfId="53464" xr:uid="{00000000-0005-0000-0000-0000EDCD0000}"/>
    <cellStyle name="Normal 8 4 3 2 4 2 2" xfId="53465" xr:uid="{00000000-0005-0000-0000-0000EECD0000}"/>
    <cellStyle name="Normal 8 4 3 2 4 3" xfId="53466" xr:uid="{00000000-0005-0000-0000-0000EFCD0000}"/>
    <cellStyle name="Normal 8 4 3 2 5" xfId="53467" xr:uid="{00000000-0005-0000-0000-0000F0CD0000}"/>
    <cellStyle name="Normal 8 4 3 2 6" xfId="53468" xr:uid="{00000000-0005-0000-0000-0000F1CD0000}"/>
    <cellStyle name="Normal 8 4 3 3" xfId="53469" xr:uid="{00000000-0005-0000-0000-0000F2CD0000}"/>
    <cellStyle name="Normal 8 4 3 3 2" xfId="53470" xr:uid="{00000000-0005-0000-0000-0000F3CD0000}"/>
    <cellStyle name="Normal 8 4 3 3 2 2" xfId="53471" xr:uid="{00000000-0005-0000-0000-0000F4CD0000}"/>
    <cellStyle name="Normal 8 4 3 3 2 3" xfId="53472" xr:uid="{00000000-0005-0000-0000-0000F5CD0000}"/>
    <cellStyle name="Normal 8 4 3 3 2 4" xfId="53473" xr:uid="{00000000-0005-0000-0000-0000F6CD0000}"/>
    <cellStyle name="Normal 8 4 3 3 3" xfId="53474" xr:uid="{00000000-0005-0000-0000-0000F7CD0000}"/>
    <cellStyle name="Normal 8 4 3 3 3 2" xfId="53475" xr:uid="{00000000-0005-0000-0000-0000F8CD0000}"/>
    <cellStyle name="Normal 8 4 3 3 3 2 2" xfId="53476" xr:uid="{00000000-0005-0000-0000-0000F9CD0000}"/>
    <cellStyle name="Normal 8 4 3 3 3 3" xfId="53477" xr:uid="{00000000-0005-0000-0000-0000FACD0000}"/>
    <cellStyle name="Normal 8 4 3 3 4" xfId="53478" xr:uid="{00000000-0005-0000-0000-0000FBCD0000}"/>
    <cellStyle name="Normal 8 4 3 3 5" xfId="53479" xr:uid="{00000000-0005-0000-0000-0000FCCD0000}"/>
    <cellStyle name="Normal 8 4 3 4" xfId="53480" xr:uid="{00000000-0005-0000-0000-0000FDCD0000}"/>
    <cellStyle name="Normal 8 4 3 4 2" xfId="53481" xr:uid="{00000000-0005-0000-0000-0000FECD0000}"/>
    <cellStyle name="Normal 8 4 3 4 2 2" xfId="53482" xr:uid="{00000000-0005-0000-0000-0000FFCD0000}"/>
    <cellStyle name="Normal 8 4 3 4 3" xfId="53483" xr:uid="{00000000-0005-0000-0000-000000CE0000}"/>
    <cellStyle name="Normal 8 4 3 4 3 2" xfId="53484" xr:uid="{00000000-0005-0000-0000-000001CE0000}"/>
    <cellStyle name="Normal 8 4 3 4 3 2 2" xfId="53485" xr:uid="{00000000-0005-0000-0000-000002CE0000}"/>
    <cellStyle name="Normal 8 4 3 4 3 3" xfId="53486" xr:uid="{00000000-0005-0000-0000-000003CE0000}"/>
    <cellStyle name="Normal 8 4 3 4 4" xfId="53487" xr:uid="{00000000-0005-0000-0000-000004CE0000}"/>
    <cellStyle name="Normal 8 4 3 4 5" xfId="53488" xr:uid="{00000000-0005-0000-0000-000005CE0000}"/>
    <cellStyle name="Normal 8 4 3 5" xfId="53489" xr:uid="{00000000-0005-0000-0000-000006CE0000}"/>
    <cellStyle name="Normal 8 4 3 5 2" xfId="53490" xr:uid="{00000000-0005-0000-0000-000007CE0000}"/>
    <cellStyle name="Normal 8 4 3 6" xfId="53491" xr:uid="{00000000-0005-0000-0000-000008CE0000}"/>
    <cellStyle name="Normal 8 4 3 6 2" xfId="53492" xr:uid="{00000000-0005-0000-0000-000009CE0000}"/>
    <cellStyle name="Normal 8 4 3 6 2 2" xfId="53493" xr:uid="{00000000-0005-0000-0000-00000ACE0000}"/>
    <cellStyle name="Normal 8 4 3 6 3" xfId="53494" xr:uid="{00000000-0005-0000-0000-00000BCE0000}"/>
    <cellStyle name="Normal 8 4 3 7" xfId="53495" xr:uid="{00000000-0005-0000-0000-00000CCE0000}"/>
    <cellStyle name="Normal 8 4 3 7 2" xfId="53496" xr:uid="{00000000-0005-0000-0000-00000DCE0000}"/>
    <cellStyle name="Normal 8 4 3 8" xfId="53497" xr:uid="{00000000-0005-0000-0000-00000ECE0000}"/>
    <cellStyle name="Normal 8 4 3 9" xfId="53498" xr:uid="{00000000-0005-0000-0000-00000FCE0000}"/>
    <cellStyle name="Normal 8 4 3_T-straight with PEDs adjustor" xfId="53499" xr:uid="{00000000-0005-0000-0000-000010CE0000}"/>
    <cellStyle name="Normal 8 4 4" xfId="1527" xr:uid="{00000000-0005-0000-0000-000011CE0000}"/>
    <cellStyle name="Normal 8 4 4 2" xfId="53500" xr:uid="{00000000-0005-0000-0000-000012CE0000}"/>
    <cellStyle name="Normal 8 4 4 2 2" xfId="53501" xr:uid="{00000000-0005-0000-0000-000013CE0000}"/>
    <cellStyle name="Normal 8 4 4 2 2 2" xfId="53502" xr:uid="{00000000-0005-0000-0000-000014CE0000}"/>
    <cellStyle name="Normal 8 4 4 2 3" xfId="53503" xr:uid="{00000000-0005-0000-0000-000015CE0000}"/>
    <cellStyle name="Normal 8 4 4 2 3 2" xfId="53504" xr:uid="{00000000-0005-0000-0000-000016CE0000}"/>
    <cellStyle name="Normal 8 4 4 2 3 2 2" xfId="53505" xr:uid="{00000000-0005-0000-0000-000017CE0000}"/>
    <cellStyle name="Normal 8 4 4 2 3 3" xfId="53506" xr:uid="{00000000-0005-0000-0000-000018CE0000}"/>
    <cellStyle name="Normal 8 4 4 2 4" xfId="53507" xr:uid="{00000000-0005-0000-0000-000019CE0000}"/>
    <cellStyle name="Normal 8 4 4 2 5" xfId="53508" xr:uid="{00000000-0005-0000-0000-00001ACE0000}"/>
    <cellStyle name="Normal 8 4 4 3" xfId="53509" xr:uid="{00000000-0005-0000-0000-00001BCE0000}"/>
    <cellStyle name="Normal 8 4 4 3 2" xfId="53510" xr:uid="{00000000-0005-0000-0000-00001CCE0000}"/>
    <cellStyle name="Normal 8 4 4 4" xfId="53511" xr:uid="{00000000-0005-0000-0000-00001DCE0000}"/>
    <cellStyle name="Normal 8 4 4 4 2" xfId="53512" xr:uid="{00000000-0005-0000-0000-00001ECE0000}"/>
    <cellStyle name="Normal 8 4 4 4 2 2" xfId="53513" xr:uid="{00000000-0005-0000-0000-00001FCE0000}"/>
    <cellStyle name="Normal 8 4 4 4 3" xfId="53514" xr:uid="{00000000-0005-0000-0000-000020CE0000}"/>
    <cellStyle name="Normal 8 4 4 5" xfId="53515" xr:uid="{00000000-0005-0000-0000-000021CE0000}"/>
    <cellStyle name="Normal 8 4 4 6" xfId="53516" xr:uid="{00000000-0005-0000-0000-000022CE0000}"/>
    <cellStyle name="Normal 8 4 5" xfId="53517" xr:uid="{00000000-0005-0000-0000-000023CE0000}"/>
    <cellStyle name="Normal 8 4 5 2" xfId="53518" xr:uid="{00000000-0005-0000-0000-000024CE0000}"/>
    <cellStyle name="Normal 8 4 5 2 2" xfId="53519" xr:uid="{00000000-0005-0000-0000-000025CE0000}"/>
    <cellStyle name="Normal 8 4 5 2 3" xfId="53520" xr:uid="{00000000-0005-0000-0000-000026CE0000}"/>
    <cellStyle name="Normal 8 4 5 2 4" xfId="53521" xr:uid="{00000000-0005-0000-0000-000027CE0000}"/>
    <cellStyle name="Normal 8 4 5 3" xfId="53522" xr:uid="{00000000-0005-0000-0000-000028CE0000}"/>
    <cellStyle name="Normal 8 4 5 3 2" xfId="53523" xr:uid="{00000000-0005-0000-0000-000029CE0000}"/>
    <cellStyle name="Normal 8 4 5 3 2 2" xfId="53524" xr:uid="{00000000-0005-0000-0000-00002ACE0000}"/>
    <cellStyle name="Normal 8 4 5 3 3" xfId="53525" xr:uid="{00000000-0005-0000-0000-00002BCE0000}"/>
    <cellStyle name="Normal 8 4 5 4" xfId="53526" xr:uid="{00000000-0005-0000-0000-00002CCE0000}"/>
    <cellStyle name="Normal 8 4 5 5" xfId="53527" xr:uid="{00000000-0005-0000-0000-00002DCE0000}"/>
    <cellStyle name="Normal 8 4 6" xfId="53528" xr:uid="{00000000-0005-0000-0000-00002ECE0000}"/>
    <cellStyle name="Normal 8 4 6 2" xfId="53529" xr:uid="{00000000-0005-0000-0000-00002FCE0000}"/>
    <cellStyle name="Normal 8 4 6 2 2" xfId="53530" xr:uid="{00000000-0005-0000-0000-000030CE0000}"/>
    <cellStyle name="Normal 8 4 6 3" xfId="53531" xr:uid="{00000000-0005-0000-0000-000031CE0000}"/>
    <cellStyle name="Normal 8 4 6 3 2" xfId="53532" xr:uid="{00000000-0005-0000-0000-000032CE0000}"/>
    <cellStyle name="Normal 8 4 6 3 2 2" xfId="53533" xr:uid="{00000000-0005-0000-0000-000033CE0000}"/>
    <cellStyle name="Normal 8 4 6 3 3" xfId="53534" xr:uid="{00000000-0005-0000-0000-000034CE0000}"/>
    <cellStyle name="Normal 8 4 6 4" xfId="53535" xr:uid="{00000000-0005-0000-0000-000035CE0000}"/>
    <cellStyle name="Normal 8 4 6 5" xfId="53536" xr:uid="{00000000-0005-0000-0000-000036CE0000}"/>
    <cellStyle name="Normal 8 4 7" xfId="53537" xr:uid="{00000000-0005-0000-0000-000037CE0000}"/>
    <cellStyle name="Normal 8 4 7 2" xfId="53538" xr:uid="{00000000-0005-0000-0000-000038CE0000}"/>
    <cellStyle name="Normal 8 4 8" xfId="53539" xr:uid="{00000000-0005-0000-0000-000039CE0000}"/>
    <cellStyle name="Normal 8 4 8 2" xfId="53540" xr:uid="{00000000-0005-0000-0000-00003ACE0000}"/>
    <cellStyle name="Normal 8 4 8 2 2" xfId="53541" xr:uid="{00000000-0005-0000-0000-00003BCE0000}"/>
    <cellStyle name="Normal 8 4 8 3" xfId="53542" xr:uid="{00000000-0005-0000-0000-00003CCE0000}"/>
    <cellStyle name="Normal 8 4 9" xfId="53543" xr:uid="{00000000-0005-0000-0000-00003DCE0000}"/>
    <cellStyle name="Normal 8 4 9 2" xfId="53544" xr:uid="{00000000-0005-0000-0000-00003ECE0000}"/>
    <cellStyle name="Normal 8 4_T-straight with PEDs adjustor" xfId="53545" xr:uid="{00000000-0005-0000-0000-00003FCE0000}"/>
    <cellStyle name="Normal 8 5" xfId="1528" xr:uid="{00000000-0005-0000-0000-000040CE0000}"/>
    <cellStyle name="Normal 8 5 10" xfId="53546" xr:uid="{00000000-0005-0000-0000-000041CE0000}"/>
    <cellStyle name="Normal 8 5 11" xfId="53547" xr:uid="{00000000-0005-0000-0000-000042CE0000}"/>
    <cellStyle name="Normal 8 5 2" xfId="1529" xr:uid="{00000000-0005-0000-0000-000043CE0000}"/>
    <cellStyle name="Normal 8 5 2 10" xfId="53548" xr:uid="{00000000-0005-0000-0000-000044CE0000}"/>
    <cellStyle name="Normal 8 5 2 2" xfId="1530" xr:uid="{00000000-0005-0000-0000-000045CE0000}"/>
    <cellStyle name="Normal 8 5 2 2 2" xfId="1531" xr:uid="{00000000-0005-0000-0000-000046CE0000}"/>
    <cellStyle name="Normal 8 5 2 2 2 2" xfId="53549" xr:uid="{00000000-0005-0000-0000-000047CE0000}"/>
    <cellStyle name="Normal 8 5 2 2 2 2 2" xfId="53550" xr:uid="{00000000-0005-0000-0000-000048CE0000}"/>
    <cellStyle name="Normal 8 5 2 2 2 2 2 2" xfId="53551" xr:uid="{00000000-0005-0000-0000-000049CE0000}"/>
    <cellStyle name="Normal 8 5 2 2 2 2 3" xfId="53552" xr:uid="{00000000-0005-0000-0000-00004ACE0000}"/>
    <cellStyle name="Normal 8 5 2 2 2 2 3 2" xfId="53553" xr:uid="{00000000-0005-0000-0000-00004BCE0000}"/>
    <cellStyle name="Normal 8 5 2 2 2 2 3 2 2" xfId="53554" xr:uid="{00000000-0005-0000-0000-00004CCE0000}"/>
    <cellStyle name="Normal 8 5 2 2 2 2 3 3" xfId="53555" xr:uid="{00000000-0005-0000-0000-00004DCE0000}"/>
    <cellStyle name="Normal 8 5 2 2 2 2 4" xfId="53556" xr:uid="{00000000-0005-0000-0000-00004ECE0000}"/>
    <cellStyle name="Normal 8 5 2 2 2 2 5" xfId="53557" xr:uid="{00000000-0005-0000-0000-00004FCE0000}"/>
    <cellStyle name="Normal 8 5 2 2 2 3" xfId="53558" xr:uid="{00000000-0005-0000-0000-000050CE0000}"/>
    <cellStyle name="Normal 8 5 2 2 2 3 2" xfId="53559" xr:uid="{00000000-0005-0000-0000-000051CE0000}"/>
    <cellStyle name="Normal 8 5 2 2 2 4" xfId="53560" xr:uid="{00000000-0005-0000-0000-000052CE0000}"/>
    <cellStyle name="Normal 8 5 2 2 2 4 2" xfId="53561" xr:uid="{00000000-0005-0000-0000-000053CE0000}"/>
    <cellStyle name="Normal 8 5 2 2 2 4 2 2" xfId="53562" xr:uid="{00000000-0005-0000-0000-000054CE0000}"/>
    <cellStyle name="Normal 8 5 2 2 2 4 3" xfId="53563" xr:uid="{00000000-0005-0000-0000-000055CE0000}"/>
    <cellStyle name="Normal 8 5 2 2 2 5" xfId="53564" xr:uid="{00000000-0005-0000-0000-000056CE0000}"/>
    <cellStyle name="Normal 8 5 2 2 2 6" xfId="53565" xr:uid="{00000000-0005-0000-0000-000057CE0000}"/>
    <cellStyle name="Normal 8 5 2 2 3" xfId="53566" xr:uid="{00000000-0005-0000-0000-000058CE0000}"/>
    <cellStyle name="Normal 8 5 2 2 3 2" xfId="53567" xr:uid="{00000000-0005-0000-0000-000059CE0000}"/>
    <cellStyle name="Normal 8 5 2 2 3 2 2" xfId="53568" xr:uid="{00000000-0005-0000-0000-00005ACE0000}"/>
    <cellStyle name="Normal 8 5 2 2 3 2 3" xfId="53569" xr:uid="{00000000-0005-0000-0000-00005BCE0000}"/>
    <cellStyle name="Normal 8 5 2 2 3 2 4" xfId="53570" xr:uid="{00000000-0005-0000-0000-00005CCE0000}"/>
    <cellStyle name="Normal 8 5 2 2 3 3" xfId="53571" xr:uid="{00000000-0005-0000-0000-00005DCE0000}"/>
    <cellStyle name="Normal 8 5 2 2 3 3 2" xfId="53572" xr:uid="{00000000-0005-0000-0000-00005ECE0000}"/>
    <cellStyle name="Normal 8 5 2 2 3 3 2 2" xfId="53573" xr:uid="{00000000-0005-0000-0000-00005FCE0000}"/>
    <cellStyle name="Normal 8 5 2 2 3 3 3" xfId="53574" xr:uid="{00000000-0005-0000-0000-000060CE0000}"/>
    <cellStyle name="Normal 8 5 2 2 3 4" xfId="53575" xr:uid="{00000000-0005-0000-0000-000061CE0000}"/>
    <cellStyle name="Normal 8 5 2 2 3 5" xfId="53576" xr:uid="{00000000-0005-0000-0000-000062CE0000}"/>
    <cellStyle name="Normal 8 5 2 2 4" xfId="53577" xr:uid="{00000000-0005-0000-0000-000063CE0000}"/>
    <cellStyle name="Normal 8 5 2 2 4 2" xfId="53578" xr:uid="{00000000-0005-0000-0000-000064CE0000}"/>
    <cellStyle name="Normal 8 5 2 2 4 2 2" xfId="53579" xr:uid="{00000000-0005-0000-0000-000065CE0000}"/>
    <cellStyle name="Normal 8 5 2 2 4 3" xfId="53580" xr:uid="{00000000-0005-0000-0000-000066CE0000}"/>
    <cellStyle name="Normal 8 5 2 2 4 3 2" xfId="53581" xr:uid="{00000000-0005-0000-0000-000067CE0000}"/>
    <cellStyle name="Normal 8 5 2 2 4 3 2 2" xfId="53582" xr:uid="{00000000-0005-0000-0000-000068CE0000}"/>
    <cellStyle name="Normal 8 5 2 2 4 3 3" xfId="53583" xr:uid="{00000000-0005-0000-0000-000069CE0000}"/>
    <cellStyle name="Normal 8 5 2 2 4 4" xfId="53584" xr:uid="{00000000-0005-0000-0000-00006ACE0000}"/>
    <cellStyle name="Normal 8 5 2 2 4 5" xfId="53585" xr:uid="{00000000-0005-0000-0000-00006BCE0000}"/>
    <cellStyle name="Normal 8 5 2 2 5" xfId="53586" xr:uid="{00000000-0005-0000-0000-00006CCE0000}"/>
    <cellStyle name="Normal 8 5 2 2 5 2" xfId="53587" xr:uid="{00000000-0005-0000-0000-00006DCE0000}"/>
    <cellStyle name="Normal 8 5 2 2 6" xfId="53588" xr:uid="{00000000-0005-0000-0000-00006ECE0000}"/>
    <cellStyle name="Normal 8 5 2 2 6 2" xfId="53589" xr:uid="{00000000-0005-0000-0000-00006FCE0000}"/>
    <cellStyle name="Normal 8 5 2 2 6 2 2" xfId="53590" xr:uid="{00000000-0005-0000-0000-000070CE0000}"/>
    <cellStyle name="Normal 8 5 2 2 6 3" xfId="53591" xr:uid="{00000000-0005-0000-0000-000071CE0000}"/>
    <cellStyle name="Normal 8 5 2 2 7" xfId="53592" xr:uid="{00000000-0005-0000-0000-000072CE0000}"/>
    <cellStyle name="Normal 8 5 2 2 7 2" xfId="53593" xr:uid="{00000000-0005-0000-0000-000073CE0000}"/>
    <cellStyle name="Normal 8 5 2 2 8" xfId="53594" xr:uid="{00000000-0005-0000-0000-000074CE0000}"/>
    <cellStyle name="Normal 8 5 2 2 9" xfId="53595" xr:uid="{00000000-0005-0000-0000-000075CE0000}"/>
    <cellStyle name="Normal 8 5 2 2_T-straight with PEDs adjustor" xfId="53596" xr:uid="{00000000-0005-0000-0000-000076CE0000}"/>
    <cellStyle name="Normal 8 5 2 3" xfId="1532" xr:uid="{00000000-0005-0000-0000-000077CE0000}"/>
    <cellStyle name="Normal 8 5 2 3 2" xfId="53597" xr:uid="{00000000-0005-0000-0000-000078CE0000}"/>
    <cellStyle name="Normal 8 5 2 3 2 2" xfId="53598" xr:uid="{00000000-0005-0000-0000-000079CE0000}"/>
    <cellStyle name="Normal 8 5 2 3 2 2 2" xfId="53599" xr:uid="{00000000-0005-0000-0000-00007ACE0000}"/>
    <cellStyle name="Normal 8 5 2 3 2 3" xfId="53600" xr:uid="{00000000-0005-0000-0000-00007BCE0000}"/>
    <cellStyle name="Normal 8 5 2 3 2 3 2" xfId="53601" xr:uid="{00000000-0005-0000-0000-00007CCE0000}"/>
    <cellStyle name="Normal 8 5 2 3 2 3 2 2" xfId="53602" xr:uid="{00000000-0005-0000-0000-00007DCE0000}"/>
    <cellStyle name="Normal 8 5 2 3 2 3 3" xfId="53603" xr:uid="{00000000-0005-0000-0000-00007ECE0000}"/>
    <cellStyle name="Normal 8 5 2 3 2 4" xfId="53604" xr:uid="{00000000-0005-0000-0000-00007FCE0000}"/>
    <cellStyle name="Normal 8 5 2 3 2 5" xfId="53605" xr:uid="{00000000-0005-0000-0000-000080CE0000}"/>
    <cellStyle name="Normal 8 5 2 3 3" xfId="53606" xr:uid="{00000000-0005-0000-0000-000081CE0000}"/>
    <cellStyle name="Normal 8 5 2 3 3 2" xfId="53607" xr:uid="{00000000-0005-0000-0000-000082CE0000}"/>
    <cellStyle name="Normal 8 5 2 3 4" xfId="53608" xr:uid="{00000000-0005-0000-0000-000083CE0000}"/>
    <cellStyle name="Normal 8 5 2 3 4 2" xfId="53609" xr:uid="{00000000-0005-0000-0000-000084CE0000}"/>
    <cellStyle name="Normal 8 5 2 3 4 2 2" xfId="53610" xr:uid="{00000000-0005-0000-0000-000085CE0000}"/>
    <cellStyle name="Normal 8 5 2 3 4 3" xfId="53611" xr:uid="{00000000-0005-0000-0000-000086CE0000}"/>
    <cellStyle name="Normal 8 5 2 3 5" xfId="53612" xr:uid="{00000000-0005-0000-0000-000087CE0000}"/>
    <cellStyle name="Normal 8 5 2 3 6" xfId="53613" xr:uid="{00000000-0005-0000-0000-000088CE0000}"/>
    <cellStyle name="Normal 8 5 2 4" xfId="53614" xr:uid="{00000000-0005-0000-0000-000089CE0000}"/>
    <cellStyle name="Normal 8 5 2 4 2" xfId="53615" xr:uid="{00000000-0005-0000-0000-00008ACE0000}"/>
    <cellStyle name="Normal 8 5 2 4 2 2" xfId="53616" xr:uid="{00000000-0005-0000-0000-00008BCE0000}"/>
    <cellStyle name="Normal 8 5 2 4 2 3" xfId="53617" xr:uid="{00000000-0005-0000-0000-00008CCE0000}"/>
    <cellStyle name="Normal 8 5 2 4 2 4" xfId="53618" xr:uid="{00000000-0005-0000-0000-00008DCE0000}"/>
    <cellStyle name="Normal 8 5 2 4 3" xfId="53619" xr:uid="{00000000-0005-0000-0000-00008ECE0000}"/>
    <cellStyle name="Normal 8 5 2 4 3 2" xfId="53620" xr:uid="{00000000-0005-0000-0000-00008FCE0000}"/>
    <cellStyle name="Normal 8 5 2 4 3 2 2" xfId="53621" xr:uid="{00000000-0005-0000-0000-000090CE0000}"/>
    <cellStyle name="Normal 8 5 2 4 3 3" xfId="53622" xr:uid="{00000000-0005-0000-0000-000091CE0000}"/>
    <cellStyle name="Normal 8 5 2 4 4" xfId="53623" xr:uid="{00000000-0005-0000-0000-000092CE0000}"/>
    <cellStyle name="Normal 8 5 2 4 5" xfId="53624" xr:uid="{00000000-0005-0000-0000-000093CE0000}"/>
    <cellStyle name="Normal 8 5 2 5" xfId="53625" xr:uid="{00000000-0005-0000-0000-000094CE0000}"/>
    <cellStyle name="Normal 8 5 2 5 2" xfId="53626" xr:uid="{00000000-0005-0000-0000-000095CE0000}"/>
    <cellStyle name="Normal 8 5 2 5 2 2" xfId="53627" xr:uid="{00000000-0005-0000-0000-000096CE0000}"/>
    <cellStyle name="Normal 8 5 2 5 3" xfId="53628" xr:uid="{00000000-0005-0000-0000-000097CE0000}"/>
    <cellStyle name="Normal 8 5 2 5 3 2" xfId="53629" xr:uid="{00000000-0005-0000-0000-000098CE0000}"/>
    <cellStyle name="Normal 8 5 2 5 3 2 2" xfId="53630" xr:uid="{00000000-0005-0000-0000-000099CE0000}"/>
    <cellStyle name="Normal 8 5 2 5 3 3" xfId="53631" xr:uid="{00000000-0005-0000-0000-00009ACE0000}"/>
    <cellStyle name="Normal 8 5 2 5 4" xfId="53632" xr:uid="{00000000-0005-0000-0000-00009BCE0000}"/>
    <cellStyle name="Normal 8 5 2 5 5" xfId="53633" xr:uid="{00000000-0005-0000-0000-00009CCE0000}"/>
    <cellStyle name="Normal 8 5 2 6" xfId="53634" xr:uid="{00000000-0005-0000-0000-00009DCE0000}"/>
    <cellStyle name="Normal 8 5 2 6 2" xfId="53635" xr:uid="{00000000-0005-0000-0000-00009ECE0000}"/>
    <cellStyle name="Normal 8 5 2 7" xfId="53636" xr:uid="{00000000-0005-0000-0000-00009FCE0000}"/>
    <cellStyle name="Normal 8 5 2 7 2" xfId="53637" xr:uid="{00000000-0005-0000-0000-0000A0CE0000}"/>
    <cellStyle name="Normal 8 5 2 7 2 2" xfId="53638" xr:uid="{00000000-0005-0000-0000-0000A1CE0000}"/>
    <cellStyle name="Normal 8 5 2 7 3" xfId="53639" xr:uid="{00000000-0005-0000-0000-0000A2CE0000}"/>
    <cellStyle name="Normal 8 5 2 8" xfId="53640" xr:uid="{00000000-0005-0000-0000-0000A3CE0000}"/>
    <cellStyle name="Normal 8 5 2 8 2" xfId="53641" xr:uid="{00000000-0005-0000-0000-0000A4CE0000}"/>
    <cellStyle name="Normal 8 5 2 9" xfId="53642" xr:uid="{00000000-0005-0000-0000-0000A5CE0000}"/>
    <cellStyle name="Normal 8 5 2_T-straight with PEDs adjustor" xfId="53643" xr:uid="{00000000-0005-0000-0000-0000A6CE0000}"/>
    <cellStyle name="Normal 8 5 3" xfId="1533" xr:uid="{00000000-0005-0000-0000-0000A7CE0000}"/>
    <cellStyle name="Normal 8 5 3 2" xfId="1534" xr:uid="{00000000-0005-0000-0000-0000A8CE0000}"/>
    <cellStyle name="Normal 8 5 3 2 2" xfId="53644" xr:uid="{00000000-0005-0000-0000-0000A9CE0000}"/>
    <cellStyle name="Normal 8 5 3 2 2 2" xfId="53645" xr:uid="{00000000-0005-0000-0000-0000AACE0000}"/>
    <cellStyle name="Normal 8 5 3 2 2 2 2" xfId="53646" xr:uid="{00000000-0005-0000-0000-0000ABCE0000}"/>
    <cellStyle name="Normal 8 5 3 2 2 3" xfId="53647" xr:uid="{00000000-0005-0000-0000-0000ACCE0000}"/>
    <cellStyle name="Normal 8 5 3 2 2 3 2" xfId="53648" xr:uid="{00000000-0005-0000-0000-0000ADCE0000}"/>
    <cellStyle name="Normal 8 5 3 2 2 3 2 2" xfId="53649" xr:uid="{00000000-0005-0000-0000-0000AECE0000}"/>
    <cellStyle name="Normal 8 5 3 2 2 3 3" xfId="53650" xr:uid="{00000000-0005-0000-0000-0000AFCE0000}"/>
    <cellStyle name="Normal 8 5 3 2 2 4" xfId="53651" xr:uid="{00000000-0005-0000-0000-0000B0CE0000}"/>
    <cellStyle name="Normal 8 5 3 2 2 5" xfId="53652" xr:uid="{00000000-0005-0000-0000-0000B1CE0000}"/>
    <cellStyle name="Normal 8 5 3 2 3" xfId="53653" xr:uid="{00000000-0005-0000-0000-0000B2CE0000}"/>
    <cellStyle name="Normal 8 5 3 2 3 2" xfId="53654" xr:uid="{00000000-0005-0000-0000-0000B3CE0000}"/>
    <cellStyle name="Normal 8 5 3 2 4" xfId="53655" xr:uid="{00000000-0005-0000-0000-0000B4CE0000}"/>
    <cellStyle name="Normal 8 5 3 2 4 2" xfId="53656" xr:uid="{00000000-0005-0000-0000-0000B5CE0000}"/>
    <cellStyle name="Normal 8 5 3 2 4 2 2" xfId="53657" xr:uid="{00000000-0005-0000-0000-0000B6CE0000}"/>
    <cellStyle name="Normal 8 5 3 2 4 3" xfId="53658" xr:uid="{00000000-0005-0000-0000-0000B7CE0000}"/>
    <cellStyle name="Normal 8 5 3 2 5" xfId="53659" xr:uid="{00000000-0005-0000-0000-0000B8CE0000}"/>
    <cellStyle name="Normal 8 5 3 2 6" xfId="53660" xr:uid="{00000000-0005-0000-0000-0000B9CE0000}"/>
    <cellStyle name="Normal 8 5 3 3" xfId="53661" xr:uid="{00000000-0005-0000-0000-0000BACE0000}"/>
    <cellStyle name="Normal 8 5 3 3 2" xfId="53662" xr:uid="{00000000-0005-0000-0000-0000BBCE0000}"/>
    <cellStyle name="Normal 8 5 3 3 2 2" xfId="53663" xr:uid="{00000000-0005-0000-0000-0000BCCE0000}"/>
    <cellStyle name="Normal 8 5 3 3 2 3" xfId="53664" xr:uid="{00000000-0005-0000-0000-0000BDCE0000}"/>
    <cellStyle name="Normal 8 5 3 3 2 4" xfId="53665" xr:uid="{00000000-0005-0000-0000-0000BECE0000}"/>
    <cellStyle name="Normal 8 5 3 3 3" xfId="53666" xr:uid="{00000000-0005-0000-0000-0000BFCE0000}"/>
    <cellStyle name="Normal 8 5 3 3 3 2" xfId="53667" xr:uid="{00000000-0005-0000-0000-0000C0CE0000}"/>
    <cellStyle name="Normal 8 5 3 3 3 2 2" xfId="53668" xr:uid="{00000000-0005-0000-0000-0000C1CE0000}"/>
    <cellStyle name="Normal 8 5 3 3 3 3" xfId="53669" xr:uid="{00000000-0005-0000-0000-0000C2CE0000}"/>
    <cellStyle name="Normal 8 5 3 3 4" xfId="53670" xr:uid="{00000000-0005-0000-0000-0000C3CE0000}"/>
    <cellStyle name="Normal 8 5 3 3 5" xfId="53671" xr:uid="{00000000-0005-0000-0000-0000C4CE0000}"/>
    <cellStyle name="Normal 8 5 3 4" xfId="53672" xr:uid="{00000000-0005-0000-0000-0000C5CE0000}"/>
    <cellStyle name="Normal 8 5 3 4 2" xfId="53673" xr:uid="{00000000-0005-0000-0000-0000C6CE0000}"/>
    <cellStyle name="Normal 8 5 3 4 2 2" xfId="53674" xr:uid="{00000000-0005-0000-0000-0000C7CE0000}"/>
    <cellStyle name="Normal 8 5 3 4 3" xfId="53675" xr:uid="{00000000-0005-0000-0000-0000C8CE0000}"/>
    <cellStyle name="Normal 8 5 3 4 3 2" xfId="53676" xr:uid="{00000000-0005-0000-0000-0000C9CE0000}"/>
    <cellStyle name="Normal 8 5 3 4 3 2 2" xfId="53677" xr:uid="{00000000-0005-0000-0000-0000CACE0000}"/>
    <cellStyle name="Normal 8 5 3 4 3 3" xfId="53678" xr:uid="{00000000-0005-0000-0000-0000CBCE0000}"/>
    <cellStyle name="Normal 8 5 3 4 4" xfId="53679" xr:uid="{00000000-0005-0000-0000-0000CCCE0000}"/>
    <cellStyle name="Normal 8 5 3 4 5" xfId="53680" xr:uid="{00000000-0005-0000-0000-0000CDCE0000}"/>
    <cellStyle name="Normal 8 5 3 5" xfId="53681" xr:uid="{00000000-0005-0000-0000-0000CECE0000}"/>
    <cellStyle name="Normal 8 5 3 5 2" xfId="53682" xr:uid="{00000000-0005-0000-0000-0000CFCE0000}"/>
    <cellStyle name="Normal 8 5 3 6" xfId="53683" xr:uid="{00000000-0005-0000-0000-0000D0CE0000}"/>
    <cellStyle name="Normal 8 5 3 6 2" xfId="53684" xr:uid="{00000000-0005-0000-0000-0000D1CE0000}"/>
    <cellStyle name="Normal 8 5 3 6 2 2" xfId="53685" xr:uid="{00000000-0005-0000-0000-0000D2CE0000}"/>
    <cellStyle name="Normal 8 5 3 6 3" xfId="53686" xr:uid="{00000000-0005-0000-0000-0000D3CE0000}"/>
    <cellStyle name="Normal 8 5 3 7" xfId="53687" xr:uid="{00000000-0005-0000-0000-0000D4CE0000}"/>
    <cellStyle name="Normal 8 5 3 7 2" xfId="53688" xr:uid="{00000000-0005-0000-0000-0000D5CE0000}"/>
    <cellStyle name="Normal 8 5 3 8" xfId="53689" xr:uid="{00000000-0005-0000-0000-0000D6CE0000}"/>
    <cellStyle name="Normal 8 5 3 9" xfId="53690" xr:uid="{00000000-0005-0000-0000-0000D7CE0000}"/>
    <cellStyle name="Normal 8 5 3_T-straight with PEDs adjustor" xfId="53691" xr:uid="{00000000-0005-0000-0000-0000D8CE0000}"/>
    <cellStyle name="Normal 8 5 4" xfId="1535" xr:uid="{00000000-0005-0000-0000-0000D9CE0000}"/>
    <cellStyle name="Normal 8 5 4 2" xfId="53692" xr:uid="{00000000-0005-0000-0000-0000DACE0000}"/>
    <cellStyle name="Normal 8 5 4 2 2" xfId="53693" xr:uid="{00000000-0005-0000-0000-0000DBCE0000}"/>
    <cellStyle name="Normal 8 5 4 2 2 2" xfId="53694" xr:uid="{00000000-0005-0000-0000-0000DCCE0000}"/>
    <cellStyle name="Normal 8 5 4 2 3" xfId="53695" xr:uid="{00000000-0005-0000-0000-0000DDCE0000}"/>
    <cellStyle name="Normal 8 5 4 2 3 2" xfId="53696" xr:uid="{00000000-0005-0000-0000-0000DECE0000}"/>
    <cellStyle name="Normal 8 5 4 2 3 2 2" xfId="53697" xr:uid="{00000000-0005-0000-0000-0000DFCE0000}"/>
    <cellStyle name="Normal 8 5 4 2 3 3" xfId="53698" xr:uid="{00000000-0005-0000-0000-0000E0CE0000}"/>
    <cellStyle name="Normal 8 5 4 2 4" xfId="53699" xr:uid="{00000000-0005-0000-0000-0000E1CE0000}"/>
    <cellStyle name="Normal 8 5 4 2 5" xfId="53700" xr:uid="{00000000-0005-0000-0000-0000E2CE0000}"/>
    <cellStyle name="Normal 8 5 4 3" xfId="53701" xr:uid="{00000000-0005-0000-0000-0000E3CE0000}"/>
    <cellStyle name="Normal 8 5 4 3 2" xfId="53702" xr:uid="{00000000-0005-0000-0000-0000E4CE0000}"/>
    <cellStyle name="Normal 8 5 4 4" xfId="53703" xr:uid="{00000000-0005-0000-0000-0000E5CE0000}"/>
    <cellStyle name="Normal 8 5 4 4 2" xfId="53704" xr:uid="{00000000-0005-0000-0000-0000E6CE0000}"/>
    <cellStyle name="Normal 8 5 4 4 2 2" xfId="53705" xr:uid="{00000000-0005-0000-0000-0000E7CE0000}"/>
    <cellStyle name="Normal 8 5 4 4 3" xfId="53706" xr:uid="{00000000-0005-0000-0000-0000E8CE0000}"/>
    <cellStyle name="Normal 8 5 4 5" xfId="53707" xr:uid="{00000000-0005-0000-0000-0000E9CE0000}"/>
    <cellStyle name="Normal 8 5 4 6" xfId="53708" xr:uid="{00000000-0005-0000-0000-0000EACE0000}"/>
    <cellStyle name="Normal 8 5 5" xfId="53709" xr:uid="{00000000-0005-0000-0000-0000EBCE0000}"/>
    <cellStyle name="Normal 8 5 5 2" xfId="53710" xr:uid="{00000000-0005-0000-0000-0000ECCE0000}"/>
    <cellStyle name="Normal 8 5 5 2 2" xfId="53711" xr:uid="{00000000-0005-0000-0000-0000EDCE0000}"/>
    <cellStyle name="Normal 8 5 5 2 3" xfId="53712" xr:uid="{00000000-0005-0000-0000-0000EECE0000}"/>
    <cellStyle name="Normal 8 5 5 2 4" xfId="53713" xr:uid="{00000000-0005-0000-0000-0000EFCE0000}"/>
    <cellStyle name="Normal 8 5 5 3" xfId="53714" xr:uid="{00000000-0005-0000-0000-0000F0CE0000}"/>
    <cellStyle name="Normal 8 5 5 3 2" xfId="53715" xr:uid="{00000000-0005-0000-0000-0000F1CE0000}"/>
    <cellStyle name="Normal 8 5 5 3 2 2" xfId="53716" xr:uid="{00000000-0005-0000-0000-0000F2CE0000}"/>
    <cellStyle name="Normal 8 5 5 3 3" xfId="53717" xr:uid="{00000000-0005-0000-0000-0000F3CE0000}"/>
    <cellStyle name="Normal 8 5 5 4" xfId="53718" xr:uid="{00000000-0005-0000-0000-0000F4CE0000}"/>
    <cellStyle name="Normal 8 5 5 5" xfId="53719" xr:uid="{00000000-0005-0000-0000-0000F5CE0000}"/>
    <cellStyle name="Normal 8 5 6" xfId="53720" xr:uid="{00000000-0005-0000-0000-0000F6CE0000}"/>
    <cellStyle name="Normal 8 5 6 2" xfId="53721" xr:uid="{00000000-0005-0000-0000-0000F7CE0000}"/>
    <cellStyle name="Normal 8 5 6 2 2" xfId="53722" xr:uid="{00000000-0005-0000-0000-0000F8CE0000}"/>
    <cellStyle name="Normal 8 5 6 3" xfId="53723" xr:uid="{00000000-0005-0000-0000-0000F9CE0000}"/>
    <cellStyle name="Normal 8 5 6 3 2" xfId="53724" xr:uid="{00000000-0005-0000-0000-0000FACE0000}"/>
    <cellStyle name="Normal 8 5 6 3 2 2" xfId="53725" xr:uid="{00000000-0005-0000-0000-0000FBCE0000}"/>
    <cellStyle name="Normal 8 5 6 3 3" xfId="53726" xr:uid="{00000000-0005-0000-0000-0000FCCE0000}"/>
    <cellStyle name="Normal 8 5 6 4" xfId="53727" xr:uid="{00000000-0005-0000-0000-0000FDCE0000}"/>
    <cellStyle name="Normal 8 5 6 5" xfId="53728" xr:uid="{00000000-0005-0000-0000-0000FECE0000}"/>
    <cellStyle name="Normal 8 5 7" xfId="53729" xr:uid="{00000000-0005-0000-0000-0000FFCE0000}"/>
    <cellStyle name="Normal 8 5 7 2" xfId="53730" xr:uid="{00000000-0005-0000-0000-000000CF0000}"/>
    <cellStyle name="Normal 8 5 8" xfId="53731" xr:uid="{00000000-0005-0000-0000-000001CF0000}"/>
    <cellStyle name="Normal 8 5 8 2" xfId="53732" xr:uid="{00000000-0005-0000-0000-000002CF0000}"/>
    <cellStyle name="Normal 8 5 8 2 2" xfId="53733" xr:uid="{00000000-0005-0000-0000-000003CF0000}"/>
    <cellStyle name="Normal 8 5 8 3" xfId="53734" xr:uid="{00000000-0005-0000-0000-000004CF0000}"/>
    <cellStyle name="Normal 8 5 9" xfId="53735" xr:uid="{00000000-0005-0000-0000-000005CF0000}"/>
    <cellStyle name="Normal 8 5 9 2" xfId="53736" xr:uid="{00000000-0005-0000-0000-000006CF0000}"/>
    <cellStyle name="Normal 8 5_T-straight with PEDs adjustor" xfId="53737" xr:uid="{00000000-0005-0000-0000-000007CF0000}"/>
    <cellStyle name="Normal 8 6" xfId="1536" xr:uid="{00000000-0005-0000-0000-000008CF0000}"/>
    <cellStyle name="Normal 8 6 10" xfId="53738" xr:uid="{00000000-0005-0000-0000-000009CF0000}"/>
    <cellStyle name="Normal 8 6 11" xfId="53739" xr:uid="{00000000-0005-0000-0000-00000ACF0000}"/>
    <cellStyle name="Normal 8 6 2" xfId="1537" xr:uid="{00000000-0005-0000-0000-00000BCF0000}"/>
    <cellStyle name="Normal 8 6 2 10" xfId="53740" xr:uid="{00000000-0005-0000-0000-00000CCF0000}"/>
    <cellStyle name="Normal 8 6 2 2" xfId="1538" xr:uid="{00000000-0005-0000-0000-00000DCF0000}"/>
    <cellStyle name="Normal 8 6 2 2 2" xfId="53741" xr:uid="{00000000-0005-0000-0000-00000ECF0000}"/>
    <cellStyle name="Normal 8 6 2 2 2 2" xfId="53742" xr:uid="{00000000-0005-0000-0000-00000FCF0000}"/>
    <cellStyle name="Normal 8 6 2 2 2 2 2" xfId="53743" xr:uid="{00000000-0005-0000-0000-000010CF0000}"/>
    <cellStyle name="Normal 8 6 2 2 2 2 2 2" xfId="53744" xr:uid="{00000000-0005-0000-0000-000011CF0000}"/>
    <cellStyle name="Normal 8 6 2 2 2 2 3" xfId="53745" xr:uid="{00000000-0005-0000-0000-000012CF0000}"/>
    <cellStyle name="Normal 8 6 2 2 2 2 3 2" xfId="53746" xr:uid="{00000000-0005-0000-0000-000013CF0000}"/>
    <cellStyle name="Normal 8 6 2 2 2 2 3 2 2" xfId="53747" xr:uid="{00000000-0005-0000-0000-000014CF0000}"/>
    <cellStyle name="Normal 8 6 2 2 2 2 3 3" xfId="53748" xr:uid="{00000000-0005-0000-0000-000015CF0000}"/>
    <cellStyle name="Normal 8 6 2 2 2 2 4" xfId="53749" xr:uid="{00000000-0005-0000-0000-000016CF0000}"/>
    <cellStyle name="Normal 8 6 2 2 2 3" xfId="53750" xr:uid="{00000000-0005-0000-0000-000017CF0000}"/>
    <cellStyle name="Normal 8 6 2 2 2 3 2" xfId="53751" xr:uid="{00000000-0005-0000-0000-000018CF0000}"/>
    <cellStyle name="Normal 8 6 2 2 2 4" xfId="53752" xr:uid="{00000000-0005-0000-0000-000019CF0000}"/>
    <cellStyle name="Normal 8 6 2 2 2 4 2" xfId="53753" xr:uid="{00000000-0005-0000-0000-00001ACF0000}"/>
    <cellStyle name="Normal 8 6 2 2 2 4 2 2" xfId="53754" xr:uid="{00000000-0005-0000-0000-00001BCF0000}"/>
    <cellStyle name="Normal 8 6 2 2 2 4 3" xfId="53755" xr:uid="{00000000-0005-0000-0000-00001CCF0000}"/>
    <cellStyle name="Normal 8 6 2 2 2 5" xfId="53756" xr:uid="{00000000-0005-0000-0000-00001DCF0000}"/>
    <cellStyle name="Normal 8 6 2 2 2 6" xfId="53757" xr:uid="{00000000-0005-0000-0000-00001ECF0000}"/>
    <cellStyle name="Normal 8 6 2 2 3" xfId="53758" xr:uid="{00000000-0005-0000-0000-00001FCF0000}"/>
    <cellStyle name="Normal 8 6 2 2 3 2" xfId="53759" xr:uid="{00000000-0005-0000-0000-000020CF0000}"/>
    <cellStyle name="Normal 8 6 2 2 3 2 2" xfId="53760" xr:uid="{00000000-0005-0000-0000-000021CF0000}"/>
    <cellStyle name="Normal 8 6 2 2 3 3" xfId="53761" xr:uid="{00000000-0005-0000-0000-000022CF0000}"/>
    <cellStyle name="Normal 8 6 2 2 3 3 2" xfId="53762" xr:uid="{00000000-0005-0000-0000-000023CF0000}"/>
    <cellStyle name="Normal 8 6 2 2 3 3 2 2" xfId="53763" xr:uid="{00000000-0005-0000-0000-000024CF0000}"/>
    <cellStyle name="Normal 8 6 2 2 3 3 3" xfId="53764" xr:uid="{00000000-0005-0000-0000-000025CF0000}"/>
    <cellStyle name="Normal 8 6 2 2 3 4" xfId="53765" xr:uid="{00000000-0005-0000-0000-000026CF0000}"/>
    <cellStyle name="Normal 8 6 2 2 4" xfId="53766" xr:uid="{00000000-0005-0000-0000-000027CF0000}"/>
    <cellStyle name="Normal 8 6 2 2 4 2" xfId="53767" xr:uid="{00000000-0005-0000-0000-000028CF0000}"/>
    <cellStyle name="Normal 8 6 2 2 4 2 2" xfId="53768" xr:uid="{00000000-0005-0000-0000-000029CF0000}"/>
    <cellStyle name="Normal 8 6 2 2 4 3" xfId="53769" xr:uid="{00000000-0005-0000-0000-00002ACF0000}"/>
    <cellStyle name="Normal 8 6 2 2 4 3 2" xfId="53770" xr:uid="{00000000-0005-0000-0000-00002BCF0000}"/>
    <cellStyle name="Normal 8 6 2 2 4 3 2 2" xfId="53771" xr:uid="{00000000-0005-0000-0000-00002CCF0000}"/>
    <cellStyle name="Normal 8 6 2 2 4 3 3" xfId="53772" xr:uid="{00000000-0005-0000-0000-00002DCF0000}"/>
    <cellStyle name="Normal 8 6 2 2 4 4" xfId="53773" xr:uid="{00000000-0005-0000-0000-00002ECF0000}"/>
    <cellStyle name="Normal 8 6 2 2 5" xfId="53774" xr:uid="{00000000-0005-0000-0000-00002FCF0000}"/>
    <cellStyle name="Normal 8 6 2 2 5 2" xfId="53775" xr:uid="{00000000-0005-0000-0000-000030CF0000}"/>
    <cellStyle name="Normal 8 6 2 2 6" xfId="53776" xr:uid="{00000000-0005-0000-0000-000031CF0000}"/>
    <cellStyle name="Normal 8 6 2 2 6 2" xfId="53777" xr:uid="{00000000-0005-0000-0000-000032CF0000}"/>
    <cellStyle name="Normal 8 6 2 2 6 2 2" xfId="53778" xr:uid="{00000000-0005-0000-0000-000033CF0000}"/>
    <cellStyle name="Normal 8 6 2 2 6 3" xfId="53779" xr:uid="{00000000-0005-0000-0000-000034CF0000}"/>
    <cellStyle name="Normal 8 6 2 2 7" xfId="53780" xr:uid="{00000000-0005-0000-0000-000035CF0000}"/>
    <cellStyle name="Normal 8 6 2 2 7 2" xfId="53781" xr:uid="{00000000-0005-0000-0000-000036CF0000}"/>
    <cellStyle name="Normal 8 6 2 2 8" xfId="53782" xr:uid="{00000000-0005-0000-0000-000037CF0000}"/>
    <cellStyle name="Normal 8 6 2 2 9" xfId="53783" xr:uid="{00000000-0005-0000-0000-000038CF0000}"/>
    <cellStyle name="Normal 8 6 2 3" xfId="53784" xr:uid="{00000000-0005-0000-0000-000039CF0000}"/>
    <cellStyle name="Normal 8 6 2 3 2" xfId="53785" xr:uid="{00000000-0005-0000-0000-00003ACF0000}"/>
    <cellStyle name="Normal 8 6 2 3 2 2" xfId="53786" xr:uid="{00000000-0005-0000-0000-00003BCF0000}"/>
    <cellStyle name="Normal 8 6 2 3 2 2 2" xfId="53787" xr:uid="{00000000-0005-0000-0000-00003CCF0000}"/>
    <cellStyle name="Normal 8 6 2 3 2 3" xfId="53788" xr:uid="{00000000-0005-0000-0000-00003DCF0000}"/>
    <cellStyle name="Normal 8 6 2 3 2 3 2" xfId="53789" xr:uid="{00000000-0005-0000-0000-00003ECF0000}"/>
    <cellStyle name="Normal 8 6 2 3 2 3 2 2" xfId="53790" xr:uid="{00000000-0005-0000-0000-00003FCF0000}"/>
    <cellStyle name="Normal 8 6 2 3 2 3 3" xfId="53791" xr:uid="{00000000-0005-0000-0000-000040CF0000}"/>
    <cellStyle name="Normal 8 6 2 3 2 4" xfId="53792" xr:uid="{00000000-0005-0000-0000-000041CF0000}"/>
    <cellStyle name="Normal 8 6 2 3 2 5" xfId="53793" xr:uid="{00000000-0005-0000-0000-000042CF0000}"/>
    <cellStyle name="Normal 8 6 2 3 3" xfId="53794" xr:uid="{00000000-0005-0000-0000-000043CF0000}"/>
    <cellStyle name="Normal 8 6 2 3 3 2" xfId="53795" xr:uid="{00000000-0005-0000-0000-000044CF0000}"/>
    <cellStyle name="Normal 8 6 2 3 4" xfId="53796" xr:uid="{00000000-0005-0000-0000-000045CF0000}"/>
    <cellStyle name="Normal 8 6 2 3 4 2" xfId="53797" xr:uid="{00000000-0005-0000-0000-000046CF0000}"/>
    <cellStyle name="Normal 8 6 2 3 4 2 2" xfId="53798" xr:uid="{00000000-0005-0000-0000-000047CF0000}"/>
    <cellStyle name="Normal 8 6 2 3 4 3" xfId="53799" xr:uid="{00000000-0005-0000-0000-000048CF0000}"/>
    <cellStyle name="Normal 8 6 2 3 5" xfId="53800" xr:uid="{00000000-0005-0000-0000-000049CF0000}"/>
    <cellStyle name="Normal 8 6 2 3 6" xfId="53801" xr:uid="{00000000-0005-0000-0000-00004ACF0000}"/>
    <cellStyle name="Normal 8 6 2 4" xfId="53802" xr:uid="{00000000-0005-0000-0000-00004BCF0000}"/>
    <cellStyle name="Normal 8 6 2 4 2" xfId="53803" xr:uid="{00000000-0005-0000-0000-00004CCF0000}"/>
    <cellStyle name="Normal 8 6 2 4 2 2" xfId="53804" xr:uid="{00000000-0005-0000-0000-00004DCF0000}"/>
    <cellStyle name="Normal 8 6 2 4 3" xfId="53805" xr:uid="{00000000-0005-0000-0000-00004ECF0000}"/>
    <cellStyle name="Normal 8 6 2 4 3 2" xfId="53806" xr:uid="{00000000-0005-0000-0000-00004FCF0000}"/>
    <cellStyle name="Normal 8 6 2 4 3 2 2" xfId="53807" xr:uid="{00000000-0005-0000-0000-000050CF0000}"/>
    <cellStyle name="Normal 8 6 2 4 3 3" xfId="53808" xr:uid="{00000000-0005-0000-0000-000051CF0000}"/>
    <cellStyle name="Normal 8 6 2 4 4" xfId="53809" xr:uid="{00000000-0005-0000-0000-000052CF0000}"/>
    <cellStyle name="Normal 8 6 2 4 5" xfId="53810" xr:uid="{00000000-0005-0000-0000-000053CF0000}"/>
    <cellStyle name="Normal 8 6 2 5" xfId="53811" xr:uid="{00000000-0005-0000-0000-000054CF0000}"/>
    <cellStyle name="Normal 8 6 2 5 2" xfId="53812" xr:uid="{00000000-0005-0000-0000-000055CF0000}"/>
    <cellStyle name="Normal 8 6 2 5 2 2" xfId="53813" xr:uid="{00000000-0005-0000-0000-000056CF0000}"/>
    <cellStyle name="Normal 8 6 2 5 3" xfId="53814" xr:uid="{00000000-0005-0000-0000-000057CF0000}"/>
    <cellStyle name="Normal 8 6 2 5 3 2" xfId="53815" xr:uid="{00000000-0005-0000-0000-000058CF0000}"/>
    <cellStyle name="Normal 8 6 2 5 3 2 2" xfId="53816" xr:uid="{00000000-0005-0000-0000-000059CF0000}"/>
    <cellStyle name="Normal 8 6 2 5 3 3" xfId="53817" xr:uid="{00000000-0005-0000-0000-00005ACF0000}"/>
    <cellStyle name="Normal 8 6 2 5 4" xfId="53818" xr:uid="{00000000-0005-0000-0000-00005BCF0000}"/>
    <cellStyle name="Normal 8 6 2 6" xfId="53819" xr:uid="{00000000-0005-0000-0000-00005CCF0000}"/>
    <cellStyle name="Normal 8 6 2 6 2" xfId="53820" xr:uid="{00000000-0005-0000-0000-00005DCF0000}"/>
    <cellStyle name="Normal 8 6 2 7" xfId="53821" xr:uid="{00000000-0005-0000-0000-00005ECF0000}"/>
    <cellStyle name="Normal 8 6 2 7 2" xfId="53822" xr:uid="{00000000-0005-0000-0000-00005FCF0000}"/>
    <cellStyle name="Normal 8 6 2 7 2 2" xfId="53823" xr:uid="{00000000-0005-0000-0000-000060CF0000}"/>
    <cellStyle name="Normal 8 6 2 7 3" xfId="53824" xr:uid="{00000000-0005-0000-0000-000061CF0000}"/>
    <cellStyle name="Normal 8 6 2 8" xfId="53825" xr:uid="{00000000-0005-0000-0000-000062CF0000}"/>
    <cellStyle name="Normal 8 6 2 8 2" xfId="53826" xr:uid="{00000000-0005-0000-0000-000063CF0000}"/>
    <cellStyle name="Normal 8 6 2 9" xfId="53827" xr:uid="{00000000-0005-0000-0000-000064CF0000}"/>
    <cellStyle name="Normal 8 6 2_T-straight with PEDs adjustor" xfId="53828" xr:uid="{00000000-0005-0000-0000-000065CF0000}"/>
    <cellStyle name="Normal 8 6 3" xfId="1539" xr:uid="{00000000-0005-0000-0000-000066CF0000}"/>
    <cellStyle name="Normal 8 6 3 2" xfId="53829" xr:uid="{00000000-0005-0000-0000-000067CF0000}"/>
    <cellStyle name="Normal 8 6 3 2 2" xfId="53830" xr:uid="{00000000-0005-0000-0000-000068CF0000}"/>
    <cellStyle name="Normal 8 6 3 2 2 2" xfId="53831" xr:uid="{00000000-0005-0000-0000-000069CF0000}"/>
    <cellStyle name="Normal 8 6 3 2 2 2 2" xfId="53832" xr:uid="{00000000-0005-0000-0000-00006ACF0000}"/>
    <cellStyle name="Normal 8 6 3 2 2 3" xfId="53833" xr:uid="{00000000-0005-0000-0000-00006BCF0000}"/>
    <cellStyle name="Normal 8 6 3 2 2 3 2" xfId="53834" xr:uid="{00000000-0005-0000-0000-00006CCF0000}"/>
    <cellStyle name="Normal 8 6 3 2 2 3 2 2" xfId="53835" xr:uid="{00000000-0005-0000-0000-00006DCF0000}"/>
    <cellStyle name="Normal 8 6 3 2 2 3 3" xfId="53836" xr:uid="{00000000-0005-0000-0000-00006ECF0000}"/>
    <cellStyle name="Normal 8 6 3 2 2 4" xfId="53837" xr:uid="{00000000-0005-0000-0000-00006FCF0000}"/>
    <cellStyle name="Normal 8 6 3 2 3" xfId="53838" xr:uid="{00000000-0005-0000-0000-000070CF0000}"/>
    <cellStyle name="Normal 8 6 3 2 3 2" xfId="53839" xr:uid="{00000000-0005-0000-0000-000071CF0000}"/>
    <cellStyle name="Normal 8 6 3 2 4" xfId="53840" xr:uid="{00000000-0005-0000-0000-000072CF0000}"/>
    <cellStyle name="Normal 8 6 3 2 4 2" xfId="53841" xr:uid="{00000000-0005-0000-0000-000073CF0000}"/>
    <cellStyle name="Normal 8 6 3 2 4 2 2" xfId="53842" xr:uid="{00000000-0005-0000-0000-000074CF0000}"/>
    <cellStyle name="Normal 8 6 3 2 4 3" xfId="53843" xr:uid="{00000000-0005-0000-0000-000075CF0000}"/>
    <cellStyle name="Normal 8 6 3 2 5" xfId="53844" xr:uid="{00000000-0005-0000-0000-000076CF0000}"/>
    <cellStyle name="Normal 8 6 3 2 6" xfId="53845" xr:uid="{00000000-0005-0000-0000-000077CF0000}"/>
    <cellStyle name="Normal 8 6 3 3" xfId="53846" xr:uid="{00000000-0005-0000-0000-000078CF0000}"/>
    <cellStyle name="Normal 8 6 3 3 2" xfId="53847" xr:uid="{00000000-0005-0000-0000-000079CF0000}"/>
    <cellStyle name="Normal 8 6 3 3 2 2" xfId="53848" xr:uid="{00000000-0005-0000-0000-00007ACF0000}"/>
    <cellStyle name="Normal 8 6 3 3 3" xfId="53849" xr:uid="{00000000-0005-0000-0000-00007BCF0000}"/>
    <cellStyle name="Normal 8 6 3 3 3 2" xfId="53850" xr:uid="{00000000-0005-0000-0000-00007CCF0000}"/>
    <cellStyle name="Normal 8 6 3 3 3 2 2" xfId="53851" xr:uid="{00000000-0005-0000-0000-00007DCF0000}"/>
    <cellStyle name="Normal 8 6 3 3 3 3" xfId="53852" xr:uid="{00000000-0005-0000-0000-00007ECF0000}"/>
    <cellStyle name="Normal 8 6 3 3 4" xfId="53853" xr:uid="{00000000-0005-0000-0000-00007FCF0000}"/>
    <cellStyle name="Normal 8 6 3 4" xfId="53854" xr:uid="{00000000-0005-0000-0000-000080CF0000}"/>
    <cellStyle name="Normal 8 6 3 4 2" xfId="53855" xr:uid="{00000000-0005-0000-0000-000081CF0000}"/>
    <cellStyle name="Normal 8 6 3 4 2 2" xfId="53856" xr:uid="{00000000-0005-0000-0000-000082CF0000}"/>
    <cellStyle name="Normal 8 6 3 4 3" xfId="53857" xr:uid="{00000000-0005-0000-0000-000083CF0000}"/>
    <cellStyle name="Normal 8 6 3 4 3 2" xfId="53858" xr:uid="{00000000-0005-0000-0000-000084CF0000}"/>
    <cellStyle name="Normal 8 6 3 4 3 2 2" xfId="53859" xr:uid="{00000000-0005-0000-0000-000085CF0000}"/>
    <cellStyle name="Normal 8 6 3 4 3 3" xfId="53860" xr:uid="{00000000-0005-0000-0000-000086CF0000}"/>
    <cellStyle name="Normal 8 6 3 4 4" xfId="53861" xr:uid="{00000000-0005-0000-0000-000087CF0000}"/>
    <cellStyle name="Normal 8 6 3 5" xfId="53862" xr:uid="{00000000-0005-0000-0000-000088CF0000}"/>
    <cellStyle name="Normal 8 6 3 5 2" xfId="53863" xr:uid="{00000000-0005-0000-0000-000089CF0000}"/>
    <cellStyle name="Normal 8 6 3 6" xfId="53864" xr:uid="{00000000-0005-0000-0000-00008ACF0000}"/>
    <cellStyle name="Normal 8 6 3 6 2" xfId="53865" xr:uid="{00000000-0005-0000-0000-00008BCF0000}"/>
    <cellStyle name="Normal 8 6 3 6 2 2" xfId="53866" xr:uid="{00000000-0005-0000-0000-00008CCF0000}"/>
    <cellStyle name="Normal 8 6 3 6 3" xfId="53867" xr:uid="{00000000-0005-0000-0000-00008DCF0000}"/>
    <cellStyle name="Normal 8 6 3 7" xfId="53868" xr:uid="{00000000-0005-0000-0000-00008ECF0000}"/>
    <cellStyle name="Normal 8 6 3 7 2" xfId="53869" xr:uid="{00000000-0005-0000-0000-00008FCF0000}"/>
    <cellStyle name="Normal 8 6 3 8" xfId="53870" xr:uid="{00000000-0005-0000-0000-000090CF0000}"/>
    <cellStyle name="Normal 8 6 3 9" xfId="53871" xr:uid="{00000000-0005-0000-0000-000091CF0000}"/>
    <cellStyle name="Normal 8 6 4" xfId="53872" xr:uid="{00000000-0005-0000-0000-000092CF0000}"/>
    <cellStyle name="Normal 8 6 4 2" xfId="53873" xr:uid="{00000000-0005-0000-0000-000093CF0000}"/>
    <cellStyle name="Normal 8 6 4 2 2" xfId="53874" xr:uid="{00000000-0005-0000-0000-000094CF0000}"/>
    <cellStyle name="Normal 8 6 4 2 2 2" xfId="53875" xr:uid="{00000000-0005-0000-0000-000095CF0000}"/>
    <cellStyle name="Normal 8 6 4 2 3" xfId="53876" xr:uid="{00000000-0005-0000-0000-000096CF0000}"/>
    <cellStyle name="Normal 8 6 4 2 3 2" xfId="53877" xr:uid="{00000000-0005-0000-0000-000097CF0000}"/>
    <cellStyle name="Normal 8 6 4 2 3 2 2" xfId="53878" xr:uid="{00000000-0005-0000-0000-000098CF0000}"/>
    <cellStyle name="Normal 8 6 4 2 3 3" xfId="53879" xr:uid="{00000000-0005-0000-0000-000099CF0000}"/>
    <cellStyle name="Normal 8 6 4 2 4" xfId="53880" xr:uid="{00000000-0005-0000-0000-00009ACF0000}"/>
    <cellStyle name="Normal 8 6 4 2 5" xfId="53881" xr:uid="{00000000-0005-0000-0000-00009BCF0000}"/>
    <cellStyle name="Normal 8 6 4 3" xfId="53882" xr:uid="{00000000-0005-0000-0000-00009CCF0000}"/>
    <cellStyle name="Normal 8 6 4 3 2" xfId="53883" xr:uid="{00000000-0005-0000-0000-00009DCF0000}"/>
    <cellStyle name="Normal 8 6 4 4" xfId="53884" xr:uid="{00000000-0005-0000-0000-00009ECF0000}"/>
    <cellStyle name="Normal 8 6 4 4 2" xfId="53885" xr:uid="{00000000-0005-0000-0000-00009FCF0000}"/>
    <cellStyle name="Normal 8 6 4 4 2 2" xfId="53886" xr:uid="{00000000-0005-0000-0000-0000A0CF0000}"/>
    <cellStyle name="Normal 8 6 4 4 3" xfId="53887" xr:uid="{00000000-0005-0000-0000-0000A1CF0000}"/>
    <cellStyle name="Normal 8 6 4 5" xfId="53888" xr:uid="{00000000-0005-0000-0000-0000A2CF0000}"/>
    <cellStyle name="Normal 8 6 4 6" xfId="53889" xr:uid="{00000000-0005-0000-0000-0000A3CF0000}"/>
    <cellStyle name="Normal 8 6 5" xfId="53890" xr:uid="{00000000-0005-0000-0000-0000A4CF0000}"/>
    <cellStyle name="Normal 8 6 5 2" xfId="53891" xr:uid="{00000000-0005-0000-0000-0000A5CF0000}"/>
    <cellStyle name="Normal 8 6 5 2 2" xfId="53892" xr:uid="{00000000-0005-0000-0000-0000A6CF0000}"/>
    <cellStyle name="Normal 8 6 5 3" xfId="53893" xr:uid="{00000000-0005-0000-0000-0000A7CF0000}"/>
    <cellStyle name="Normal 8 6 5 3 2" xfId="53894" xr:uid="{00000000-0005-0000-0000-0000A8CF0000}"/>
    <cellStyle name="Normal 8 6 5 3 2 2" xfId="53895" xr:uid="{00000000-0005-0000-0000-0000A9CF0000}"/>
    <cellStyle name="Normal 8 6 5 3 3" xfId="53896" xr:uid="{00000000-0005-0000-0000-0000AACF0000}"/>
    <cellStyle name="Normal 8 6 5 4" xfId="53897" xr:uid="{00000000-0005-0000-0000-0000ABCF0000}"/>
    <cellStyle name="Normal 8 6 5 5" xfId="53898" xr:uid="{00000000-0005-0000-0000-0000ACCF0000}"/>
    <cellStyle name="Normal 8 6 6" xfId="53899" xr:uid="{00000000-0005-0000-0000-0000ADCF0000}"/>
    <cellStyle name="Normal 8 6 6 2" xfId="53900" xr:uid="{00000000-0005-0000-0000-0000AECF0000}"/>
    <cellStyle name="Normal 8 6 6 2 2" xfId="53901" xr:uid="{00000000-0005-0000-0000-0000AFCF0000}"/>
    <cellStyle name="Normal 8 6 6 3" xfId="53902" xr:uid="{00000000-0005-0000-0000-0000B0CF0000}"/>
    <cellStyle name="Normal 8 6 6 3 2" xfId="53903" xr:uid="{00000000-0005-0000-0000-0000B1CF0000}"/>
    <cellStyle name="Normal 8 6 6 3 2 2" xfId="53904" xr:uid="{00000000-0005-0000-0000-0000B2CF0000}"/>
    <cellStyle name="Normal 8 6 6 3 3" xfId="53905" xr:uid="{00000000-0005-0000-0000-0000B3CF0000}"/>
    <cellStyle name="Normal 8 6 6 4" xfId="53906" xr:uid="{00000000-0005-0000-0000-0000B4CF0000}"/>
    <cellStyle name="Normal 8 6 7" xfId="53907" xr:uid="{00000000-0005-0000-0000-0000B5CF0000}"/>
    <cellStyle name="Normal 8 6 7 2" xfId="53908" xr:uid="{00000000-0005-0000-0000-0000B6CF0000}"/>
    <cellStyle name="Normal 8 6 8" xfId="53909" xr:uid="{00000000-0005-0000-0000-0000B7CF0000}"/>
    <cellStyle name="Normal 8 6 8 2" xfId="53910" xr:uid="{00000000-0005-0000-0000-0000B8CF0000}"/>
    <cellStyle name="Normal 8 6 8 2 2" xfId="53911" xr:uid="{00000000-0005-0000-0000-0000B9CF0000}"/>
    <cellStyle name="Normal 8 6 8 3" xfId="53912" xr:uid="{00000000-0005-0000-0000-0000BACF0000}"/>
    <cellStyle name="Normal 8 6 9" xfId="53913" xr:uid="{00000000-0005-0000-0000-0000BBCF0000}"/>
    <cellStyle name="Normal 8 6 9 2" xfId="53914" xr:uid="{00000000-0005-0000-0000-0000BCCF0000}"/>
    <cellStyle name="Normal 8 6_T-straight with PEDs adjustor" xfId="53915" xr:uid="{00000000-0005-0000-0000-0000BDCF0000}"/>
    <cellStyle name="Normal 8 7" xfId="1540" xr:uid="{00000000-0005-0000-0000-0000BECF0000}"/>
    <cellStyle name="Normal 8 7 10" xfId="53916" xr:uid="{00000000-0005-0000-0000-0000BFCF0000}"/>
    <cellStyle name="Normal 8 7 2" xfId="1541" xr:uid="{00000000-0005-0000-0000-0000C0CF0000}"/>
    <cellStyle name="Normal 8 7 2 2" xfId="53917" xr:uid="{00000000-0005-0000-0000-0000C1CF0000}"/>
    <cellStyle name="Normal 8 7 2 2 2" xfId="53918" xr:uid="{00000000-0005-0000-0000-0000C2CF0000}"/>
    <cellStyle name="Normal 8 7 2 2 2 2" xfId="53919" xr:uid="{00000000-0005-0000-0000-0000C3CF0000}"/>
    <cellStyle name="Normal 8 7 2 2 2 2 2" xfId="53920" xr:uid="{00000000-0005-0000-0000-0000C4CF0000}"/>
    <cellStyle name="Normal 8 7 2 2 2 3" xfId="53921" xr:uid="{00000000-0005-0000-0000-0000C5CF0000}"/>
    <cellStyle name="Normal 8 7 2 2 2 3 2" xfId="53922" xr:uid="{00000000-0005-0000-0000-0000C6CF0000}"/>
    <cellStyle name="Normal 8 7 2 2 2 3 2 2" xfId="53923" xr:uid="{00000000-0005-0000-0000-0000C7CF0000}"/>
    <cellStyle name="Normal 8 7 2 2 2 3 3" xfId="53924" xr:uid="{00000000-0005-0000-0000-0000C8CF0000}"/>
    <cellStyle name="Normal 8 7 2 2 2 4" xfId="53925" xr:uid="{00000000-0005-0000-0000-0000C9CF0000}"/>
    <cellStyle name="Normal 8 7 2 2 3" xfId="53926" xr:uid="{00000000-0005-0000-0000-0000CACF0000}"/>
    <cellStyle name="Normal 8 7 2 2 3 2" xfId="53927" xr:uid="{00000000-0005-0000-0000-0000CBCF0000}"/>
    <cellStyle name="Normal 8 7 2 2 4" xfId="53928" xr:uid="{00000000-0005-0000-0000-0000CCCF0000}"/>
    <cellStyle name="Normal 8 7 2 2 4 2" xfId="53929" xr:uid="{00000000-0005-0000-0000-0000CDCF0000}"/>
    <cellStyle name="Normal 8 7 2 2 4 2 2" xfId="53930" xr:uid="{00000000-0005-0000-0000-0000CECF0000}"/>
    <cellStyle name="Normal 8 7 2 2 4 3" xfId="53931" xr:uid="{00000000-0005-0000-0000-0000CFCF0000}"/>
    <cellStyle name="Normal 8 7 2 2 5" xfId="53932" xr:uid="{00000000-0005-0000-0000-0000D0CF0000}"/>
    <cellStyle name="Normal 8 7 2 2 6" xfId="53933" xr:uid="{00000000-0005-0000-0000-0000D1CF0000}"/>
    <cellStyle name="Normal 8 7 2 3" xfId="53934" xr:uid="{00000000-0005-0000-0000-0000D2CF0000}"/>
    <cellStyle name="Normal 8 7 2 3 2" xfId="53935" xr:uid="{00000000-0005-0000-0000-0000D3CF0000}"/>
    <cellStyle name="Normal 8 7 2 3 2 2" xfId="53936" xr:uid="{00000000-0005-0000-0000-0000D4CF0000}"/>
    <cellStyle name="Normal 8 7 2 3 3" xfId="53937" xr:uid="{00000000-0005-0000-0000-0000D5CF0000}"/>
    <cellStyle name="Normal 8 7 2 3 3 2" xfId="53938" xr:uid="{00000000-0005-0000-0000-0000D6CF0000}"/>
    <cellStyle name="Normal 8 7 2 3 3 2 2" xfId="53939" xr:uid="{00000000-0005-0000-0000-0000D7CF0000}"/>
    <cellStyle name="Normal 8 7 2 3 3 3" xfId="53940" xr:uid="{00000000-0005-0000-0000-0000D8CF0000}"/>
    <cellStyle name="Normal 8 7 2 3 4" xfId="53941" xr:uid="{00000000-0005-0000-0000-0000D9CF0000}"/>
    <cellStyle name="Normal 8 7 2 4" xfId="53942" xr:uid="{00000000-0005-0000-0000-0000DACF0000}"/>
    <cellStyle name="Normal 8 7 2 4 2" xfId="53943" xr:uid="{00000000-0005-0000-0000-0000DBCF0000}"/>
    <cellStyle name="Normal 8 7 2 4 2 2" xfId="53944" xr:uid="{00000000-0005-0000-0000-0000DCCF0000}"/>
    <cellStyle name="Normal 8 7 2 4 3" xfId="53945" xr:uid="{00000000-0005-0000-0000-0000DDCF0000}"/>
    <cellStyle name="Normal 8 7 2 4 3 2" xfId="53946" xr:uid="{00000000-0005-0000-0000-0000DECF0000}"/>
    <cellStyle name="Normal 8 7 2 4 3 2 2" xfId="53947" xr:uid="{00000000-0005-0000-0000-0000DFCF0000}"/>
    <cellStyle name="Normal 8 7 2 4 3 3" xfId="53948" xr:uid="{00000000-0005-0000-0000-0000E0CF0000}"/>
    <cellStyle name="Normal 8 7 2 4 4" xfId="53949" xr:uid="{00000000-0005-0000-0000-0000E1CF0000}"/>
    <cellStyle name="Normal 8 7 2 5" xfId="53950" xr:uid="{00000000-0005-0000-0000-0000E2CF0000}"/>
    <cellStyle name="Normal 8 7 2 5 2" xfId="53951" xr:uid="{00000000-0005-0000-0000-0000E3CF0000}"/>
    <cellStyle name="Normal 8 7 2 6" xfId="53952" xr:uid="{00000000-0005-0000-0000-0000E4CF0000}"/>
    <cellStyle name="Normal 8 7 2 6 2" xfId="53953" xr:uid="{00000000-0005-0000-0000-0000E5CF0000}"/>
    <cellStyle name="Normal 8 7 2 6 2 2" xfId="53954" xr:uid="{00000000-0005-0000-0000-0000E6CF0000}"/>
    <cellStyle name="Normal 8 7 2 6 3" xfId="53955" xr:uid="{00000000-0005-0000-0000-0000E7CF0000}"/>
    <cellStyle name="Normal 8 7 2 7" xfId="53956" xr:uid="{00000000-0005-0000-0000-0000E8CF0000}"/>
    <cellStyle name="Normal 8 7 2 7 2" xfId="53957" xr:uid="{00000000-0005-0000-0000-0000E9CF0000}"/>
    <cellStyle name="Normal 8 7 2 8" xfId="53958" xr:uid="{00000000-0005-0000-0000-0000EACF0000}"/>
    <cellStyle name="Normal 8 7 2 9" xfId="53959" xr:uid="{00000000-0005-0000-0000-0000EBCF0000}"/>
    <cellStyle name="Normal 8 7 3" xfId="53960" xr:uid="{00000000-0005-0000-0000-0000ECCF0000}"/>
    <cellStyle name="Normal 8 7 3 2" xfId="53961" xr:uid="{00000000-0005-0000-0000-0000EDCF0000}"/>
    <cellStyle name="Normal 8 7 3 2 2" xfId="53962" xr:uid="{00000000-0005-0000-0000-0000EECF0000}"/>
    <cellStyle name="Normal 8 7 3 2 2 2" xfId="53963" xr:uid="{00000000-0005-0000-0000-0000EFCF0000}"/>
    <cellStyle name="Normal 8 7 3 2 3" xfId="53964" xr:uid="{00000000-0005-0000-0000-0000F0CF0000}"/>
    <cellStyle name="Normal 8 7 3 2 3 2" xfId="53965" xr:uid="{00000000-0005-0000-0000-0000F1CF0000}"/>
    <cellStyle name="Normal 8 7 3 2 3 2 2" xfId="53966" xr:uid="{00000000-0005-0000-0000-0000F2CF0000}"/>
    <cellStyle name="Normal 8 7 3 2 3 3" xfId="53967" xr:uid="{00000000-0005-0000-0000-0000F3CF0000}"/>
    <cellStyle name="Normal 8 7 3 2 4" xfId="53968" xr:uid="{00000000-0005-0000-0000-0000F4CF0000}"/>
    <cellStyle name="Normal 8 7 3 2 5" xfId="53969" xr:uid="{00000000-0005-0000-0000-0000F5CF0000}"/>
    <cellStyle name="Normal 8 7 3 3" xfId="53970" xr:uid="{00000000-0005-0000-0000-0000F6CF0000}"/>
    <cellStyle name="Normal 8 7 3 3 2" xfId="53971" xr:uid="{00000000-0005-0000-0000-0000F7CF0000}"/>
    <cellStyle name="Normal 8 7 3 4" xfId="53972" xr:uid="{00000000-0005-0000-0000-0000F8CF0000}"/>
    <cellStyle name="Normal 8 7 3 4 2" xfId="53973" xr:uid="{00000000-0005-0000-0000-0000F9CF0000}"/>
    <cellStyle name="Normal 8 7 3 4 2 2" xfId="53974" xr:uid="{00000000-0005-0000-0000-0000FACF0000}"/>
    <cellStyle name="Normal 8 7 3 4 3" xfId="53975" xr:uid="{00000000-0005-0000-0000-0000FBCF0000}"/>
    <cellStyle name="Normal 8 7 3 5" xfId="53976" xr:uid="{00000000-0005-0000-0000-0000FCCF0000}"/>
    <cellStyle name="Normal 8 7 3 6" xfId="53977" xr:uid="{00000000-0005-0000-0000-0000FDCF0000}"/>
    <cellStyle name="Normal 8 7 4" xfId="53978" xr:uid="{00000000-0005-0000-0000-0000FECF0000}"/>
    <cellStyle name="Normal 8 7 4 2" xfId="53979" xr:uid="{00000000-0005-0000-0000-0000FFCF0000}"/>
    <cellStyle name="Normal 8 7 4 2 2" xfId="53980" xr:uid="{00000000-0005-0000-0000-000000D00000}"/>
    <cellStyle name="Normal 8 7 4 3" xfId="53981" xr:uid="{00000000-0005-0000-0000-000001D00000}"/>
    <cellStyle name="Normal 8 7 4 3 2" xfId="53982" xr:uid="{00000000-0005-0000-0000-000002D00000}"/>
    <cellStyle name="Normal 8 7 4 3 2 2" xfId="53983" xr:uid="{00000000-0005-0000-0000-000003D00000}"/>
    <cellStyle name="Normal 8 7 4 3 3" xfId="53984" xr:uid="{00000000-0005-0000-0000-000004D00000}"/>
    <cellStyle name="Normal 8 7 4 4" xfId="53985" xr:uid="{00000000-0005-0000-0000-000005D00000}"/>
    <cellStyle name="Normal 8 7 4 5" xfId="53986" xr:uid="{00000000-0005-0000-0000-000006D00000}"/>
    <cellStyle name="Normal 8 7 5" xfId="53987" xr:uid="{00000000-0005-0000-0000-000007D00000}"/>
    <cellStyle name="Normal 8 7 5 2" xfId="53988" xr:uid="{00000000-0005-0000-0000-000008D00000}"/>
    <cellStyle name="Normal 8 7 5 2 2" xfId="53989" xr:uid="{00000000-0005-0000-0000-000009D00000}"/>
    <cellStyle name="Normal 8 7 5 3" xfId="53990" xr:uid="{00000000-0005-0000-0000-00000AD00000}"/>
    <cellStyle name="Normal 8 7 5 3 2" xfId="53991" xr:uid="{00000000-0005-0000-0000-00000BD00000}"/>
    <cellStyle name="Normal 8 7 5 3 2 2" xfId="53992" xr:uid="{00000000-0005-0000-0000-00000CD00000}"/>
    <cellStyle name="Normal 8 7 5 3 3" xfId="53993" xr:uid="{00000000-0005-0000-0000-00000DD00000}"/>
    <cellStyle name="Normal 8 7 5 4" xfId="53994" xr:uid="{00000000-0005-0000-0000-00000ED00000}"/>
    <cellStyle name="Normal 8 7 6" xfId="53995" xr:uid="{00000000-0005-0000-0000-00000FD00000}"/>
    <cellStyle name="Normal 8 7 6 2" xfId="53996" xr:uid="{00000000-0005-0000-0000-000010D00000}"/>
    <cellStyle name="Normal 8 7 7" xfId="53997" xr:uid="{00000000-0005-0000-0000-000011D00000}"/>
    <cellStyle name="Normal 8 7 7 2" xfId="53998" xr:uid="{00000000-0005-0000-0000-000012D00000}"/>
    <cellStyle name="Normal 8 7 7 2 2" xfId="53999" xr:uid="{00000000-0005-0000-0000-000013D00000}"/>
    <cellStyle name="Normal 8 7 7 3" xfId="54000" xr:uid="{00000000-0005-0000-0000-000014D00000}"/>
    <cellStyle name="Normal 8 7 8" xfId="54001" xr:uid="{00000000-0005-0000-0000-000015D00000}"/>
    <cellStyle name="Normal 8 7 8 2" xfId="54002" xr:uid="{00000000-0005-0000-0000-000016D00000}"/>
    <cellStyle name="Normal 8 7 9" xfId="54003" xr:uid="{00000000-0005-0000-0000-000017D00000}"/>
    <cellStyle name="Normal 8 7_T-straight with PEDs adjustor" xfId="54004" xr:uid="{00000000-0005-0000-0000-000018D00000}"/>
    <cellStyle name="Normal 8 8" xfId="1542" xr:uid="{00000000-0005-0000-0000-000019D00000}"/>
    <cellStyle name="Normal 8 8 2" xfId="54005" xr:uid="{00000000-0005-0000-0000-00001AD00000}"/>
    <cellStyle name="Normal 8 8 2 2" xfId="54006" xr:uid="{00000000-0005-0000-0000-00001BD00000}"/>
    <cellStyle name="Normal 8 8 2 2 2" xfId="54007" xr:uid="{00000000-0005-0000-0000-00001CD00000}"/>
    <cellStyle name="Normal 8 8 2 2 2 2" xfId="54008" xr:uid="{00000000-0005-0000-0000-00001DD00000}"/>
    <cellStyle name="Normal 8 8 2 2 3" xfId="54009" xr:uid="{00000000-0005-0000-0000-00001ED00000}"/>
    <cellStyle name="Normal 8 8 2 2 3 2" xfId="54010" xr:uid="{00000000-0005-0000-0000-00001FD00000}"/>
    <cellStyle name="Normal 8 8 2 2 3 2 2" xfId="54011" xr:uid="{00000000-0005-0000-0000-000020D00000}"/>
    <cellStyle name="Normal 8 8 2 2 3 3" xfId="54012" xr:uid="{00000000-0005-0000-0000-000021D00000}"/>
    <cellStyle name="Normal 8 8 2 2 4" xfId="54013" xr:uid="{00000000-0005-0000-0000-000022D00000}"/>
    <cellStyle name="Normal 8 8 2 3" xfId="54014" xr:uid="{00000000-0005-0000-0000-000023D00000}"/>
    <cellStyle name="Normal 8 8 2 3 2" xfId="54015" xr:uid="{00000000-0005-0000-0000-000024D00000}"/>
    <cellStyle name="Normal 8 8 2 4" xfId="54016" xr:uid="{00000000-0005-0000-0000-000025D00000}"/>
    <cellStyle name="Normal 8 8 2 4 2" xfId="54017" xr:uid="{00000000-0005-0000-0000-000026D00000}"/>
    <cellStyle name="Normal 8 8 2 4 2 2" xfId="54018" xr:uid="{00000000-0005-0000-0000-000027D00000}"/>
    <cellStyle name="Normal 8 8 2 4 3" xfId="54019" xr:uid="{00000000-0005-0000-0000-000028D00000}"/>
    <cellStyle name="Normal 8 8 2 5" xfId="54020" xr:uid="{00000000-0005-0000-0000-000029D00000}"/>
    <cellStyle name="Normal 8 8 2 6" xfId="54021" xr:uid="{00000000-0005-0000-0000-00002AD00000}"/>
    <cellStyle name="Normal 8 8 3" xfId="54022" xr:uid="{00000000-0005-0000-0000-00002BD00000}"/>
    <cellStyle name="Normal 8 8 3 2" xfId="54023" xr:uid="{00000000-0005-0000-0000-00002CD00000}"/>
    <cellStyle name="Normal 8 8 3 2 2" xfId="54024" xr:uid="{00000000-0005-0000-0000-00002DD00000}"/>
    <cellStyle name="Normal 8 8 3 3" xfId="54025" xr:uid="{00000000-0005-0000-0000-00002ED00000}"/>
    <cellStyle name="Normal 8 8 3 3 2" xfId="54026" xr:uid="{00000000-0005-0000-0000-00002FD00000}"/>
    <cellStyle name="Normal 8 8 3 3 2 2" xfId="54027" xr:uid="{00000000-0005-0000-0000-000030D00000}"/>
    <cellStyle name="Normal 8 8 3 3 3" xfId="54028" xr:uid="{00000000-0005-0000-0000-000031D00000}"/>
    <cellStyle name="Normal 8 8 3 4" xfId="54029" xr:uid="{00000000-0005-0000-0000-000032D00000}"/>
    <cellStyle name="Normal 8 8 4" xfId="54030" xr:uid="{00000000-0005-0000-0000-000033D00000}"/>
    <cellStyle name="Normal 8 8 4 2" xfId="54031" xr:uid="{00000000-0005-0000-0000-000034D00000}"/>
    <cellStyle name="Normal 8 8 4 2 2" xfId="54032" xr:uid="{00000000-0005-0000-0000-000035D00000}"/>
    <cellStyle name="Normal 8 8 4 3" xfId="54033" xr:uid="{00000000-0005-0000-0000-000036D00000}"/>
    <cellStyle name="Normal 8 8 4 3 2" xfId="54034" xr:uid="{00000000-0005-0000-0000-000037D00000}"/>
    <cellStyle name="Normal 8 8 4 3 2 2" xfId="54035" xr:uid="{00000000-0005-0000-0000-000038D00000}"/>
    <cellStyle name="Normal 8 8 4 3 3" xfId="54036" xr:uid="{00000000-0005-0000-0000-000039D00000}"/>
    <cellStyle name="Normal 8 8 4 4" xfId="54037" xr:uid="{00000000-0005-0000-0000-00003AD00000}"/>
    <cellStyle name="Normal 8 8 5" xfId="54038" xr:uid="{00000000-0005-0000-0000-00003BD00000}"/>
    <cellStyle name="Normal 8 8 5 2" xfId="54039" xr:uid="{00000000-0005-0000-0000-00003CD00000}"/>
    <cellStyle name="Normal 8 8 6" xfId="54040" xr:uid="{00000000-0005-0000-0000-00003DD00000}"/>
    <cellStyle name="Normal 8 8 6 2" xfId="54041" xr:uid="{00000000-0005-0000-0000-00003ED00000}"/>
    <cellStyle name="Normal 8 8 6 2 2" xfId="54042" xr:uid="{00000000-0005-0000-0000-00003FD00000}"/>
    <cellStyle name="Normal 8 8 6 3" xfId="54043" xr:uid="{00000000-0005-0000-0000-000040D00000}"/>
    <cellStyle name="Normal 8 8 7" xfId="54044" xr:uid="{00000000-0005-0000-0000-000041D00000}"/>
    <cellStyle name="Normal 8 8 7 2" xfId="54045" xr:uid="{00000000-0005-0000-0000-000042D00000}"/>
    <cellStyle name="Normal 8 8 8" xfId="54046" xr:uid="{00000000-0005-0000-0000-000043D00000}"/>
    <cellStyle name="Normal 8 8 9" xfId="54047" xr:uid="{00000000-0005-0000-0000-000044D00000}"/>
    <cellStyle name="Normal 8 9" xfId="54048" xr:uid="{00000000-0005-0000-0000-000045D00000}"/>
    <cellStyle name="Normal 8 9 2" xfId="54049" xr:uid="{00000000-0005-0000-0000-000046D00000}"/>
    <cellStyle name="Normal 8 9 2 2" xfId="54050" xr:uid="{00000000-0005-0000-0000-000047D00000}"/>
    <cellStyle name="Normal 8 9 2 2 2" xfId="54051" xr:uid="{00000000-0005-0000-0000-000048D00000}"/>
    <cellStyle name="Normal 8 9 2 2 2 2" xfId="54052" xr:uid="{00000000-0005-0000-0000-000049D00000}"/>
    <cellStyle name="Normal 8 9 2 2 3" xfId="54053" xr:uid="{00000000-0005-0000-0000-00004AD00000}"/>
    <cellStyle name="Normal 8 9 2 2 3 2" xfId="54054" xr:uid="{00000000-0005-0000-0000-00004BD00000}"/>
    <cellStyle name="Normal 8 9 2 2 3 2 2" xfId="54055" xr:uid="{00000000-0005-0000-0000-00004CD00000}"/>
    <cellStyle name="Normal 8 9 2 2 3 3" xfId="54056" xr:uid="{00000000-0005-0000-0000-00004DD00000}"/>
    <cellStyle name="Normal 8 9 2 2 4" xfId="54057" xr:uid="{00000000-0005-0000-0000-00004ED00000}"/>
    <cellStyle name="Normal 8 9 2 3" xfId="54058" xr:uid="{00000000-0005-0000-0000-00004FD00000}"/>
    <cellStyle name="Normal 8 9 2 3 2" xfId="54059" xr:uid="{00000000-0005-0000-0000-000050D00000}"/>
    <cellStyle name="Normal 8 9 2 4" xfId="54060" xr:uid="{00000000-0005-0000-0000-000051D00000}"/>
    <cellStyle name="Normal 8 9 2 4 2" xfId="54061" xr:uid="{00000000-0005-0000-0000-000052D00000}"/>
    <cellStyle name="Normal 8 9 2 4 2 2" xfId="54062" xr:uid="{00000000-0005-0000-0000-000053D00000}"/>
    <cellStyle name="Normal 8 9 2 4 3" xfId="54063" xr:uid="{00000000-0005-0000-0000-000054D00000}"/>
    <cellStyle name="Normal 8 9 2 5" xfId="54064" xr:uid="{00000000-0005-0000-0000-000055D00000}"/>
    <cellStyle name="Normal 8 9 2 6" xfId="54065" xr:uid="{00000000-0005-0000-0000-000056D00000}"/>
    <cellStyle name="Normal 8 9 3" xfId="54066" xr:uid="{00000000-0005-0000-0000-000057D00000}"/>
    <cellStyle name="Normal 8 9 3 2" xfId="54067" xr:uid="{00000000-0005-0000-0000-000058D00000}"/>
    <cellStyle name="Normal 8 9 3 2 2" xfId="54068" xr:uid="{00000000-0005-0000-0000-000059D00000}"/>
    <cellStyle name="Normal 8 9 3 3" xfId="54069" xr:uid="{00000000-0005-0000-0000-00005AD00000}"/>
    <cellStyle name="Normal 8 9 3 3 2" xfId="54070" xr:uid="{00000000-0005-0000-0000-00005BD00000}"/>
    <cellStyle name="Normal 8 9 3 3 2 2" xfId="54071" xr:uid="{00000000-0005-0000-0000-00005CD00000}"/>
    <cellStyle name="Normal 8 9 3 3 3" xfId="54072" xr:uid="{00000000-0005-0000-0000-00005DD00000}"/>
    <cellStyle name="Normal 8 9 3 4" xfId="54073" xr:uid="{00000000-0005-0000-0000-00005ED00000}"/>
    <cellStyle name="Normal 8 9 4" xfId="54074" xr:uid="{00000000-0005-0000-0000-00005FD00000}"/>
    <cellStyle name="Normal 8 9 4 2" xfId="54075" xr:uid="{00000000-0005-0000-0000-000060D00000}"/>
    <cellStyle name="Normal 8 9 4 2 2" xfId="54076" xr:uid="{00000000-0005-0000-0000-000061D00000}"/>
    <cellStyle name="Normal 8 9 4 3" xfId="54077" xr:uid="{00000000-0005-0000-0000-000062D00000}"/>
    <cellStyle name="Normal 8 9 4 3 2" xfId="54078" xr:uid="{00000000-0005-0000-0000-000063D00000}"/>
    <cellStyle name="Normal 8 9 4 3 2 2" xfId="54079" xr:uid="{00000000-0005-0000-0000-000064D00000}"/>
    <cellStyle name="Normal 8 9 4 3 3" xfId="54080" xr:uid="{00000000-0005-0000-0000-000065D00000}"/>
    <cellStyle name="Normal 8 9 4 4" xfId="54081" xr:uid="{00000000-0005-0000-0000-000066D00000}"/>
    <cellStyle name="Normal 8 9 5" xfId="54082" xr:uid="{00000000-0005-0000-0000-000067D00000}"/>
    <cellStyle name="Normal 8 9 5 2" xfId="54083" xr:uid="{00000000-0005-0000-0000-000068D00000}"/>
    <cellStyle name="Normal 8 9 6" xfId="54084" xr:uid="{00000000-0005-0000-0000-000069D00000}"/>
    <cellStyle name="Normal 8 9 6 2" xfId="54085" xr:uid="{00000000-0005-0000-0000-00006AD00000}"/>
    <cellStyle name="Normal 8 9 6 2 2" xfId="54086" xr:uid="{00000000-0005-0000-0000-00006BD00000}"/>
    <cellStyle name="Normal 8 9 6 3" xfId="54087" xr:uid="{00000000-0005-0000-0000-00006CD00000}"/>
    <cellStyle name="Normal 8 9 7" xfId="54088" xr:uid="{00000000-0005-0000-0000-00006DD00000}"/>
    <cellStyle name="Normal 8 9 7 2" xfId="54089" xr:uid="{00000000-0005-0000-0000-00006ED00000}"/>
    <cellStyle name="Normal 8 9 8" xfId="54090" xr:uid="{00000000-0005-0000-0000-00006FD00000}"/>
    <cellStyle name="Normal 8 9 9" xfId="54091" xr:uid="{00000000-0005-0000-0000-000070D00000}"/>
    <cellStyle name="Normal 8_Sheet1" xfId="54092" xr:uid="{00000000-0005-0000-0000-000071D00000}"/>
    <cellStyle name="Normal 80" xfId="64441" xr:uid="{00000000-0005-0000-0000-000072D00000}"/>
    <cellStyle name="Normal 81" xfId="64442" xr:uid="{00000000-0005-0000-0000-000073D00000}"/>
    <cellStyle name="Normal 9" xfId="1543" xr:uid="{00000000-0005-0000-0000-000074D00000}"/>
    <cellStyle name="Normal 9 10" xfId="54093" xr:uid="{00000000-0005-0000-0000-000075D00000}"/>
    <cellStyle name="Normal 9 10 2" xfId="54094" xr:uid="{00000000-0005-0000-0000-000076D00000}"/>
    <cellStyle name="Normal 9 11" xfId="54095" xr:uid="{00000000-0005-0000-0000-000077D00000}"/>
    <cellStyle name="Normal 9 12" xfId="54096" xr:uid="{00000000-0005-0000-0000-000078D00000}"/>
    <cellStyle name="Normal 9 2" xfId="1544" xr:uid="{00000000-0005-0000-0000-000079D00000}"/>
    <cellStyle name="Normal 9 2 10" xfId="54097" xr:uid="{00000000-0005-0000-0000-00007AD00000}"/>
    <cellStyle name="Normal 9 2 11" xfId="54098" xr:uid="{00000000-0005-0000-0000-00007BD00000}"/>
    <cellStyle name="Normal 9 2 2" xfId="1545" xr:uid="{00000000-0005-0000-0000-00007CD00000}"/>
    <cellStyle name="Normal 9 2 2 10" xfId="54099" xr:uid="{00000000-0005-0000-0000-00007DD00000}"/>
    <cellStyle name="Normal 9 2 2 2" xfId="1546" xr:uid="{00000000-0005-0000-0000-00007ED00000}"/>
    <cellStyle name="Normal 9 2 2 2 2" xfId="1547" xr:uid="{00000000-0005-0000-0000-00007FD00000}"/>
    <cellStyle name="Normal 9 2 2 2 2 2" xfId="1548" xr:uid="{00000000-0005-0000-0000-000080D00000}"/>
    <cellStyle name="Normal 9 2 2 2 2 2 2" xfId="54100" xr:uid="{00000000-0005-0000-0000-000081D00000}"/>
    <cellStyle name="Normal 9 2 2 2 2 2 2 2" xfId="54101" xr:uid="{00000000-0005-0000-0000-000082D00000}"/>
    <cellStyle name="Normal 9 2 2 2 2 2 3" xfId="54102" xr:uid="{00000000-0005-0000-0000-000083D00000}"/>
    <cellStyle name="Normal 9 2 2 2 2 3" xfId="54103" xr:uid="{00000000-0005-0000-0000-000084D00000}"/>
    <cellStyle name="Normal 9 2 2 2 2 3 2" xfId="54104" xr:uid="{00000000-0005-0000-0000-000085D00000}"/>
    <cellStyle name="Normal 9 2 2 2 2 3 2 2" xfId="54105" xr:uid="{00000000-0005-0000-0000-000086D00000}"/>
    <cellStyle name="Normal 9 2 2 2 2 3 3" xfId="54106" xr:uid="{00000000-0005-0000-0000-000087D00000}"/>
    <cellStyle name="Normal 9 2 2 2 2 4" xfId="54107" xr:uid="{00000000-0005-0000-0000-000088D00000}"/>
    <cellStyle name="Normal 9 2 2 2 2 4 2" xfId="54108" xr:uid="{00000000-0005-0000-0000-000089D00000}"/>
    <cellStyle name="Normal 9 2 2 2 2 5" xfId="54109" xr:uid="{00000000-0005-0000-0000-00008AD00000}"/>
    <cellStyle name="Normal 9 2 2 2 2_T-straight with PEDs adjustor" xfId="54110" xr:uid="{00000000-0005-0000-0000-00008BD00000}"/>
    <cellStyle name="Normal 9 2 2 2 3" xfId="1549" xr:uid="{00000000-0005-0000-0000-00008CD00000}"/>
    <cellStyle name="Normal 9 2 2 2 3 2" xfId="54111" xr:uid="{00000000-0005-0000-0000-00008DD00000}"/>
    <cellStyle name="Normal 9 2 2 2 3 2 2" xfId="54112" xr:uid="{00000000-0005-0000-0000-00008ED00000}"/>
    <cellStyle name="Normal 9 2 2 2 3 3" xfId="54113" xr:uid="{00000000-0005-0000-0000-00008FD00000}"/>
    <cellStyle name="Normal 9 2 2 2 4" xfId="54114" xr:uid="{00000000-0005-0000-0000-000090D00000}"/>
    <cellStyle name="Normal 9 2 2 2 4 2" xfId="54115" xr:uid="{00000000-0005-0000-0000-000091D00000}"/>
    <cellStyle name="Normal 9 2 2 2 4 2 2" xfId="54116" xr:uid="{00000000-0005-0000-0000-000092D00000}"/>
    <cellStyle name="Normal 9 2 2 2 4 3" xfId="54117" xr:uid="{00000000-0005-0000-0000-000093D00000}"/>
    <cellStyle name="Normal 9 2 2 2 5" xfId="54118" xr:uid="{00000000-0005-0000-0000-000094D00000}"/>
    <cellStyle name="Normal 9 2 2 2 5 2" xfId="54119" xr:uid="{00000000-0005-0000-0000-000095D00000}"/>
    <cellStyle name="Normal 9 2 2 2 6" xfId="54120" xr:uid="{00000000-0005-0000-0000-000096D00000}"/>
    <cellStyle name="Normal 9 2 2 2_T-straight with PEDs adjustor" xfId="54121" xr:uid="{00000000-0005-0000-0000-000097D00000}"/>
    <cellStyle name="Normal 9 2 2 3" xfId="1550" xr:uid="{00000000-0005-0000-0000-000098D00000}"/>
    <cellStyle name="Normal 9 2 2 3 2" xfId="1551" xr:uid="{00000000-0005-0000-0000-000099D00000}"/>
    <cellStyle name="Normal 9 2 2 3 2 2" xfId="54122" xr:uid="{00000000-0005-0000-0000-00009AD00000}"/>
    <cellStyle name="Normal 9 2 2 3 2 2 2" xfId="54123" xr:uid="{00000000-0005-0000-0000-00009BD00000}"/>
    <cellStyle name="Normal 9 2 2 3 2 3" xfId="54124" xr:uid="{00000000-0005-0000-0000-00009CD00000}"/>
    <cellStyle name="Normal 9 2 2 3 3" xfId="54125" xr:uid="{00000000-0005-0000-0000-00009DD00000}"/>
    <cellStyle name="Normal 9 2 2 3 3 2" xfId="54126" xr:uid="{00000000-0005-0000-0000-00009ED00000}"/>
    <cellStyle name="Normal 9 2 2 3 3 2 2" xfId="54127" xr:uid="{00000000-0005-0000-0000-00009FD00000}"/>
    <cellStyle name="Normal 9 2 2 3 3 3" xfId="54128" xr:uid="{00000000-0005-0000-0000-0000A0D00000}"/>
    <cellStyle name="Normal 9 2 2 3 4" xfId="54129" xr:uid="{00000000-0005-0000-0000-0000A1D00000}"/>
    <cellStyle name="Normal 9 2 2 3 4 2" xfId="54130" xr:uid="{00000000-0005-0000-0000-0000A2D00000}"/>
    <cellStyle name="Normal 9 2 2 3 5" xfId="54131" xr:uid="{00000000-0005-0000-0000-0000A3D00000}"/>
    <cellStyle name="Normal 9 2 2 3_T-straight with PEDs adjustor" xfId="54132" xr:uid="{00000000-0005-0000-0000-0000A4D00000}"/>
    <cellStyle name="Normal 9 2 2 4" xfId="1552" xr:uid="{00000000-0005-0000-0000-0000A5D00000}"/>
    <cellStyle name="Normal 9 2 2 4 2" xfId="54133" xr:uid="{00000000-0005-0000-0000-0000A6D00000}"/>
    <cellStyle name="Normal 9 2 2 4 2 2" xfId="54134" xr:uid="{00000000-0005-0000-0000-0000A7D00000}"/>
    <cellStyle name="Normal 9 2 2 4 3" xfId="54135" xr:uid="{00000000-0005-0000-0000-0000A8D00000}"/>
    <cellStyle name="Normal 9 2 2 5" xfId="54136" xr:uid="{00000000-0005-0000-0000-0000A9D00000}"/>
    <cellStyle name="Normal 9 2 2 5 2" xfId="54137" xr:uid="{00000000-0005-0000-0000-0000AAD00000}"/>
    <cellStyle name="Normal 9 2 2 5 2 2" xfId="54138" xr:uid="{00000000-0005-0000-0000-0000ABD00000}"/>
    <cellStyle name="Normal 9 2 2 5 3" xfId="54139" xr:uid="{00000000-0005-0000-0000-0000ACD00000}"/>
    <cellStyle name="Normal 9 2 2 6" xfId="54140" xr:uid="{00000000-0005-0000-0000-0000ADD00000}"/>
    <cellStyle name="Normal 9 2 2 6 2" xfId="54141" xr:uid="{00000000-0005-0000-0000-0000AED00000}"/>
    <cellStyle name="Normal 9 2 2 7" xfId="54142" xr:uid="{00000000-0005-0000-0000-0000AFD00000}"/>
    <cellStyle name="Normal 9 2 2 8" xfId="54143" xr:uid="{00000000-0005-0000-0000-0000B0D00000}"/>
    <cellStyle name="Normal 9 2 2 9" xfId="54144" xr:uid="{00000000-0005-0000-0000-0000B1D00000}"/>
    <cellStyle name="Normal 9 2 2_T-straight with PEDs adjustor" xfId="54145" xr:uid="{00000000-0005-0000-0000-0000B2D00000}"/>
    <cellStyle name="Normal 9 2 3" xfId="1553" xr:uid="{00000000-0005-0000-0000-0000B3D00000}"/>
    <cellStyle name="Normal 9 2 3 2" xfId="1554" xr:uid="{00000000-0005-0000-0000-0000B4D00000}"/>
    <cellStyle name="Normal 9 2 3 2 2" xfId="1555" xr:uid="{00000000-0005-0000-0000-0000B5D00000}"/>
    <cellStyle name="Normal 9 2 3 2 2 2" xfId="54146" xr:uid="{00000000-0005-0000-0000-0000B6D00000}"/>
    <cellStyle name="Normal 9 2 3 2 2 2 2" xfId="54147" xr:uid="{00000000-0005-0000-0000-0000B7D00000}"/>
    <cellStyle name="Normal 9 2 3 2 2 3" xfId="54148" xr:uid="{00000000-0005-0000-0000-0000B8D00000}"/>
    <cellStyle name="Normal 9 2 3 2 3" xfId="54149" xr:uid="{00000000-0005-0000-0000-0000B9D00000}"/>
    <cellStyle name="Normal 9 2 3 2 3 2" xfId="54150" xr:uid="{00000000-0005-0000-0000-0000BAD00000}"/>
    <cellStyle name="Normal 9 2 3 2 3 2 2" xfId="54151" xr:uid="{00000000-0005-0000-0000-0000BBD00000}"/>
    <cellStyle name="Normal 9 2 3 2 3 3" xfId="54152" xr:uid="{00000000-0005-0000-0000-0000BCD00000}"/>
    <cellStyle name="Normal 9 2 3 2 4" xfId="54153" xr:uid="{00000000-0005-0000-0000-0000BDD00000}"/>
    <cellStyle name="Normal 9 2 3 2 4 2" xfId="54154" xr:uid="{00000000-0005-0000-0000-0000BED00000}"/>
    <cellStyle name="Normal 9 2 3 2 5" xfId="54155" xr:uid="{00000000-0005-0000-0000-0000BFD00000}"/>
    <cellStyle name="Normal 9 2 3 2_T-straight with PEDs adjustor" xfId="54156" xr:uid="{00000000-0005-0000-0000-0000C0D00000}"/>
    <cellStyle name="Normal 9 2 3 3" xfId="1556" xr:uid="{00000000-0005-0000-0000-0000C1D00000}"/>
    <cellStyle name="Normal 9 2 3 3 2" xfId="54157" xr:uid="{00000000-0005-0000-0000-0000C2D00000}"/>
    <cellStyle name="Normal 9 2 3 3 2 2" xfId="54158" xr:uid="{00000000-0005-0000-0000-0000C3D00000}"/>
    <cellStyle name="Normal 9 2 3 3 3" xfId="54159" xr:uid="{00000000-0005-0000-0000-0000C4D00000}"/>
    <cellStyle name="Normal 9 2 3 4" xfId="54160" xr:uid="{00000000-0005-0000-0000-0000C5D00000}"/>
    <cellStyle name="Normal 9 2 3 4 2" xfId="54161" xr:uid="{00000000-0005-0000-0000-0000C6D00000}"/>
    <cellStyle name="Normal 9 2 3 4 2 2" xfId="54162" xr:uid="{00000000-0005-0000-0000-0000C7D00000}"/>
    <cellStyle name="Normal 9 2 3 4 3" xfId="54163" xr:uid="{00000000-0005-0000-0000-0000C8D00000}"/>
    <cellStyle name="Normal 9 2 3 5" xfId="54164" xr:uid="{00000000-0005-0000-0000-0000C9D00000}"/>
    <cellStyle name="Normal 9 2 3 5 2" xfId="54165" xr:uid="{00000000-0005-0000-0000-0000CAD00000}"/>
    <cellStyle name="Normal 9 2 3 6" xfId="54166" xr:uid="{00000000-0005-0000-0000-0000CBD00000}"/>
    <cellStyle name="Normal 9 2 3_T-straight with PEDs adjustor" xfId="54167" xr:uid="{00000000-0005-0000-0000-0000CCD00000}"/>
    <cellStyle name="Normal 9 2 4" xfId="1557" xr:uid="{00000000-0005-0000-0000-0000CDD00000}"/>
    <cellStyle name="Normal 9 2 4 2" xfId="1558" xr:uid="{00000000-0005-0000-0000-0000CED00000}"/>
    <cellStyle name="Normal 9 2 4 2 2" xfId="54168" xr:uid="{00000000-0005-0000-0000-0000CFD00000}"/>
    <cellStyle name="Normal 9 2 4 2 2 2" xfId="54169" xr:uid="{00000000-0005-0000-0000-0000D0D00000}"/>
    <cellStyle name="Normal 9 2 4 2 3" xfId="54170" xr:uid="{00000000-0005-0000-0000-0000D1D00000}"/>
    <cellStyle name="Normal 9 2 4 3" xfId="54171" xr:uid="{00000000-0005-0000-0000-0000D2D00000}"/>
    <cellStyle name="Normal 9 2 4 3 2" xfId="54172" xr:uid="{00000000-0005-0000-0000-0000D3D00000}"/>
    <cellStyle name="Normal 9 2 4 3 2 2" xfId="54173" xr:uid="{00000000-0005-0000-0000-0000D4D00000}"/>
    <cellStyle name="Normal 9 2 4 3 3" xfId="54174" xr:uid="{00000000-0005-0000-0000-0000D5D00000}"/>
    <cellStyle name="Normal 9 2 4 4" xfId="54175" xr:uid="{00000000-0005-0000-0000-0000D6D00000}"/>
    <cellStyle name="Normal 9 2 4 4 2" xfId="54176" xr:uid="{00000000-0005-0000-0000-0000D7D00000}"/>
    <cellStyle name="Normal 9 2 4 5" xfId="54177" xr:uid="{00000000-0005-0000-0000-0000D8D00000}"/>
    <cellStyle name="Normal 9 2 4_T-straight with PEDs adjustor" xfId="54178" xr:uid="{00000000-0005-0000-0000-0000D9D00000}"/>
    <cellStyle name="Normal 9 2 5" xfId="1559" xr:uid="{00000000-0005-0000-0000-0000DAD00000}"/>
    <cellStyle name="Normal 9 2 5 2" xfId="54179" xr:uid="{00000000-0005-0000-0000-0000DBD00000}"/>
    <cellStyle name="Normal 9 2 5 2 2" xfId="54180" xr:uid="{00000000-0005-0000-0000-0000DCD00000}"/>
    <cellStyle name="Normal 9 2 5 3" xfId="54181" xr:uid="{00000000-0005-0000-0000-0000DDD00000}"/>
    <cellStyle name="Normal 9 2 6" xfId="54182" xr:uid="{00000000-0005-0000-0000-0000DED00000}"/>
    <cellStyle name="Normal 9 2 6 2" xfId="54183" xr:uid="{00000000-0005-0000-0000-0000DFD00000}"/>
    <cellStyle name="Normal 9 2 6 2 2" xfId="54184" xr:uid="{00000000-0005-0000-0000-0000E0D00000}"/>
    <cellStyle name="Normal 9 2 6 3" xfId="54185" xr:uid="{00000000-0005-0000-0000-0000E1D00000}"/>
    <cellStyle name="Normal 9 2 7" xfId="54186" xr:uid="{00000000-0005-0000-0000-0000E2D00000}"/>
    <cellStyle name="Normal 9 2 7 2" xfId="54187" xr:uid="{00000000-0005-0000-0000-0000E3D00000}"/>
    <cellStyle name="Normal 9 2 8" xfId="54188" xr:uid="{00000000-0005-0000-0000-0000E4D00000}"/>
    <cellStyle name="Normal 9 2 9" xfId="54189" xr:uid="{00000000-0005-0000-0000-0000E5D00000}"/>
    <cellStyle name="Normal 9 2_T-straight with PEDs adjustor" xfId="54190" xr:uid="{00000000-0005-0000-0000-0000E6D00000}"/>
    <cellStyle name="Normal 9 3" xfId="1560" xr:uid="{00000000-0005-0000-0000-0000E7D00000}"/>
    <cellStyle name="Normal 9 3 10" xfId="54191" xr:uid="{00000000-0005-0000-0000-0000E8D00000}"/>
    <cellStyle name="Normal 9 3 2" xfId="1561" xr:uid="{00000000-0005-0000-0000-0000E9D00000}"/>
    <cellStyle name="Normal 9 3 2 2" xfId="1562" xr:uid="{00000000-0005-0000-0000-0000EAD00000}"/>
    <cellStyle name="Normal 9 3 2 2 2" xfId="1563" xr:uid="{00000000-0005-0000-0000-0000EBD00000}"/>
    <cellStyle name="Normal 9 3 2 2 2 2" xfId="54192" xr:uid="{00000000-0005-0000-0000-0000ECD00000}"/>
    <cellStyle name="Normal 9 3 2 2 2 2 2" xfId="54193" xr:uid="{00000000-0005-0000-0000-0000EDD00000}"/>
    <cellStyle name="Normal 9 3 2 2 2 3" xfId="54194" xr:uid="{00000000-0005-0000-0000-0000EED00000}"/>
    <cellStyle name="Normal 9 3 2 2 3" xfId="54195" xr:uid="{00000000-0005-0000-0000-0000EFD00000}"/>
    <cellStyle name="Normal 9 3 2 2 3 2" xfId="54196" xr:uid="{00000000-0005-0000-0000-0000F0D00000}"/>
    <cellStyle name="Normal 9 3 2 2 3 2 2" xfId="54197" xr:uid="{00000000-0005-0000-0000-0000F1D00000}"/>
    <cellStyle name="Normal 9 3 2 2 3 3" xfId="54198" xr:uid="{00000000-0005-0000-0000-0000F2D00000}"/>
    <cellStyle name="Normal 9 3 2 2 4" xfId="54199" xr:uid="{00000000-0005-0000-0000-0000F3D00000}"/>
    <cellStyle name="Normal 9 3 2 2 4 2" xfId="54200" xr:uid="{00000000-0005-0000-0000-0000F4D00000}"/>
    <cellStyle name="Normal 9 3 2 2 5" xfId="54201" xr:uid="{00000000-0005-0000-0000-0000F5D00000}"/>
    <cellStyle name="Normal 9 3 2 2_T-straight with PEDs adjustor" xfId="54202" xr:uid="{00000000-0005-0000-0000-0000F6D00000}"/>
    <cellStyle name="Normal 9 3 2 3" xfId="1564" xr:uid="{00000000-0005-0000-0000-0000F7D00000}"/>
    <cellStyle name="Normal 9 3 2 3 2" xfId="54203" xr:uid="{00000000-0005-0000-0000-0000F8D00000}"/>
    <cellStyle name="Normal 9 3 2 3 2 2" xfId="54204" xr:uid="{00000000-0005-0000-0000-0000F9D00000}"/>
    <cellStyle name="Normal 9 3 2 3 3" xfId="54205" xr:uid="{00000000-0005-0000-0000-0000FAD00000}"/>
    <cellStyle name="Normal 9 3 2 4" xfId="54206" xr:uid="{00000000-0005-0000-0000-0000FBD00000}"/>
    <cellStyle name="Normal 9 3 2 4 2" xfId="54207" xr:uid="{00000000-0005-0000-0000-0000FCD00000}"/>
    <cellStyle name="Normal 9 3 2 4 2 2" xfId="54208" xr:uid="{00000000-0005-0000-0000-0000FDD00000}"/>
    <cellStyle name="Normal 9 3 2 4 3" xfId="54209" xr:uid="{00000000-0005-0000-0000-0000FED00000}"/>
    <cellStyle name="Normal 9 3 2 5" xfId="54210" xr:uid="{00000000-0005-0000-0000-0000FFD00000}"/>
    <cellStyle name="Normal 9 3 2 5 2" xfId="54211" xr:uid="{00000000-0005-0000-0000-000000D10000}"/>
    <cellStyle name="Normal 9 3 2 6" xfId="54212" xr:uid="{00000000-0005-0000-0000-000001D10000}"/>
    <cellStyle name="Normal 9 3 2_T-straight with PEDs adjustor" xfId="54213" xr:uid="{00000000-0005-0000-0000-000002D10000}"/>
    <cellStyle name="Normal 9 3 3" xfId="1565" xr:uid="{00000000-0005-0000-0000-000003D10000}"/>
    <cellStyle name="Normal 9 3 3 2" xfId="1566" xr:uid="{00000000-0005-0000-0000-000004D10000}"/>
    <cellStyle name="Normal 9 3 3 2 2" xfId="54214" xr:uid="{00000000-0005-0000-0000-000005D10000}"/>
    <cellStyle name="Normal 9 3 3 2 2 2" xfId="54215" xr:uid="{00000000-0005-0000-0000-000006D10000}"/>
    <cellStyle name="Normal 9 3 3 2 3" xfId="54216" xr:uid="{00000000-0005-0000-0000-000007D10000}"/>
    <cellStyle name="Normal 9 3 3 3" xfId="54217" xr:uid="{00000000-0005-0000-0000-000008D10000}"/>
    <cellStyle name="Normal 9 3 3 3 2" xfId="54218" xr:uid="{00000000-0005-0000-0000-000009D10000}"/>
    <cellStyle name="Normal 9 3 3 3 2 2" xfId="54219" xr:uid="{00000000-0005-0000-0000-00000AD10000}"/>
    <cellStyle name="Normal 9 3 3 3 3" xfId="54220" xr:uid="{00000000-0005-0000-0000-00000BD10000}"/>
    <cellStyle name="Normal 9 3 3 4" xfId="54221" xr:uid="{00000000-0005-0000-0000-00000CD10000}"/>
    <cellStyle name="Normal 9 3 3 4 2" xfId="54222" xr:uid="{00000000-0005-0000-0000-00000DD10000}"/>
    <cellStyle name="Normal 9 3 3 5" xfId="54223" xr:uid="{00000000-0005-0000-0000-00000ED10000}"/>
    <cellStyle name="Normal 9 3 3_T-straight with PEDs adjustor" xfId="54224" xr:uid="{00000000-0005-0000-0000-00000FD10000}"/>
    <cellStyle name="Normal 9 3 4" xfId="1567" xr:uid="{00000000-0005-0000-0000-000010D10000}"/>
    <cellStyle name="Normal 9 3 4 2" xfId="54225" xr:uid="{00000000-0005-0000-0000-000011D10000}"/>
    <cellStyle name="Normal 9 3 4 2 2" xfId="54226" xr:uid="{00000000-0005-0000-0000-000012D10000}"/>
    <cellStyle name="Normal 9 3 4 3" xfId="54227" xr:uid="{00000000-0005-0000-0000-000013D10000}"/>
    <cellStyle name="Normal 9 3 5" xfId="54228" xr:uid="{00000000-0005-0000-0000-000014D10000}"/>
    <cellStyle name="Normal 9 3 5 2" xfId="54229" xr:uid="{00000000-0005-0000-0000-000015D10000}"/>
    <cellStyle name="Normal 9 3 5 2 2" xfId="54230" xr:uid="{00000000-0005-0000-0000-000016D10000}"/>
    <cellStyle name="Normal 9 3 5 3" xfId="54231" xr:uid="{00000000-0005-0000-0000-000017D10000}"/>
    <cellStyle name="Normal 9 3 6" xfId="54232" xr:uid="{00000000-0005-0000-0000-000018D10000}"/>
    <cellStyle name="Normal 9 3 6 2" xfId="54233" xr:uid="{00000000-0005-0000-0000-000019D10000}"/>
    <cellStyle name="Normal 9 3 7" xfId="54234" xr:uid="{00000000-0005-0000-0000-00001AD10000}"/>
    <cellStyle name="Normal 9 3 8" xfId="54235" xr:uid="{00000000-0005-0000-0000-00001BD10000}"/>
    <cellStyle name="Normal 9 3 9" xfId="54236" xr:uid="{00000000-0005-0000-0000-00001CD10000}"/>
    <cellStyle name="Normal 9 3_T-straight with PEDs adjustor" xfId="54237" xr:uid="{00000000-0005-0000-0000-00001DD10000}"/>
    <cellStyle name="Normal 9 4" xfId="1568" xr:uid="{00000000-0005-0000-0000-00001ED10000}"/>
    <cellStyle name="Normal 9 4 2" xfId="1569" xr:uid="{00000000-0005-0000-0000-00001FD10000}"/>
    <cellStyle name="Normal 9 4 2 2" xfId="1570" xr:uid="{00000000-0005-0000-0000-000020D10000}"/>
    <cellStyle name="Normal 9 4 2 2 2" xfId="1571" xr:uid="{00000000-0005-0000-0000-000021D10000}"/>
    <cellStyle name="Normal 9 4 2 2 2 2" xfId="54238" xr:uid="{00000000-0005-0000-0000-000022D10000}"/>
    <cellStyle name="Normal 9 4 2 2 2 2 2" xfId="54239" xr:uid="{00000000-0005-0000-0000-000023D10000}"/>
    <cellStyle name="Normal 9 4 2 2 2 3" xfId="54240" xr:uid="{00000000-0005-0000-0000-000024D10000}"/>
    <cellStyle name="Normal 9 4 2 2 3" xfId="54241" xr:uid="{00000000-0005-0000-0000-000025D10000}"/>
    <cellStyle name="Normal 9 4 2 2 3 2" xfId="54242" xr:uid="{00000000-0005-0000-0000-000026D10000}"/>
    <cellStyle name="Normal 9 4 2 2 3 2 2" xfId="54243" xr:uid="{00000000-0005-0000-0000-000027D10000}"/>
    <cellStyle name="Normal 9 4 2 2 3 3" xfId="54244" xr:uid="{00000000-0005-0000-0000-000028D10000}"/>
    <cellStyle name="Normal 9 4 2 2 4" xfId="54245" xr:uid="{00000000-0005-0000-0000-000029D10000}"/>
    <cellStyle name="Normal 9 4 2 2 4 2" xfId="54246" xr:uid="{00000000-0005-0000-0000-00002AD10000}"/>
    <cellStyle name="Normal 9 4 2 2 5" xfId="54247" xr:uid="{00000000-0005-0000-0000-00002BD10000}"/>
    <cellStyle name="Normal 9 4 2 2_T-straight with PEDs adjustor" xfId="54248" xr:uid="{00000000-0005-0000-0000-00002CD10000}"/>
    <cellStyle name="Normal 9 4 2 3" xfId="1572" xr:uid="{00000000-0005-0000-0000-00002DD10000}"/>
    <cellStyle name="Normal 9 4 2 3 2" xfId="54249" xr:uid="{00000000-0005-0000-0000-00002ED10000}"/>
    <cellStyle name="Normal 9 4 2 3 2 2" xfId="54250" xr:uid="{00000000-0005-0000-0000-00002FD10000}"/>
    <cellStyle name="Normal 9 4 2 3 3" xfId="54251" xr:uid="{00000000-0005-0000-0000-000030D10000}"/>
    <cellStyle name="Normal 9 4 2 4" xfId="54252" xr:uid="{00000000-0005-0000-0000-000031D10000}"/>
    <cellStyle name="Normal 9 4 2 4 2" xfId="54253" xr:uid="{00000000-0005-0000-0000-000032D10000}"/>
    <cellStyle name="Normal 9 4 2 4 2 2" xfId="54254" xr:uid="{00000000-0005-0000-0000-000033D10000}"/>
    <cellStyle name="Normal 9 4 2 4 3" xfId="54255" xr:uid="{00000000-0005-0000-0000-000034D10000}"/>
    <cellStyle name="Normal 9 4 2 5" xfId="54256" xr:uid="{00000000-0005-0000-0000-000035D10000}"/>
    <cellStyle name="Normal 9 4 2 5 2" xfId="54257" xr:uid="{00000000-0005-0000-0000-000036D10000}"/>
    <cellStyle name="Normal 9 4 2 6" xfId="54258" xr:uid="{00000000-0005-0000-0000-000037D10000}"/>
    <cellStyle name="Normal 9 4 2_T-straight with PEDs adjustor" xfId="54259" xr:uid="{00000000-0005-0000-0000-000038D10000}"/>
    <cellStyle name="Normal 9 4 3" xfId="1573" xr:uid="{00000000-0005-0000-0000-000039D10000}"/>
    <cellStyle name="Normal 9 4 3 2" xfId="1574" xr:uid="{00000000-0005-0000-0000-00003AD10000}"/>
    <cellStyle name="Normal 9 4 3 2 2" xfId="54260" xr:uid="{00000000-0005-0000-0000-00003BD10000}"/>
    <cellStyle name="Normal 9 4 3 2 2 2" xfId="54261" xr:uid="{00000000-0005-0000-0000-00003CD10000}"/>
    <cellStyle name="Normal 9 4 3 2 3" xfId="54262" xr:uid="{00000000-0005-0000-0000-00003DD10000}"/>
    <cellStyle name="Normal 9 4 3 3" xfId="54263" xr:uid="{00000000-0005-0000-0000-00003ED10000}"/>
    <cellStyle name="Normal 9 4 3 3 2" xfId="54264" xr:uid="{00000000-0005-0000-0000-00003FD10000}"/>
    <cellStyle name="Normal 9 4 3 3 2 2" xfId="54265" xr:uid="{00000000-0005-0000-0000-000040D10000}"/>
    <cellStyle name="Normal 9 4 3 3 3" xfId="54266" xr:uid="{00000000-0005-0000-0000-000041D10000}"/>
    <cellStyle name="Normal 9 4 3 4" xfId="54267" xr:uid="{00000000-0005-0000-0000-000042D10000}"/>
    <cellStyle name="Normal 9 4 3 4 2" xfId="54268" xr:uid="{00000000-0005-0000-0000-000043D10000}"/>
    <cellStyle name="Normal 9 4 3 5" xfId="54269" xr:uid="{00000000-0005-0000-0000-000044D10000}"/>
    <cellStyle name="Normal 9 4 3_T-straight with PEDs adjustor" xfId="54270" xr:uid="{00000000-0005-0000-0000-000045D10000}"/>
    <cellStyle name="Normal 9 4 4" xfId="1575" xr:uid="{00000000-0005-0000-0000-000046D10000}"/>
    <cellStyle name="Normal 9 4 4 2" xfId="54271" xr:uid="{00000000-0005-0000-0000-000047D10000}"/>
    <cellStyle name="Normal 9 4 4 2 2" xfId="54272" xr:uid="{00000000-0005-0000-0000-000048D10000}"/>
    <cellStyle name="Normal 9 4 4 3" xfId="54273" xr:uid="{00000000-0005-0000-0000-000049D10000}"/>
    <cellStyle name="Normal 9 4 5" xfId="54274" xr:uid="{00000000-0005-0000-0000-00004AD10000}"/>
    <cellStyle name="Normal 9 4 5 2" xfId="54275" xr:uid="{00000000-0005-0000-0000-00004BD10000}"/>
    <cellStyle name="Normal 9 4 5 2 2" xfId="54276" xr:uid="{00000000-0005-0000-0000-00004CD10000}"/>
    <cellStyle name="Normal 9 4 5 3" xfId="54277" xr:uid="{00000000-0005-0000-0000-00004DD10000}"/>
    <cellStyle name="Normal 9 4 6" xfId="54278" xr:uid="{00000000-0005-0000-0000-00004ED10000}"/>
    <cellStyle name="Normal 9 4 6 2" xfId="54279" xr:uid="{00000000-0005-0000-0000-00004FD10000}"/>
    <cellStyle name="Normal 9 4 7" xfId="54280" xr:uid="{00000000-0005-0000-0000-000050D10000}"/>
    <cellStyle name="Normal 9 4_T-straight with PEDs adjustor" xfId="54281" xr:uid="{00000000-0005-0000-0000-000051D10000}"/>
    <cellStyle name="Normal 9 5" xfId="1576" xr:uid="{00000000-0005-0000-0000-000052D10000}"/>
    <cellStyle name="Normal 9 5 2" xfId="1577" xr:uid="{00000000-0005-0000-0000-000053D10000}"/>
    <cellStyle name="Normal 9 5 2 2" xfId="1578" xr:uid="{00000000-0005-0000-0000-000054D10000}"/>
    <cellStyle name="Normal 9 5 2 2 2" xfId="1579" xr:uid="{00000000-0005-0000-0000-000055D10000}"/>
    <cellStyle name="Normal 9 5 2 2 2 2" xfId="54282" xr:uid="{00000000-0005-0000-0000-000056D10000}"/>
    <cellStyle name="Normal 9 5 2 2 2 2 2" xfId="54283" xr:uid="{00000000-0005-0000-0000-000057D10000}"/>
    <cellStyle name="Normal 9 5 2 2 2 3" xfId="54284" xr:uid="{00000000-0005-0000-0000-000058D10000}"/>
    <cellStyle name="Normal 9 5 2 2 3" xfId="54285" xr:uid="{00000000-0005-0000-0000-000059D10000}"/>
    <cellStyle name="Normal 9 5 2 2 3 2" xfId="54286" xr:uid="{00000000-0005-0000-0000-00005AD10000}"/>
    <cellStyle name="Normal 9 5 2 2 3 2 2" xfId="54287" xr:uid="{00000000-0005-0000-0000-00005BD10000}"/>
    <cellStyle name="Normal 9 5 2 2 3 3" xfId="54288" xr:uid="{00000000-0005-0000-0000-00005CD10000}"/>
    <cellStyle name="Normal 9 5 2 2 4" xfId="54289" xr:uid="{00000000-0005-0000-0000-00005DD10000}"/>
    <cellStyle name="Normal 9 5 2 2 4 2" xfId="54290" xr:uid="{00000000-0005-0000-0000-00005ED10000}"/>
    <cellStyle name="Normal 9 5 2 2 5" xfId="54291" xr:uid="{00000000-0005-0000-0000-00005FD10000}"/>
    <cellStyle name="Normal 9 5 2 2_T-straight with PEDs adjustor" xfId="54292" xr:uid="{00000000-0005-0000-0000-000060D10000}"/>
    <cellStyle name="Normal 9 5 2 3" xfId="1580" xr:uid="{00000000-0005-0000-0000-000061D10000}"/>
    <cellStyle name="Normal 9 5 2 3 2" xfId="54293" xr:uid="{00000000-0005-0000-0000-000062D10000}"/>
    <cellStyle name="Normal 9 5 2 3 2 2" xfId="54294" xr:uid="{00000000-0005-0000-0000-000063D10000}"/>
    <cellStyle name="Normal 9 5 2 3 3" xfId="54295" xr:uid="{00000000-0005-0000-0000-000064D10000}"/>
    <cellStyle name="Normal 9 5 2 4" xfId="54296" xr:uid="{00000000-0005-0000-0000-000065D10000}"/>
    <cellStyle name="Normal 9 5 2 4 2" xfId="54297" xr:uid="{00000000-0005-0000-0000-000066D10000}"/>
    <cellStyle name="Normal 9 5 2 4 2 2" xfId="54298" xr:uid="{00000000-0005-0000-0000-000067D10000}"/>
    <cellStyle name="Normal 9 5 2 4 3" xfId="54299" xr:uid="{00000000-0005-0000-0000-000068D10000}"/>
    <cellStyle name="Normal 9 5 2 5" xfId="54300" xr:uid="{00000000-0005-0000-0000-000069D10000}"/>
    <cellStyle name="Normal 9 5 2 5 2" xfId="54301" xr:uid="{00000000-0005-0000-0000-00006AD10000}"/>
    <cellStyle name="Normal 9 5 2 6" xfId="54302" xr:uid="{00000000-0005-0000-0000-00006BD10000}"/>
    <cellStyle name="Normal 9 5 2_T-straight with PEDs adjustor" xfId="54303" xr:uid="{00000000-0005-0000-0000-00006CD10000}"/>
    <cellStyle name="Normal 9 5 3" xfId="1581" xr:uid="{00000000-0005-0000-0000-00006DD10000}"/>
    <cellStyle name="Normal 9 5 3 2" xfId="1582" xr:uid="{00000000-0005-0000-0000-00006ED10000}"/>
    <cellStyle name="Normal 9 5 3 2 2" xfId="54304" xr:uid="{00000000-0005-0000-0000-00006FD10000}"/>
    <cellStyle name="Normal 9 5 3 2 2 2" xfId="54305" xr:uid="{00000000-0005-0000-0000-000070D10000}"/>
    <cellStyle name="Normal 9 5 3 2 3" xfId="54306" xr:uid="{00000000-0005-0000-0000-000071D10000}"/>
    <cellStyle name="Normal 9 5 3 3" xfId="54307" xr:uid="{00000000-0005-0000-0000-000072D10000}"/>
    <cellStyle name="Normal 9 5 3 3 2" xfId="54308" xr:uid="{00000000-0005-0000-0000-000073D10000}"/>
    <cellStyle name="Normal 9 5 3 3 2 2" xfId="54309" xr:uid="{00000000-0005-0000-0000-000074D10000}"/>
    <cellStyle name="Normal 9 5 3 3 3" xfId="54310" xr:uid="{00000000-0005-0000-0000-000075D10000}"/>
    <cellStyle name="Normal 9 5 3 4" xfId="54311" xr:uid="{00000000-0005-0000-0000-000076D10000}"/>
    <cellStyle name="Normal 9 5 3 4 2" xfId="54312" xr:uid="{00000000-0005-0000-0000-000077D10000}"/>
    <cellStyle name="Normal 9 5 3 5" xfId="54313" xr:uid="{00000000-0005-0000-0000-000078D10000}"/>
    <cellStyle name="Normal 9 5 3_T-straight with PEDs adjustor" xfId="54314" xr:uid="{00000000-0005-0000-0000-000079D10000}"/>
    <cellStyle name="Normal 9 5 4" xfId="1583" xr:uid="{00000000-0005-0000-0000-00007AD10000}"/>
    <cellStyle name="Normal 9 5 4 2" xfId="54315" xr:uid="{00000000-0005-0000-0000-00007BD10000}"/>
    <cellStyle name="Normal 9 5 4 2 2" xfId="54316" xr:uid="{00000000-0005-0000-0000-00007CD10000}"/>
    <cellStyle name="Normal 9 5 4 3" xfId="54317" xr:uid="{00000000-0005-0000-0000-00007DD10000}"/>
    <cellStyle name="Normal 9 5 5" xfId="54318" xr:uid="{00000000-0005-0000-0000-00007ED10000}"/>
    <cellStyle name="Normal 9 5 5 2" xfId="54319" xr:uid="{00000000-0005-0000-0000-00007FD10000}"/>
    <cellStyle name="Normal 9 5 5 2 2" xfId="54320" xr:uid="{00000000-0005-0000-0000-000080D10000}"/>
    <cellStyle name="Normal 9 5 5 3" xfId="54321" xr:uid="{00000000-0005-0000-0000-000081D10000}"/>
    <cellStyle name="Normal 9 5 6" xfId="54322" xr:uid="{00000000-0005-0000-0000-000082D10000}"/>
    <cellStyle name="Normal 9 5 6 2" xfId="54323" xr:uid="{00000000-0005-0000-0000-000083D10000}"/>
    <cellStyle name="Normal 9 5 7" xfId="54324" xr:uid="{00000000-0005-0000-0000-000084D10000}"/>
    <cellStyle name="Normal 9 5_T-straight with PEDs adjustor" xfId="54325" xr:uid="{00000000-0005-0000-0000-000085D10000}"/>
    <cellStyle name="Normal 9 6" xfId="1584" xr:uid="{00000000-0005-0000-0000-000086D10000}"/>
    <cellStyle name="Normal 9 6 2" xfId="1585" xr:uid="{00000000-0005-0000-0000-000087D10000}"/>
    <cellStyle name="Normal 9 6 2 2" xfId="1586" xr:uid="{00000000-0005-0000-0000-000088D10000}"/>
    <cellStyle name="Normal 9 6 2 2 2" xfId="54326" xr:uid="{00000000-0005-0000-0000-000089D10000}"/>
    <cellStyle name="Normal 9 6 2 2 2 2" xfId="54327" xr:uid="{00000000-0005-0000-0000-00008AD10000}"/>
    <cellStyle name="Normal 9 6 2 2 3" xfId="54328" xr:uid="{00000000-0005-0000-0000-00008BD10000}"/>
    <cellStyle name="Normal 9 6 2 3" xfId="54329" xr:uid="{00000000-0005-0000-0000-00008CD10000}"/>
    <cellStyle name="Normal 9 6 2 3 2" xfId="54330" xr:uid="{00000000-0005-0000-0000-00008DD10000}"/>
    <cellStyle name="Normal 9 6 2 3 2 2" xfId="54331" xr:uid="{00000000-0005-0000-0000-00008ED10000}"/>
    <cellStyle name="Normal 9 6 2 3 3" xfId="54332" xr:uid="{00000000-0005-0000-0000-00008FD10000}"/>
    <cellStyle name="Normal 9 6 2 4" xfId="54333" xr:uid="{00000000-0005-0000-0000-000090D10000}"/>
    <cellStyle name="Normal 9 6 2 4 2" xfId="54334" xr:uid="{00000000-0005-0000-0000-000091D10000}"/>
    <cellStyle name="Normal 9 6 2 5" xfId="54335" xr:uid="{00000000-0005-0000-0000-000092D10000}"/>
    <cellStyle name="Normal 9 6 2_T-straight with PEDs adjustor" xfId="54336" xr:uid="{00000000-0005-0000-0000-000093D10000}"/>
    <cellStyle name="Normal 9 6 3" xfId="1587" xr:uid="{00000000-0005-0000-0000-000094D10000}"/>
    <cellStyle name="Normal 9 6 3 2" xfId="54337" xr:uid="{00000000-0005-0000-0000-000095D10000}"/>
    <cellStyle name="Normal 9 6 3 2 2" xfId="54338" xr:uid="{00000000-0005-0000-0000-000096D10000}"/>
    <cellStyle name="Normal 9 6 3 3" xfId="54339" xr:uid="{00000000-0005-0000-0000-000097D10000}"/>
    <cellStyle name="Normal 9 6 4" xfId="54340" xr:uid="{00000000-0005-0000-0000-000098D10000}"/>
    <cellStyle name="Normal 9 6 4 2" xfId="54341" xr:uid="{00000000-0005-0000-0000-000099D10000}"/>
    <cellStyle name="Normal 9 6 4 2 2" xfId="54342" xr:uid="{00000000-0005-0000-0000-00009AD10000}"/>
    <cellStyle name="Normal 9 6 4 3" xfId="54343" xr:uid="{00000000-0005-0000-0000-00009BD10000}"/>
    <cellStyle name="Normal 9 6 5" xfId="54344" xr:uid="{00000000-0005-0000-0000-00009CD10000}"/>
    <cellStyle name="Normal 9 6 5 2" xfId="54345" xr:uid="{00000000-0005-0000-0000-00009DD10000}"/>
    <cellStyle name="Normal 9 6 6" xfId="54346" xr:uid="{00000000-0005-0000-0000-00009ED10000}"/>
    <cellStyle name="Normal 9 6_T-straight with PEDs adjustor" xfId="54347" xr:uid="{00000000-0005-0000-0000-00009FD10000}"/>
    <cellStyle name="Normal 9 7" xfId="1588" xr:uid="{00000000-0005-0000-0000-0000A0D10000}"/>
    <cellStyle name="Normal 9 7 2" xfId="1589" xr:uid="{00000000-0005-0000-0000-0000A1D10000}"/>
    <cellStyle name="Normal 9 7 2 2" xfId="54348" xr:uid="{00000000-0005-0000-0000-0000A2D10000}"/>
    <cellStyle name="Normal 9 7 2 2 2" xfId="54349" xr:uid="{00000000-0005-0000-0000-0000A3D10000}"/>
    <cellStyle name="Normal 9 7 2 3" xfId="54350" xr:uid="{00000000-0005-0000-0000-0000A4D10000}"/>
    <cellStyle name="Normal 9 7 3" xfId="54351" xr:uid="{00000000-0005-0000-0000-0000A5D10000}"/>
    <cellStyle name="Normal 9 7 3 2" xfId="54352" xr:uid="{00000000-0005-0000-0000-0000A6D10000}"/>
    <cellStyle name="Normal 9 7 3 2 2" xfId="54353" xr:uid="{00000000-0005-0000-0000-0000A7D10000}"/>
    <cellStyle name="Normal 9 7 3 3" xfId="54354" xr:uid="{00000000-0005-0000-0000-0000A8D10000}"/>
    <cellStyle name="Normal 9 7 4" xfId="54355" xr:uid="{00000000-0005-0000-0000-0000A9D10000}"/>
    <cellStyle name="Normal 9 7 4 2" xfId="54356" xr:uid="{00000000-0005-0000-0000-0000AAD10000}"/>
    <cellStyle name="Normal 9 7 5" xfId="54357" xr:uid="{00000000-0005-0000-0000-0000ABD10000}"/>
    <cellStyle name="Normal 9 7_T-straight with PEDs adjustor" xfId="54358" xr:uid="{00000000-0005-0000-0000-0000ACD10000}"/>
    <cellStyle name="Normal 9 8" xfId="1590" xr:uid="{00000000-0005-0000-0000-0000ADD10000}"/>
    <cellStyle name="Normal 9 8 2" xfId="54359" xr:uid="{00000000-0005-0000-0000-0000AED10000}"/>
    <cellStyle name="Normal 9 8 2 2" xfId="54360" xr:uid="{00000000-0005-0000-0000-0000AFD10000}"/>
    <cellStyle name="Normal 9 8 3" xfId="54361" xr:uid="{00000000-0005-0000-0000-0000B0D10000}"/>
    <cellStyle name="Normal 9 9" xfId="54362" xr:uid="{00000000-0005-0000-0000-0000B1D10000}"/>
    <cellStyle name="Normal 9 9 2" xfId="54363" xr:uid="{00000000-0005-0000-0000-0000B2D10000}"/>
    <cellStyle name="Normal 9 9 2 2" xfId="54364" xr:uid="{00000000-0005-0000-0000-0000B3D10000}"/>
    <cellStyle name="Normal 9 9 3" xfId="54365" xr:uid="{00000000-0005-0000-0000-0000B4D10000}"/>
    <cellStyle name="Normal 9_T-straight with PEDs adjustor" xfId="54366" xr:uid="{00000000-0005-0000-0000-0000B5D10000}"/>
    <cellStyle name="Normal 94" xfId="54367" xr:uid="{00000000-0005-0000-0000-0000B6D10000}"/>
    <cellStyle name="Normal_DRG table" xfId="1591" xr:uid="{00000000-0005-0000-0000-0000B7D10000}"/>
    <cellStyle name="Normal_Inpatient by DRG" xfId="64440" xr:uid="{00000000-0005-0000-0000-0000B8D10000}"/>
    <cellStyle name="Normal_Sheet1" xfId="1592" xr:uid="{00000000-0005-0000-0000-0000B9D10000}"/>
    <cellStyle name="Note 10" xfId="54368" xr:uid="{00000000-0005-0000-0000-0000BAD10000}"/>
    <cellStyle name="Note 10 2" xfId="54369" xr:uid="{00000000-0005-0000-0000-0000BBD10000}"/>
    <cellStyle name="Note 10 2 2" xfId="54370" xr:uid="{00000000-0005-0000-0000-0000BCD10000}"/>
    <cellStyle name="Note 10 3" xfId="54371" xr:uid="{00000000-0005-0000-0000-0000BDD10000}"/>
    <cellStyle name="Note 10 3 2" xfId="54372" xr:uid="{00000000-0005-0000-0000-0000BED10000}"/>
    <cellStyle name="Note 10 3 2 2" xfId="54373" xr:uid="{00000000-0005-0000-0000-0000BFD10000}"/>
    <cellStyle name="Note 10 3 3" xfId="54374" xr:uid="{00000000-0005-0000-0000-0000C0D10000}"/>
    <cellStyle name="Note 10 4" xfId="54375" xr:uid="{00000000-0005-0000-0000-0000C1D10000}"/>
    <cellStyle name="Note 10 4 2" xfId="54376" xr:uid="{00000000-0005-0000-0000-0000C2D10000}"/>
    <cellStyle name="Note 10 5" xfId="54377" xr:uid="{00000000-0005-0000-0000-0000C3D10000}"/>
    <cellStyle name="Note 11" xfId="54378" xr:uid="{00000000-0005-0000-0000-0000C4D10000}"/>
    <cellStyle name="Note 11 2" xfId="54379" xr:uid="{00000000-0005-0000-0000-0000C5D10000}"/>
    <cellStyle name="Note 12" xfId="54380" xr:uid="{00000000-0005-0000-0000-0000C6D10000}"/>
    <cellStyle name="Note 12 2" xfId="54381" xr:uid="{00000000-0005-0000-0000-0000C7D10000}"/>
    <cellStyle name="Note 12 2 2" xfId="54382" xr:uid="{00000000-0005-0000-0000-0000C8D10000}"/>
    <cellStyle name="Note 12 3" xfId="54383" xr:uid="{00000000-0005-0000-0000-0000C9D10000}"/>
    <cellStyle name="Note 2" xfId="1593" xr:uid="{00000000-0005-0000-0000-0000CAD10000}"/>
    <cellStyle name="Note 2 10" xfId="54384" xr:uid="{00000000-0005-0000-0000-0000CBD10000}"/>
    <cellStyle name="Note 2 10 2" xfId="54385" xr:uid="{00000000-0005-0000-0000-0000CCD10000}"/>
    <cellStyle name="Note 2 2" xfId="1594" xr:uid="{00000000-0005-0000-0000-0000CDD10000}"/>
    <cellStyle name="Note 2 2 2" xfId="1595" xr:uid="{00000000-0005-0000-0000-0000CED10000}"/>
    <cellStyle name="Note 2 2 2 2" xfId="1596" xr:uid="{00000000-0005-0000-0000-0000CFD10000}"/>
    <cellStyle name="Note 2 2 2 2 10" xfId="54386" xr:uid="{00000000-0005-0000-0000-0000D0D10000}"/>
    <cellStyle name="Note 2 2 2 2 10 2" xfId="54387" xr:uid="{00000000-0005-0000-0000-0000D1D10000}"/>
    <cellStyle name="Note 2 2 2 2 10 2 2" xfId="54388" xr:uid="{00000000-0005-0000-0000-0000D2D10000}"/>
    <cellStyle name="Note 2 2 2 2 10 2 2 2" xfId="54389" xr:uid="{00000000-0005-0000-0000-0000D3D10000}"/>
    <cellStyle name="Note 2 2 2 2 10 2 2 3" xfId="54390" xr:uid="{00000000-0005-0000-0000-0000D4D10000}"/>
    <cellStyle name="Note 2 2 2 2 10 2 2 4" xfId="54391" xr:uid="{00000000-0005-0000-0000-0000D5D10000}"/>
    <cellStyle name="Note 2 2 2 2 10 2 2 5" xfId="54392" xr:uid="{00000000-0005-0000-0000-0000D6D10000}"/>
    <cellStyle name="Note 2 2 2 2 10 2 3" xfId="54393" xr:uid="{00000000-0005-0000-0000-0000D7D10000}"/>
    <cellStyle name="Note 2 2 2 2 10 2 3 2" xfId="54394" xr:uid="{00000000-0005-0000-0000-0000D8D10000}"/>
    <cellStyle name="Note 2 2 2 2 10 2 3 3" xfId="54395" xr:uid="{00000000-0005-0000-0000-0000D9D10000}"/>
    <cellStyle name="Note 2 2 2 2 10 2 3 4" xfId="54396" xr:uid="{00000000-0005-0000-0000-0000DAD10000}"/>
    <cellStyle name="Note 2 2 2 2 10 2 3 5" xfId="54397" xr:uid="{00000000-0005-0000-0000-0000DBD10000}"/>
    <cellStyle name="Note 2 2 2 2 10 2 4" xfId="54398" xr:uid="{00000000-0005-0000-0000-0000DCD10000}"/>
    <cellStyle name="Note 2 2 2 2 10 2 4 2" xfId="54399" xr:uid="{00000000-0005-0000-0000-0000DDD10000}"/>
    <cellStyle name="Note 2 2 2 2 10 2 5" xfId="54400" xr:uid="{00000000-0005-0000-0000-0000DED10000}"/>
    <cellStyle name="Note 2 2 2 2 10 2 5 2" xfId="54401" xr:uid="{00000000-0005-0000-0000-0000DFD10000}"/>
    <cellStyle name="Note 2 2 2 2 10 2 6" xfId="54402" xr:uid="{00000000-0005-0000-0000-0000E0D10000}"/>
    <cellStyle name="Note 2 2 2 2 10 2 6 2" xfId="54403" xr:uid="{00000000-0005-0000-0000-0000E1D10000}"/>
    <cellStyle name="Note 2 2 2 2 10 2 7" xfId="54404" xr:uid="{00000000-0005-0000-0000-0000E2D10000}"/>
    <cellStyle name="Note 2 2 2 2 10 3" xfId="54405" xr:uid="{00000000-0005-0000-0000-0000E3D10000}"/>
    <cellStyle name="Note 2 2 2 2 10 3 2" xfId="54406" xr:uid="{00000000-0005-0000-0000-0000E4D10000}"/>
    <cellStyle name="Note 2 2 2 2 10 3 3" xfId="54407" xr:uid="{00000000-0005-0000-0000-0000E5D10000}"/>
    <cellStyle name="Note 2 2 2 2 10 3 4" xfId="54408" xr:uid="{00000000-0005-0000-0000-0000E6D10000}"/>
    <cellStyle name="Note 2 2 2 2 10 3 5" xfId="54409" xr:uid="{00000000-0005-0000-0000-0000E7D10000}"/>
    <cellStyle name="Note 2 2 2 2 10 4" xfId="54410" xr:uid="{00000000-0005-0000-0000-0000E8D10000}"/>
    <cellStyle name="Note 2 2 2 2 10 4 2" xfId="54411" xr:uid="{00000000-0005-0000-0000-0000E9D10000}"/>
    <cellStyle name="Note 2 2 2 2 10 4 3" xfId="54412" xr:uid="{00000000-0005-0000-0000-0000EAD10000}"/>
    <cellStyle name="Note 2 2 2 2 10 4 4" xfId="54413" xr:uid="{00000000-0005-0000-0000-0000EBD10000}"/>
    <cellStyle name="Note 2 2 2 2 10 4 5" xfId="54414" xr:uid="{00000000-0005-0000-0000-0000ECD10000}"/>
    <cellStyle name="Note 2 2 2 2 10 5" xfId="54415" xr:uid="{00000000-0005-0000-0000-0000EDD10000}"/>
    <cellStyle name="Note 2 2 2 2 10 5 2" xfId="54416" xr:uid="{00000000-0005-0000-0000-0000EED10000}"/>
    <cellStyle name="Note 2 2 2 2 10 6" xfId="54417" xr:uid="{00000000-0005-0000-0000-0000EFD10000}"/>
    <cellStyle name="Note 2 2 2 2 10 6 2" xfId="54418" xr:uid="{00000000-0005-0000-0000-0000F0D10000}"/>
    <cellStyle name="Note 2 2 2 2 10 7" xfId="54419" xr:uid="{00000000-0005-0000-0000-0000F1D10000}"/>
    <cellStyle name="Note 2 2 2 2 10 7 2" xfId="54420" xr:uid="{00000000-0005-0000-0000-0000F2D10000}"/>
    <cellStyle name="Note 2 2 2 2 10 8" xfId="54421" xr:uid="{00000000-0005-0000-0000-0000F3D10000}"/>
    <cellStyle name="Note 2 2 2 2 11" xfId="54422" xr:uid="{00000000-0005-0000-0000-0000F4D10000}"/>
    <cellStyle name="Note 2 2 2 2 11 2" xfId="54423" xr:uid="{00000000-0005-0000-0000-0000F5D10000}"/>
    <cellStyle name="Note 2 2 2 2 11 2 2" xfId="54424" xr:uid="{00000000-0005-0000-0000-0000F6D10000}"/>
    <cellStyle name="Note 2 2 2 2 11 2 2 2" xfId="54425" xr:uid="{00000000-0005-0000-0000-0000F7D10000}"/>
    <cellStyle name="Note 2 2 2 2 11 2 2 3" xfId="54426" xr:uid="{00000000-0005-0000-0000-0000F8D10000}"/>
    <cellStyle name="Note 2 2 2 2 11 2 2 4" xfId="54427" xr:uid="{00000000-0005-0000-0000-0000F9D10000}"/>
    <cellStyle name="Note 2 2 2 2 11 2 2 5" xfId="54428" xr:uid="{00000000-0005-0000-0000-0000FAD10000}"/>
    <cellStyle name="Note 2 2 2 2 11 2 3" xfId="54429" xr:uid="{00000000-0005-0000-0000-0000FBD10000}"/>
    <cellStyle name="Note 2 2 2 2 11 2 3 2" xfId="54430" xr:uid="{00000000-0005-0000-0000-0000FCD10000}"/>
    <cellStyle name="Note 2 2 2 2 11 2 3 3" xfId="54431" xr:uid="{00000000-0005-0000-0000-0000FDD10000}"/>
    <cellStyle name="Note 2 2 2 2 11 2 3 4" xfId="54432" xr:uid="{00000000-0005-0000-0000-0000FED10000}"/>
    <cellStyle name="Note 2 2 2 2 11 2 3 5" xfId="54433" xr:uid="{00000000-0005-0000-0000-0000FFD10000}"/>
    <cellStyle name="Note 2 2 2 2 11 2 4" xfId="54434" xr:uid="{00000000-0005-0000-0000-000000D20000}"/>
    <cellStyle name="Note 2 2 2 2 11 2 4 2" xfId="54435" xr:uid="{00000000-0005-0000-0000-000001D20000}"/>
    <cellStyle name="Note 2 2 2 2 11 2 5" xfId="54436" xr:uid="{00000000-0005-0000-0000-000002D20000}"/>
    <cellStyle name="Note 2 2 2 2 11 2 5 2" xfId="54437" xr:uid="{00000000-0005-0000-0000-000003D20000}"/>
    <cellStyle name="Note 2 2 2 2 11 2 6" xfId="54438" xr:uid="{00000000-0005-0000-0000-000004D20000}"/>
    <cellStyle name="Note 2 2 2 2 11 2 6 2" xfId="54439" xr:uid="{00000000-0005-0000-0000-000005D20000}"/>
    <cellStyle name="Note 2 2 2 2 11 2 7" xfId="54440" xr:uid="{00000000-0005-0000-0000-000006D20000}"/>
    <cellStyle name="Note 2 2 2 2 11 3" xfId="54441" xr:uid="{00000000-0005-0000-0000-000007D20000}"/>
    <cellStyle name="Note 2 2 2 2 11 3 2" xfId="54442" xr:uid="{00000000-0005-0000-0000-000008D20000}"/>
    <cellStyle name="Note 2 2 2 2 11 3 3" xfId="54443" xr:uid="{00000000-0005-0000-0000-000009D20000}"/>
    <cellStyle name="Note 2 2 2 2 11 3 4" xfId="54444" xr:uid="{00000000-0005-0000-0000-00000AD20000}"/>
    <cellStyle name="Note 2 2 2 2 11 3 5" xfId="54445" xr:uid="{00000000-0005-0000-0000-00000BD20000}"/>
    <cellStyle name="Note 2 2 2 2 11 4" xfId="54446" xr:uid="{00000000-0005-0000-0000-00000CD20000}"/>
    <cellStyle name="Note 2 2 2 2 11 4 2" xfId="54447" xr:uid="{00000000-0005-0000-0000-00000DD20000}"/>
    <cellStyle name="Note 2 2 2 2 11 4 3" xfId="54448" xr:uid="{00000000-0005-0000-0000-00000ED20000}"/>
    <cellStyle name="Note 2 2 2 2 11 4 4" xfId="54449" xr:uid="{00000000-0005-0000-0000-00000FD20000}"/>
    <cellStyle name="Note 2 2 2 2 11 4 5" xfId="54450" xr:uid="{00000000-0005-0000-0000-000010D20000}"/>
    <cellStyle name="Note 2 2 2 2 11 5" xfId="54451" xr:uid="{00000000-0005-0000-0000-000011D20000}"/>
    <cellStyle name="Note 2 2 2 2 11 5 2" xfId="54452" xr:uid="{00000000-0005-0000-0000-000012D20000}"/>
    <cellStyle name="Note 2 2 2 2 11 6" xfId="54453" xr:uid="{00000000-0005-0000-0000-000013D20000}"/>
    <cellStyle name="Note 2 2 2 2 11 6 2" xfId="54454" xr:uid="{00000000-0005-0000-0000-000014D20000}"/>
    <cellStyle name="Note 2 2 2 2 11 7" xfId="54455" xr:uid="{00000000-0005-0000-0000-000015D20000}"/>
    <cellStyle name="Note 2 2 2 2 11 7 2" xfId="54456" xr:uid="{00000000-0005-0000-0000-000016D20000}"/>
    <cellStyle name="Note 2 2 2 2 11 8" xfId="54457" xr:uid="{00000000-0005-0000-0000-000017D20000}"/>
    <cellStyle name="Note 2 2 2 2 12" xfId="54458" xr:uid="{00000000-0005-0000-0000-000018D20000}"/>
    <cellStyle name="Note 2 2 2 2 12 2" xfId="54459" xr:uid="{00000000-0005-0000-0000-000019D20000}"/>
    <cellStyle name="Note 2 2 2 2 12 2 2" xfId="54460" xr:uid="{00000000-0005-0000-0000-00001AD20000}"/>
    <cellStyle name="Note 2 2 2 2 12 2 2 2" xfId="54461" xr:uid="{00000000-0005-0000-0000-00001BD20000}"/>
    <cellStyle name="Note 2 2 2 2 12 2 2 3" xfId="54462" xr:uid="{00000000-0005-0000-0000-00001CD20000}"/>
    <cellStyle name="Note 2 2 2 2 12 2 2 4" xfId="54463" xr:uid="{00000000-0005-0000-0000-00001DD20000}"/>
    <cellStyle name="Note 2 2 2 2 12 2 2 5" xfId="54464" xr:uid="{00000000-0005-0000-0000-00001ED20000}"/>
    <cellStyle name="Note 2 2 2 2 12 2 3" xfId="54465" xr:uid="{00000000-0005-0000-0000-00001FD20000}"/>
    <cellStyle name="Note 2 2 2 2 12 2 3 2" xfId="54466" xr:uid="{00000000-0005-0000-0000-000020D20000}"/>
    <cellStyle name="Note 2 2 2 2 12 2 3 3" xfId="54467" xr:uid="{00000000-0005-0000-0000-000021D20000}"/>
    <cellStyle name="Note 2 2 2 2 12 2 3 4" xfId="54468" xr:uid="{00000000-0005-0000-0000-000022D20000}"/>
    <cellStyle name="Note 2 2 2 2 12 2 3 5" xfId="54469" xr:uid="{00000000-0005-0000-0000-000023D20000}"/>
    <cellStyle name="Note 2 2 2 2 12 2 4" xfId="54470" xr:uid="{00000000-0005-0000-0000-000024D20000}"/>
    <cellStyle name="Note 2 2 2 2 12 2 4 2" xfId="54471" xr:uid="{00000000-0005-0000-0000-000025D20000}"/>
    <cellStyle name="Note 2 2 2 2 12 2 5" xfId="54472" xr:uid="{00000000-0005-0000-0000-000026D20000}"/>
    <cellStyle name="Note 2 2 2 2 12 2 5 2" xfId="54473" xr:uid="{00000000-0005-0000-0000-000027D20000}"/>
    <cellStyle name="Note 2 2 2 2 12 2 6" xfId="54474" xr:uid="{00000000-0005-0000-0000-000028D20000}"/>
    <cellStyle name="Note 2 2 2 2 12 2 6 2" xfId="54475" xr:uid="{00000000-0005-0000-0000-000029D20000}"/>
    <cellStyle name="Note 2 2 2 2 12 2 7" xfId="54476" xr:uid="{00000000-0005-0000-0000-00002AD20000}"/>
    <cellStyle name="Note 2 2 2 2 12 3" xfId="54477" xr:uid="{00000000-0005-0000-0000-00002BD20000}"/>
    <cellStyle name="Note 2 2 2 2 12 3 2" xfId="54478" xr:uid="{00000000-0005-0000-0000-00002CD20000}"/>
    <cellStyle name="Note 2 2 2 2 12 3 3" xfId="54479" xr:uid="{00000000-0005-0000-0000-00002DD20000}"/>
    <cellStyle name="Note 2 2 2 2 12 3 4" xfId="54480" xr:uid="{00000000-0005-0000-0000-00002ED20000}"/>
    <cellStyle name="Note 2 2 2 2 12 3 5" xfId="54481" xr:uid="{00000000-0005-0000-0000-00002FD20000}"/>
    <cellStyle name="Note 2 2 2 2 12 4" xfId="54482" xr:uid="{00000000-0005-0000-0000-000030D20000}"/>
    <cellStyle name="Note 2 2 2 2 12 4 2" xfId="54483" xr:uid="{00000000-0005-0000-0000-000031D20000}"/>
    <cellStyle name="Note 2 2 2 2 12 4 3" xfId="54484" xr:uid="{00000000-0005-0000-0000-000032D20000}"/>
    <cellStyle name="Note 2 2 2 2 12 4 4" xfId="54485" xr:uid="{00000000-0005-0000-0000-000033D20000}"/>
    <cellStyle name="Note 2 2 2 2 12 4 5" xfId="54486" xr:uid="{00000000-0005-0000-0000-000034D20000}"/>
    <cellStyle name="Note 2 2 2 2 12 5" xfId="54487" xr:uid="{00000000-0005-0000-0000-000035D20000}"/>
    <cellStyle name="Note 2 2 2 2 12 5 2" xfId="54488" xr:uid="{00000000-0005-0000-0000-000036D20000}"/>
    <cellStyle name="Note 2 2 2 2 12 6" xfId="54489" xr:uid="{00000000-0005-0000-0000-000037D20000}"/>
    <cellStyle name="Note 2 2 2 2 12 6 2" xfId="54490" xr:uid="{00000000-0005-0000-0000-000038D20000}"/>
    <cellStyle name="Note 2 2 2 2 12 7" xfId="54491" xr:uid="{00000000-0005-0000-0000-000039D20000}"/>
    <cellStyle name="Note 2 2 2 2 12 7 2" xfId="54492" xr:uid="{00000000-0005-0000-0000-00003AD20000}"/>
    <cellStyle name="Note 2 2 2 2 12 8" xfId="54493" xr:uid="{00000000-0005-0000-0000-00003BD20000}"/>
    <cellStyle name="Note 2 2 2 2 13" xfId="54494" xr:uid="{00000000-0005-0000-0000-00003CD20000}"/>
    <cellStyle name="Note 2 2 2 2 13 2" xfId="54495" xr:uid="{00000000-0005-0000-0000-00003DD20000}"/>
    <cellStyle name="Note 2 2 2 2 13 2 2" xfId="54496" xr:uid="{00000000-0005-0000-0000-00003ED20000}"/>
    <cellStyle name="Note 2 2 2 2 13 2 2 2" xfId="54497" xr:uid="{00000000-0005-0000-0000-00003FD20000}"/>
    <cellStyle name="Note 2 2 2 2 13 2 2 3" xfId="54498" xr:uid="{00000000-0005-0000-0000-000040D20000}"/>
    <cellStyle name="Note 2 2 2 2 13 2 2 4" xfId="54499" xr:uid="{00000000-0005-0000-0000-000041D20000}"/>
    <cellStyle name="Note 2 2 2 2 13 2 2 5" xfId="54500" xr:uid="{00000000-0005-0000-0000-000042D20000}"/>
    <cellStyle name="Note 2 2 2 2 13 2 3" xfId="54501" xr:uid="{00000000-0005-0000-0000-000043D20000}"/>
    <cellStyle name="Note 2 2 2 2 13 2 3 2" xfId="54502" xr:uid="{00000000-0005-0000-0000-000044D20000}"/>
    <cellStyle name="Note 2 2 2 2 13 2 3 3" xfId="54503" xr:uid="{00000000-0005-0000-0000-000045D20000}"/>
    <cellStyle name="Note 2 2 2 2 13 2 3 4" xfId="54504" xr:uid="{00000000-0005-0000-0000-000046D20000}"/>
    <cellStyle name="Note 2 2 2 2 13 2 3 5" xfId="54505" xr:uid="{00000000-0005-0000-0000-000047D20000}"/>
    <cellStyle name="Note 2 2 2 2 13 2 4" xfId="54506" xr:uid="{00000000-0005-0000-0000-000048D20000}"/>
    <cellStyle name="Note 2 2 2 2 13 2 4 2" xfId="54507" xr:uid="{00000000-0005-0000-0000-000049D20000}"/>
    <cellStyle name="Note 2 2 2 2 13 2 5" xfId="54508" xr:uid="{00000000-0005-0000-0000-00004AD20000}"/>
    <cellStyle name="Note 2 2 2 2 13 2 5 2" xfId="54509" xr:uid="{00000000-0005-0000-0000-00004BD20000}"/>
    <cellStyle name="Note 2 2 2 2 13 2 6" xfId="54510" xr:uid="{00000000-0005-0000-0000-00004CD20000}"/>
    <cellStyle name="Note 2 2 2 2 13 2 6 2" xfId="54511" xr:uid="{00000000-0005-0000-0000-00004DD20000}"/>
    <cellStyle name="Note 2 2 2 2 13 2 7" xfId="54512" xr:uid="{00000000-0005-0000-0000-00004ED20000}"/>
    <cellStyle name="Note 2 2 2 2 13 3" xfId="54513" xr:uid="{00000000-0005-0000-0000-00004FD20000}"/>
    <cellStyle name="Note 2 2 2 2 13 3 2" xfId="54514" xr:uid="{00000000-0005-0000-0000-000050D20000}"/>
    <cellStyle name="Note 2 2 2 2 13 3 3" xfId="54515" xr:uid="{00000000-0005-0000-0000-000051D20000}"/>
    <cellStyle name="Note 2 2 2 2 13 3 4" xfId="54516" xr:uid="{00000000-0005-0000-0000-000052D20000}"/>
    <cellStyle name="Note 2 2 2 2 13 3 5" xfId="54517" xr:uid="{00000000-0005-0000-0000-000053D20000}"/>
    <cellStyle name="Note 2 2 2 2 13 4" xfId="54518" xr:uid="{00000000-0005-0000-0000-000054D20000}"/>
    <cellStyle name="Note 2 2 2 2 13 4 2" xfId="54519" xr:uid="{00000000-0005-0000-0000-000055D20000}"/>
    <cellStyle name="Note 2 2 2 2 13 4 3" xfId="54520" xr:uid="{00000000-0005-0000-0000-000056D20000}"/>
    <cellStyle name="Note 2 2 2 2 13 4 4" xfId="54521" xr:uid="{00000000-0005-0000-0000-000057D20000}"/>
    <cellStyle name="Note 2 2 2 2 13 4 5" xfId="54522" xr:uid="{00000000-0005-0000-0000-000058D20000}"/>
    <cellStyle name="Note 2 2 2 2 13 5" xfId="54523" xr:uid="{00000000-0005-0000-0000-000059D20000}"/>
    <cellStyle name="Note 2 2 2 2 13 5 2" xfId="54524" xr:uid="{00000000-0005-0000-0000-00005AD20000}"/>
    <cellStyle name="Note 2 2 2 2 13 6" xfId="54525" xr:uid="{00000000-0005-0000-0000-00005BD20000}"/>
    <cellStyle name="Note 2 2 2 2 13 6 2" xfId="54526" xr:uid="{00000000-0005-0000-0000-00005CD20000}"/>
    <cellStyle name="Note 2 2 2 2 13 7" xfId="54527" xr:uid="{00000000-0005-0000-0000-00005DD20000}"/>
    <cellStyle name="Note 2 2 2 2 13 7 2" xfId="54528" xr:uid="{00000000-0005-0000-0000-00005ED20000}"/>
    <cellStyle name="Note 2 2 2 2 13 8" xfId="54529" xr:uid="{00000000-0005-0000-0000-00005FD20000}"/>
    <cellStyle name="Note 2 2 2 2 14" xfId="54530" xr:uid="{00000000-0005-0000-0000-000060D20000}"/>
    <cellStyle name="Note 2 2 2 2 14 2" xfId="54531" xr:uid="{00000000-0005-0000-0000-000061D20000}"/>
    <cellStyle name="Note 2 2 2 2 14 2 2" xfId="54532" xr:uid="{00000000-0005-0000-0000-000062D20000}"/>
    <cellStyle name="Note 2 2 2 2 14 2 2 2" xfId="54533" xr:uid="{00000000-0005-0000-0000-000063D20000}"/>
    <cellStyle name="Note 2 2 2 2 14 2 2 3" xfId="54534" xr:uid="{00000000-0005-0000-0000-000064D20000}"/>
    <cellStyle name="Note 2 2 2 2 14 2 2 4" xfId="54535" xr:uid="{00000000-0005-0000-0000-000065D20000}"/>
    <cellStyle name="Note 2 2 2 2 14 2 2 5" xfId="54536" xr:uid="{00000000-0005-0000-0000-000066D20000}"/>
    <cellStyle name="Note 2 2 2 2 14 2 3" xfId="54537" xr:uid="{00000000-0005-0000-0000-000067D20000}"/>
    <cellStyle name="Note 2 2 2 2 14 2 3 2" xfId="54538" xr:uid="{00000000-0005-0000-0000-000068D20000}"/>
    <cellStyle name="Note 2 2 2 2 14 2 3 3" xfId="54539" xr:uid="{00000000-0005-0000-0000-000069D20000}"/>
    <cellStyle name="Note 2 2 2 2 14 2 3 4" xfId="54540" xr:uid="{00000000-0005-0000-0000-00006AD20000}"/>
    <cellStyle name="Note 2 2 2 2 14 2 3 5" xfId="54541" xr:uid="{00000000-0005-0000-0000-00006BD20000}"/>
    <cellStyle name="Note 2 2 2 2 14 2 4" xfId="54542" xr:uid="{00000000-0005-0000-0000-00006CD20000}"/>
    <cellStyle name="Note 2 2 2 2 14 2 4 2" xfId="54543" xr:uid="{00000000-0005-0000-0000-00006DD20000}"/>
    <cellStyle name="Note 2 2 2 2 14 2 5" xfId="54544" xr:uid="{00000000-0005-0000-0000-00006ED20000}"/>
    <cellStyle name="Note 2 2 2 2 14 2 5 2" xfId="54545" xr:uid="{00000000-0005-0000-0000-00006FD20000}"/>
    <cellStyle name="Note 2 2 2 2 14 2 6" xfId="54546" xr:uid="{00000000-0005-0000-0000-000070D20000}"/>
    <cellStyle name="Note 2 2 2 2 14 2 6 2" xfId="54547" xr:uid="{00000000-0005-0000-0000-000071D20000}"/>
    <cellStyle name="Note 2 2 2 2 14 2 7" xfId="54548" xr:uid="{00000000-0005-0000-0000-000072D20000}"/>
    <cellStyle name="Note 2 2 2 2 14 3" xfId="54549" xr:uid="{00000000-0005-0000-0000-000073D20000}"/>
    <cellStyle name="Note 2 2 2 2 14 3 2" xfId="54550" xr:uid="{00000000-0005-0000-0000-000074D20000}"/>
    <cellStyle name="Note 2 2 2 2 14 3 3" xfId="54551" xr:uid="{00000000-0005-0000-0000-000075D20000}"/>
    <cellStyle name="Note 2 2 2 2 14 3 4" xfId="54552" xr:uid="{00000000-0005-0000-0000-000076D20000}"/>
    <cellStyle name="Note 2 2 2 2 14 3 5" xfId="54553" xr:uid="{00000000-0005-0000-0000-000077D20000}"/>
    <cellStyle name="Note 2 2 2 2 14 4" xfId="54554" xr:uid="{00000000-0005-0000-0000-000078D20000}"/>
    <cellStyle name="Note 2 2 2 2 14 4 2" xfId="54555" xr:uid="{00000000-0005-0000-0000-000079D20000}"/>
    <cellStyle name="Note 2 2 2 2 14 4 3" xfId="54556" xr:uid="{00000000-0005-0000-0000-00007AD20000}"/>
    <cellStyle name="Note 2 2 2 2 14 4 4" xfId="54557" xr:uid="{00000000-0005-0000-0000-00007BD20000}"/>
    <cellStyle name="Note 2 2 2 2 14 4 5" xfId="54558" xr:uid="{00000000-0005-0000-0000-00007CD20000}"/>
    <cellStyle name="Note 2 2 2 2 14 5" xfId="54559" xr:uid="{00000000-0005-0000-0000-00007DD20000}"/>
    <cellStyle name="Note 2 2 2 2 14 5 2" xfId="54560" xr:uid="{00000000-0005-0000-0000-00007ED20000}"/>
    <cellStyle name="Note 2 2 2 2 14 6" xfId="54561" xr:uid="{00000000-0005-0000-0000-00007FD20000}"/>
    <cellStyle name="Note 2 2 2 2 14 6 2" xfId="54562" xr:uid="{00000000-0005-0000-0000-000080D20000}"/>
    <cellStyle name="Note 2 2 2 2 14 7" xfId="54563" xr:uid="{00000000-0005-0000-0000-000081D20000}"/>
    <cellStyle name="Note 2 2 2 2 14 7 2" xfId="54564" xr:uid="{00000000-0005-0000-0000-000082D20000}"/>
    <cellStyle name="Note 2 2 2 2 14 8" xfId="54565" xr:uid="{00000000-0005-0000-0000-000083D20000}"/>
    <cellStyle name="Note 2 2 2 2 15" xfId="54566" xr:uid="{00000000-0005-0000-0000-000084D20000}"/>
    <cellStyle name="Note 2 2 2 2 15 2" xfId="54567" xr:uid="{00000000-0005-0000-0000-000085D20000}"/>
    <cellStyle name="Note 2 2 2 2 15 2 2" xfId="54568" xr:uid="{00000000-0005-0000-0000-000086D20000}"/>
    <cellStyle name="Note 2 2 2 2 15 2 3" xfId="54569" xr:uid="{00000000-0005-0000-0000-000087D20000}"/>
    <cellStyle name="Note 2 2 2 2 15 2 4" xfId="54570" xr:uid="{00000000-0005-0000-0000-000088D20000}"/>
    <cellStyle name="Note 2 2 2 2 15 2 5" xfId="54571" xr:uid="{00000000-0005-0000-0000-000089D20000}"/>
    <cellStyle name="Note 2 2 2 2 15 3" xfId="54572" xr:uid="{00000000-0005-0000-0000-00008AD20000}"/>
    <cellStyle name="Note 2 2 2 2 15 3 2" xfId="54573" xr:uid="{00000000-0005-0000-0000-00008BD20000}"/>
    <cellStyle name="Note 2 2 2 2 15 3 3" xfId="54574" xr:uid="{00000000-0005-0000-0000-00008CD20000}"/>
    <cellStyle name="Note 2 2 2 2 15 3 4" xfId="54575" xr:uid="{00000000-0005-0000-0000-00008DD20000}"/>
    <cellStyle name="Note 2 2 2 2 15 3 5" xfId="54576" xr:uid="{00000000-0005-0000-0000-00008ED20000}"/>
    <cellStyle name="Note 2 2 2 2 15 4" xfId="54577" xr:uid="{00000000-0005-0000-0000-00008FD20000}"/>
    <cellStyle name="Note 2 2 2 2 15 4 2" xfId="54578" xr:uid="{00000000-0005-0000-0000-000090D20000}"/>
    <cellStyle name="Note 2 2 2 2 15 5" xfId="54579" xr:uid="{00000000-0005-0000-0000-000091D20000}"/>
    <cellStyle name="Note 2 2 2 2 15 5 2" xfId="54580" xr:uid="{00000000-0005-0000-0000-000092D20000}"/>
    <cellStyle name="Note 2 2 2 2 15 6" xfId="54581" xr:uid="{00000000-0005-0000-0000-000093D20000}"/>
    <cellStyle name="Note 2 2 2 2 15 6 2" xfId="54582" xr:uid="{00000000-0005-0000-0000-000094D20000}"/>
    <cellStyle name="Note 2 2 2 2 15 7" xfId="54583" xr:uid="{00000000-0005-0000-0000-000095D20000}"/>
    <cellStyle name="Note 2 2 2 2 16" xfId="54584" xr:uid="{00000000-0005-0000-0000-000096D20000}"/>
    <cellStyle name="Note 2 2 2 2 16 2" xfId="54585" xr:uid="{00000000-0005-0000-0000-000097D20000}"/>
    <cellStyle name="Note 2 2 2 2 16 3" xfId="54586" xr:uid="{00000000-0005-0000-0000-000098D20000}"/>
    <cellStyle name="Note 2 2 2 2 16 4" xfId="54587" xr:uid="{00000000-0005-0000-0000-000099D20000}"/>
    <cellStyle name="Note 2 2 2 2 16 5" xfId="54588" xr:uid="{00000000-0005-0000-0000-00009AD20000}"/>
    <cellStyle name="Note 2 2 2 2 17" xfId="54589" xr:uid="{00000000-0005-0000-0000-00009BD20000}"/>
    <cellStyle name="Note 2 2 2 2 17 2" xfId="54590" xr:uid="{00000000-0005-0000-0000-00009CD20000}"/>
    <cellStyle name="Note 2 2 2 2 17 3" xfId="54591" xr:uid="{00000000-0005-0000-0000-00009DD20000}"/>
    <cellStyle name="Note 2 2 2 2 17 4" xfId="54592" xr:uid="{00000000-0005-0000-0000-00009ED20000}"/>
    <cellStyle name="Note 2 2 2 2 17 5" xfId="54593" xr:uid="{00000000-0005-0000-0000-00009FD20000}"/>
    <cellStyle name="Note 2 2 2 2 18" xfId="54594" xr:uid="{00000000-0005-0000-0000-0000A0D20000}"/>
    <cellStyle name="Note 2 2 2 2 18 2" xfId="54595" xr:uid="{00000000-0005-0000-0000-0000A1D20000}"/>
    <cellStyle name="Note 2 2 2 2 19" xfId="54596" xr:uid="{00000000-0005-0000-0000-0000A2D20000}"/>
    <cellStyle name="Note 2 2 2 2 19 2" xfId="54597" xr:uid="{00000000-0005-0000-0000-0000A3D20000}"/>
    <cellStyle name="Note 2 2 2 2 2" xfId="1597" xr:uid="{00000000-0005-0000-0000-0000A4D20000}"/>
    <cellStyle name="Note 2 2 2 2 2 2" xfId="1598" xr:uid="{00000000-0005-0000-0000-0000A5D20000}"/>
    <cellStyle name="Note 2 2 2 2 2 2 2" xfId="1599" xr:uid="{00000000-0005-0000-0000-0000A6D20000}"/>
    <cellStyle name="Note 2 2 2 2 2 2 2 2" xfId="54598" xr:uid="{00000000-0005-0000-0000-0000A7D20000}"/>
    <cellStyle name="Note 2 2 2 2 2 2 2 3" xfId="54599" xr:uid="{00000000-0005-0000-0000-0000A8D20000}"/>
    <cellStyle name="Note 2 2 2 2 2 2 2 4" xfId="54600" xr:uid="{00000000-0005-0000-0000-0000A9D20000}"/>
    <cellStyle name="Note 2 2 2 2 2 2 2 5" xfId="54601" xr:uid="{00000000-0005-0000-0000-0000AAD20000}"/>
    <cellStyle name="Note 2 2 2 2 2 2 3" xfId="54602" xr:uid="{00000000-0005-0000-0000-0000ABD20000}"/>
    <cellStyle name="Note 2 2 2 2 2 2 3 2" xfId="54603" xr:uid="{00000000-0005-0000-0000-0000ACD20000}"/>
    <cellStyle name="Note 2 2 2 2 2 2 3 3" xfId="54604" xr:uid="{00000000-0005-0000-0000-0000ADD20000}"/>
    <cellStyle name="Note 2 2 2 2 2 2 3 4" xfId="54605" xr:uid="{00000000-0005-0000-0000-0000AED20000}"/>
    <cellStyle name="Note 2 2 2 2 2 2 3 5" xfId="54606" xr:uid="{00000000-0005-0000-0000-0000AFD20000}"/>
    <cellStyle name="Note 2 2 2 2 2 2 4" xfId="54607" xr:uid="{00000000-0005-0000-0000-0000B0D20000}"/>
    <cellStyle name="Note 2 2 2 2 2 2 4 2" xfId="54608" xr:uid="{00000000-0005-0000-0000-0000B1D20000}"/>
    <cellStyle name="Note 2 2 2 2 2 2 5" xfId="54609" xr:uid="{00000000-0005-0000-0000-0000B2D20000}"/>
    <cellStyle name="Note 2 2 2 2 2 2 5 2" xfId="54610" xr:uid="{00000000-0005-0000-0000-0000B3D20000}"/>
    <cellStyle name="Note 2 2 2 2 2 2 6" xfId="54611" xr:uid="{00000000-0005-0000-0000-0000B4D20000}"/>
    <cellStyle name="Note 2 2 2 2 2 2 6 2" xfId="54612" xr:uid="{00000000-0005-0000-0000-0000B5D20000}"/>
    <cellStyle name="Note 2 2 2 2 2 2 7" xfId="54613" xr:uid="{00000000-0005-0000-0000-0000B6D20000}"/>
    <cellStyle name="Note 2 2 2 2 2 3" xfId="1600" xr:uid="{00000000-0005-0000-0000-0000B7D20000}"/>
    <cellStyle name="Note 2 2 2 2 2 3 2" xfId="54614" xr:uid="{00000000-0005-0000-0000-0000B8D20000}"/>
    <cellStyle name="Note 2 2 2 2 2 3 3" xfId="54615" xr:uid="{00000000-0005-0000-0000-0000B9D20000}"/>
    <cellStyle name="Note 2 2 2 2 2 3 4" xfId="54616" xr:uid="{00000000-0005-0000-0000-0000BAD20000}"/>
    <cellStyle name="Note 2 2 2 2 2 3 5" xfId="54617" xr:uid="{00000000-0005-0000-0000-0000BBD20000}"/>
    <cellStyle name="Note 2 2 2 2 2 4" xfId="54618" xr:uid="{00000000-0005-0000-0000-0000BCD20000}"/>
    <cellStyle name="Note 2 2 2 2 2 4 2" xfId="54619" xr:uid="{00000000-0005-0000-0000-0000BDD20000}"/>
    <cellStyle name="Note 2 2 2 2 2 4 3" xfId="54620" xr:uid="{00000000-0005-0000-0000-0000BED20000}"/>
    <cellStyle name="Note 2 2 2 2 2 4 4" xfId="54621" xr:uid="{00000000-0005-0000-0000-0000BFD20000}"/>
    <cellStyle name="Note 2 2 2 2 2 4 5" xfId="54622" xr:uid="{00000000-0005-0000-0000-0000C0D20000}"/>
    <cellStyle name="Note 2 2 2 2 2 5" xfId="54623" xr:uid="{00000000-0005-0000-0000-0000C1D20000}"/>
    <cellStyle name="Note 2 2 2 2 2 5 2" xfId="54624" xr:uid="{00000000-0005-0000-0000-0000C2D20000}"/>
    <cellStyle name="Note 2 2 2 2 2 6" xfId="54625" xr:uid="{00000000-0005-0000-0000-0000C3D20000}"/>
    <cellStyle name="Note 2 2 2 2 2 6 2" xfId="54626" xr:uid="{00000000-0005-0000-0000-0000C4D20000}"/>
    <cellStyle name="Note 2 2 2 2 2 7" xfId="54627" xr:uid="{00000000-0005-0000-0000-0000C5D20000}"/>
    <cellStyle name="Note 2 2 2 2 2 7 2" xfId="54628" xr:uid="{00000000-0005-0000-0000-0000C6D20000}"/>
    <cellStyle name="Note 2 2 2 2 2 8" xfId="54629" xr:uid="{00000000-0005-0000-0000-0000C7D20000}"/>
    <cellStyle name="Note 2 2 2 2 20" xfId="54630" xr:uid="{00000000-0005-0000-0000-0000C8D20000}"/>
    <cellStyle name="Note 2 2 2 2 20 2" xfId="54631" xr:uid="{00000000-0005-0000-0000-0000C9D20000}"/>
    <cellStyle name="Note 2 2 2 2 21" xfId="54632" xr:uid="{00000000-0005-0000-0000-0000CAD20000}"/>
    <cellStyle name="Note 2 2 2 2 3" xfId="1601" xr:uid="{00000000-0005-0000-0000-0000CBD20000}"/>
    <cellStyle name="Note 2 2 2 2 3 2" xfId="1602" xr:uid="{00000000-0005-0000-0000-0000CCD20000}"/>
    <cellStyle name="Note 2 2 2 2 3 2 2" xfId="1603" xr:uid="{00000000-0005-0000-0000-0000CDD20000}"/>
    <cellStyle name="Note 2 2 2 2 3 2 2 2" xfId="54633" xr:uid="{00000000-0005-0000-0000-0000CED20000}"/>
    <cellStyle name="Note 2 2 2 2 3 2 2 3" xfId="54634" xr:uid="{00000000-0005-0000-0000-0000CFD20000}"/>
    <cellStyle name="Note 2 2 2 2 3 2 2 4" xfId="54635" xr:uid="{00000000-0005-0000-0000-0000D0D20000}"/>
    <cellStyle name="Note 2 2 2 2 3 2 2 5" xfId="54636" xr:uid="{00000000-0005-0000-0000-0000D1D20000}"/>
    <cellStyle name="Note 2 2 2 2 3 2 3" xfId="54637" xr:uid="{00000000-0005-0000-0000-0000D2D20000}"/>
    <cellStyle name="Note 2 2 2 2 3 2 3 2" xfId="54638" xr:uid="{00000000-0005-0000-0000-0000D3D20000}"/>
    <cellStyle name="Note 2 2 2 2 3 2 3 3" xfId="54639" xr:uid="{00000000-0005-0000-0000-0000D4D20000}"/>
    <cellStyle name="Note 2 2 2 2 3 2 3 4" xfId="54640" xr:uid="{00000000-0005-0000-0000-0000D5D20000}"/>
    <cellStyle name="Note 2 2 2 2 3 2 3 5" xfId="54641" xr:uid="{00000000-0005-0000-0000-0000D6D20000}"/>
    <cellStyle name="Note 2 2 2 2 3 2 4" xfId="54642" xr:uid="{00000000-0005-0000-0000-0000D7D20000}"/>
    <cellStyle name="Note 2 2 2 2 3 2 4 2" xfId="54643" xr:uid="{00000000-0005-0000-0000-0000D8D20000}"/>
    <cellStyle name="Note 2 2 2 2 3 2 5" xfId="54644" xr:uid="{00000000-0005-0000-0000-0000D9D20000}"/>
    <cellStyle name="Note 2 2 2 2 3 2 5 2" xfId="54645" xr:uid="{00000000-0005-0000-0000-0000DAD20000}"/>
    <cellStyle name="Note 2 2 2 2 3 2 6" xfId="54646" xr:uid="{00000000-0005-0000-0000-0000DBD20000}"/>
    <cellStyle name="Note 2 2 2 2 3 2 6 2" xfId="54647" xr:uid="{00000000-0005-0000-0000-0000DCD20000}"/>
    <cellStyle name="Note 2 2 2 2 3 2 7" xfId="54648" xr:uid="{00000000-0005-0000-0000-0000DDD20000}"/>
    <cellStyle name="Note 2 2 2 2 3 3" xfId="1604" xr:uid="{00000000-0005-0000-0000-0000DED20000}"/>
    <cellStyle name="Note 2 2 2 2 3 3 2" xfId="54649" xr:uid="{00000000-0005-0000-0000-0000DFD20000}"/>
    <cellStyle name="Note 2 2 2 2 3 3 3" xfId="54650" xr:uid="{00000000-0005-0000-0000-0000E0D20000}"/>
    <cellStyle name="Note 2 2 2 2 3 3 4" xfId="54651" xr:uid="{00000000-0005-0000-0000-0000E1D20000}"/>
    <cellStyle name="Note 2 2 2 2 3 3 5" xfId="54652" xr:uid="{00000000-0005-0000-0000-0000E2D20000}"/>
    <cellStyle name="Note 2 2 2 2 3 4" xfId="54653" xr:uid="{00000000-0005-0000-0000-0000E3D20000}"/>
    <cellStyle name="Note 2 2 2 2 3 4 2" xfId="54654" xr:uid="{00000000-0005-0000-0000-0000E4D20000}"/>
    <cellStyle name="Note 2 2 2 2 3 4 3" xfId="54655" xr:uid="{00000000-0005-0000-0000-0000E5D20000}"/>
    <cellStyle name="Note 2 2 2 2 3 4 4" xfId="54656" xr:uid="{00000000-0005-0000-0000-0000E6D20000}"/>
    <cellStyle name="Note 2 2 2 2 3 4 5" xfId="54657" xr:uid="{00000000-0005-0000-0000-0000E7D20000}"/>
    <cellStyle name="Note 2 2 2 2 3 5" xfId="54658" xr:uid="{00000000-0005-0000-0000-0000E8D20000}"/>
    <cellStyle name="Note 2 2 2 2 3 5 2" xfId="54659" xr:uid="{00000000-0005-0000-0000-0000E9D20000}"/>
    <cellStyle name="Note 2 2 2 2 3 6" xfId="54660" xr:uid="{00000000-0005-0000-0000-0000EAD20000}"/>
    <cellStyle name="Note 2 2 2 2 3 6 2" xfId="54661" xr:uid="{00000000-0005-0000-0000-0000EBD20000}"/>
    <cellStyle name="Note 2 2 2 2 3 7" xfId="54662" xr:uid="{00000000-0005-0000-0000-0000ECD20000}"/>
    <cellStyle name="Note 2 2 2 2 3 7 2" xfId="54663" xr:uid="{00000000-0005-0000-0000-0000EDD20000}"/>
    <cellStyle name="Note 2 2 2 2 3 8" xfId="54664" xr:uid="{00000000-0005-0000-0000-0000EED20000}"/>
    <cellStyle name="Note 2 2 2 2 4" xfId="1605" xr:uid="{00000000-0005-0000-0000-0000EFD20000}"/>
    <cellStyle name="Note 2 2 2 2 4 2" xfId="1606" xr:uid="{00000000-0005-0000-0000-0000F0D20000}"/>
    <cellStyle name="Note 2 2 2 2 4 2 2" xfId="1607" xr:uid="{00000000-0005-0000-0000-0000F1D20000}"/>
    <cellStyle name="Note 2 2 2 2 4 2 2 2" xfId="54665" xr:uid="{00000000-0005-0000-0000-0000F2D20000}"/>
    <cellStyle name="Note 2 2 2 2 4 2 2 3" xfId="54666" xr:uid="{00000000-0005-0000-0000-0000F3D20000}"/>
    <cellStyle name="Note 2 2 2 2 4 2 2 4" xfId="54667" xr:uid="{00000000-0005-0000-0000-0000F4D20000}"/>
    <cellStyle name="Note 2 2 2 2 4 2 2 5" xfId="54668" xr:uid="{00000000-0005-0000-0000-0000F5D20000}"/>
    <cellStyle name="Note 2 2 2 2 4 2 3" xfId="54669" xr:uid="{00000000-0005-0000-0000-0000F6D20000}"/>
    <cellStyle name="Note 2 2 2 2 4 2 3 2" xfId="54670" xr:uid="{00000000-0005-0000-0000-0000F7D20000}"/>
    <cellStyle name="Note 2 2 2 2 4 2 3 3" xfId="54671" xr:uid="{00000000-0005-0000-0000-0000F8D20000}"/>
    <cellStyle name="Note 2 2 2 2 4 2 3 4" xfId="54672" xr:uid="{00000000-0005-0000-0000-0000F9D20000}"/>
    <cellStyle name="Note 2 2 2 2 4 2 3 5" xfId="54673" xr:uid="{00000000-0005-0000-0000-0000FAD20000}"/>
    <cellStyle name="Note 2 2 2 2 4 2 4" xfId="54674" xr:uid="{00000000-0005-0000-0000-0000FBD20000}"/>
    <cellStyle name="Note 2 2 2 2 4 2 4 2" xfId="54675" xr:uid="{00000000-0005-0000-0000-0000FCD20000}"/>
    <cellStyle name="Note 2 2 2 2 4 2 5" xfId="54676" xr:uid="{00000000-0005-0000-0000-0000FDD20000}"/>
    <cellStyle name="Note 2 2 2 2 4 2 5 2" xfId="54677" xr:uid="{00000000-0005-0000-0000-0000FED20000}"/>
    <cellStyle name="Note 2 2 2 2 4 2 6" xfId="54678" xr:uid="{00000000-0005-0000-0000-0000FFD20000}"/>
    <cellStyle name="Note 2 2 2 2 4 2 6 2" xfId="54679" xr:uid="{00000000-0005-0000-0000-000000D30000}"/>
    <cellStyle name="Note 2 2 2 2 4 2 7" xfId="54680" xr:uid="{00000000-0005-0000-0000-000001D30000}"/>
    <cellStyle name="Note 2 2 2 2 4 3" xfId="1608" xr:uid="{00000000-0005-0000-0000-000002D30000}"/>
    <cellStyle name="Note 2 2 2 2 4 3 2" xfId="54681" xr:uid="{00000000-0005-0000-0000-000003D30000}"/>
    <cellStyle name="Note 2 2 2 2 4 3 3" xfId="54682" xr:uid="{00000000-0005-0000-0000-000004D30000}"/>
    <cellStyle name="Note 2 2 2 2 4 3 4" xfId="54683" xr:uid="{00000000-0005-0000-0000-000005D30000}"/>
    <cellStyle name="Note 2 2 2 2 4 3 5" xfId="54684" xr:uid="{00000000-0005-0000-0000-000006D30000}"/>
    <cellStyle name="Note 2 2 2 2 4 4" xfId="54685" xr:uid="{00000000-0005-0000-0000-000007D30000}"/>
    <cellStyle name="Note 2 2 2 2 4 4 2" xfId="54686" xr:uid="{00000000-0005-0000-0000-000008D30000}"/>
    <cellStyle name="Note 2 2 2 2 4 4 3" xfId="54687" xr:uid="{00000000-0005-0000-0000-000009D30000}"/>
    <cellStyle name="Note 2 2 2 2 4 4 4" xfId="54688" xr:uid="{00000000-0005-0000-0000-00000AD30000}"/>
    <cellStyle name="Note 2 2 2 2 4 4 5" xfId="54689" xr:uid="{00000000-0005-0000-0000-00000BD30000}"/>
    <cellStyle name="Note 2 2 2 2 4 5" xfId="54690" xr:uid="{00000000-0005-0000-0000-00000CD30000}"/>
    <cellStyle name="Note 2 2 2 2 4 5 2" xfId="54691" xr:uid="{00000000-0005-0000-0000-00000DD30000}"/>
    <cellStyle name="Note 2 2 2 2 4 6" xfId="54692" xr:uid="{00000000-0005-0000-0000-00000ED30000}"/>
    <cellStyle name="Note 2 2 2 2 4 6 2" xfId="54693" xr:uid="{00000000-0005-0000-0000-00000FD30000}"/>
    <cellStyle name="Note 2 2 2 2 4 7" xfId="54694" xr:uid="{00000000-0005-0000-0000-000010D30000}"/>
    <cellStyle name="Note 2 2 2 2 4 7 2" xfId="54695" xr:uid="{00000000-0005-0000-0000-000011D30000}"/>
    <cellStyle name="Note 2 2 2 2 4 8" xfId="54696" xr:uid="{00000000-0005-0000-0000-000012D30000}"/>
    <cellStyle name="Note 2 2 2 2 5" xfId="1609" xr:uid="{00000000-0005-0000-0000-000013D30000}"/>
    <cellStyle name="Note 2 2 2 2 5 2" xfId="1610" xr:uid="{00000000-0005-0000-0000-000014D30000}"/>
    <cellStyle name="Note 2 2 2 2 5 2 2" xfId="1611" xr:uid="{00000000-0005-0000-0000-000015D30000}"/>
    <cellStyle name="Note 2 2 2 2 5 2 2 2" xfId="54697" xr:uid="{00000000-0005-0000-0000-000016D30000}"/>
    <cellStyle name="Note 2 2 2 2 5 2 2 3" xfId="54698" xr:uid="{00000000-0005-0000-0000-000017D30000}"/>
    <cellStyle name="Note 2 2 2 2 5 2 2 4" xfId="54699" xr:uid="{00000000-0005-0000-0000-000018D30000}"/>
    <cellStyle name="Note 2 2 2 2 5 2 2 5" xfId="54700" xr:uid="{00000000-0005-0000-0000-000019D30000}"/>
    <cellStyle name="Note 2 2 2 2 5 2 3" xfId="54701" xr:uid="{00000000-0005-0000-0000-00001AD30000}"/>
    <cellStyle name="Note 2 2 2 2 5 2 3 2" xfId="54702" xr:uid="{00000000-0005-0000-0000-00001BD30000}"/>
    <cellStyle name="Note 2 2 2 2 5 2 3 3" xfId="54703" xr:uid="{00000000-0005-0000-0000-00001CD30000}"/>
    <cellStyle name="Note 2 2 2 2 5 2 3 4" xfId="54704" xr:uid="{00000000-0005-0000-0000-00001DD30000}"/>
    <cellStyle name="Note 2 2 2 2 5 2 3 5" xfId="54705" xr:uid="{00000000-0005-0000-0000-00001ED30000}"/>
    <cellStyle name="Note 2 2 2 2 5 2 4" xfId="54706" xr:uid="{00000000-0005-0000-0000-00001FD30000}"/>
    <cellStyle name="Note 2 2 2 2 5 2 4 2" xfId="54707" xr:uid="{00000000-0005-0000-0000-000020D30000}"/>
    <cellStyle name="Note 2 2 2 2 5 2 5" xfId="54708" xr:uid="{00000000-0005-0000-0000-000021D30000}"/>
    <cellStyle name="Note 2 2 2 2 5 2 5 2" xfId="54709" xr:uid="{00000000-0005-0000-0000-000022D30000}"/>
    <cellStyle name="Note 2 2 2 2 5 2 6" xfId="54710" xr:uid="{00000000-0005-0000-0000-000023D30000}"/>
    <cellStyle name="Note 2 2 2 2 5 2 6 2" xfId="54711" xr:uid="{00000000-0005-0000-0000-000024D30000}"/>
    <cellStyle name="Note 2 2 2 2 5 2 7" xfId="54712" xr:uid="{00000000-0005-0000-0000-000025D30000}"/>
    <cellStyle name="Note 2 2 2 2 5 3" xfId="1612" xr:uid="{00000000-0005-0000-0000-000026D30000}"/>
    <cellStyle name="Note 2 2 2 2 5 3 2" xfId="54713" xr:uid="{00000000-0005-0000-0000-000027D30000}"/>
    <cellStyle name="Note 2 2 2 2 5 3 3" xfId="54714" xr:uid="{00000000-0005-0000-0000-000028D30000}"/>
    <cellStyle name="Note 2 2 2 2 5 3 4" xfId="54715" xr:uid="{00000000-0005-0000-0000-000029D30000}"/>
    <cellStyle name="Note 2 2 2 2 5 3 5" xfId="54716" xr:uid="{00000000-0005-0000-0000-00002AD30000}"/>
    <cellStyle name="Note 2 2 2 2 5 4" xfId="54717" xr:uid="{00000000-0005-0000-0000-00002BD30000}"/>
    <cellStyle name="Note 2 2 2 2 5 4 2" xfId="54718" xr:uid="{00000000-0005-0000-0000-00002CD30000}"/>
    <cellStyle name="Note 2 2 2 2 5 4 3" xfId="54719" xr:uid="{00000000-0005-0000-0000-00002DD30000}"/>
    <cellStyle name="Note 2 2 2 2 5 4 4" xfId="54720" xr:uid="{00000000-0005-0000-0000-00002ED30000}"/>
    <cellStyle name="Note 2 2 2 2 5 4 5" xfId="54721" xr:uid="{00000000-0005-0000-0000-00002FD30000}"/>
    <cellStyle name="Note 2 2 2 2 5 5" xfId="54722" xr:uid="{00000000-0005-0000-0000-000030D30000}"/>
    <cellStyle name="Note 2 2 2 2 5 5 2" xfId="54723" xr:uid="{00000000-0005-0000-0000-000031D30000}"/>
    <cellStyle name="Note 2 2 2 2 5 6" xfId="54724" xr:uid="{00000000-0005-0000-0000-000032D30000}"/>
    <cellStyle name="Note 2 2 2 2 5 6 2" xfId="54725" xr:uid="{00000000-0005-0000-0000-000033D30000}"/>
    <cellStyle name="Note 2 2 2 2 5 7" xfId="54726" xr:uid="{00000000-0005-0000-0000-000034D30000}"/>
    <cellStyle name="Note 2 2 2 2 5 7 2" xfId="54727" xr:uid="{00000000-0005-0000-0000-000035D30000}"/>
    <cellStyle name="Note 2 2 2 2 5 8" xfId="54728" xr:uid="{00000000-0005-0000-0000-000036D30000}"/>
    <cellStyle name="Note 2 2 2 2 6" xfId="1613" xr:uid="{00000000-0005-0000-0000-000037D30000}"/>
    <cellStyle name="Note 2 2 2 2 6 2" xfId="1614" xr:uid="{00000000-0005-0000-0000-000038D30000}"/>
    <cellStyle name="Note 2 2 2 2 6 2 2" xfId="54729" xr:uid="{00000000-0005-0000-0000-000039D30000}"/>
    <cellStyle name="Note 2 2 2 2 6 2 2 2" xfId="54730" xr:uid="{00000000-0005-0000-0000-00003AD30000}"/>
    <cellStyle name="Note 2 2 2 2 6 2 2 3" xfId="54731" xr:uid="{00000000-0005-0000-0000-00003BD30000}"/>
    <cellStyle name="Note 2 2 2 2 6 2 2 4" xfId="54732" xr:uid="{00000000-0005-0000-0000-00003CD30000}"/>
    <cellStyle name="Note 2 2 2 2 6 2 2 5" xfId="54733" xr:uid="{00000000-0005-0000-0000-00003DD30000}"/>
    <cellStyle name="Note 2 2 2 2 6 2 3" xfId="54734" xr:uid="{00000000-0005-0000-0000-00003ED30000}"/>
    <cellStyle name="Note 2 2 2 2 6 2 3 2" xfId="54735" xr:uid="{00000000-0005-0000-0000-00003FD30000}"/>
    <cellStyle name="Note 2 2 2 2 6 2 3 3" xfId="54736" xr:uid="{00000000-0005-0000-0000-000040D30000}"/>
    <cellStyle name="Note 2 2 2 2 6 2 3 4" xfId="54737" xr:uid="{00000000-0005-0000-0000-000041D30000}"/>
    <cellStyle name="Note 2 2 2 2 6 2 3 5" xfId="54738" xr:uid="{00000000-0005-0000-0000-000042D30000}"/>
    <cellStyle name="Note 2 2 2 2 6 2 4" xfId="54739" xr:uid="{00000000-0005-0000-0000-000043D30000}"/>
    <cellStyle name="Note 2 2 2 2 6 2 4 2" xfId="54740" xr:uid="{00000000-0005-0000-0000-000044D30000}"/>
    <cellStyle name="Note 2 2 2 2 6 2 5" xfId="54741" xr:uid="{00000000-0005-0000-0000-000045D30000}"/>
    <cellStyle name="Note 2 2 2 2 6 2 5 2" xfId="54742" xr:uid="{00000000-0005-0000-0000-000046D30000}"/>
    <cellStyle name="Note 2 2 2 2 6 2 6" xfId="54743" xr:uid="{00000000-0005-0000-0000-000047D30000}"/>
    <cellStyle name="Note 2 2 2 2 6 2 6 2" xfId="54744" xr:uid="{00000000-0005-0000-0000-000048D30000}"/>
    <cellStyle name="Note 2 2 2 2 6 2 7" xfId="54745" xr:uid="{00000000-0005-0000-0000-000049D30000}"/>
    <cellStyle name="Note 2 2 2 2 6 3" xfId="54746" xr:uid="{00000000-0005-0000-0000-00004AD30000}"/>
    <cellStyle name="Note 2 2 2 2 6 3 2" xfId="54747" xr:uid="{00000000-0005-0000-0000-00004BD30000}"/>
    <cellStyle name="Note 2 2 2 2 6 3 3" xfId="54748" xr:uid="{00000000-0005-0000-0000-00004CD30000}"/>
    <cellStyle name="Note 2 2 2 2 6 3 4" xfId="54749" xr:uid="{00000000-0005-0000-0000-00004DD30000}"/>
    <cellStyle name="Note 2 2 2 2 6 3 5" xfId="54750" xr:uid="{00000000-0005-0000-0000-00004ED30000}"/>
    <cellStyle name="Note 2 2 2 2 6 4" xfId="54751" xr:uid="{00000000-0005-0000-0000-00004FD30000}"/>
    <cellStyle name="Note 2 2 2 2 6 4 2" xfId="54752" xr:uid="{00000000-0005-0000-0000-000050D30000}"/>
    <cellStyle name="Note 2 2 2 2 6 4 3" xfId="54753" xr:uid="{00000000-0005-0000-0000-000051D30000}"/>
    <cellStyle name="Note 2 2 2 2 6 4 4" xfId="54754" xr:uid="{00000000-0005-0000-0000-000052D30000}"/>
    <cellStyle name="Note 2 2 2 2 6 4 5" xfId="54755" xr:uid="{00000000-0005-0000-0000-000053D30000}"/>
    <cellStyle name="Note 2 2 2 2 6 5" xfId="54756" xr:uid="{00000000-0005-0000-0000-000054D30000}"/>
    <cellStyle name="Note 2 2 2 2 6 5 2" xfId="54757" xr:uid="{00000000-0005-0000-0000-000055D30000}"/>
    <cellStyle name="Note 2 2 2 2 6 6" xfId="54758" xr:uid="{00000000-0005-0000-0000-000056D30000}"/>
    <cellStyle name="Note 2 2 2 2 6 6 2" xfId="54759" xr:uid="{00000000-0005-0000-0000-000057D30000}"/>
    <cellStyle name="Note 2 2 2 2 6 7" xfId="54760" xr:uid="{00000000-0005-0000-0000-000058D30000}"/>
    <cellStyle name="Note 2 2 2 2 6 7 2" xfId="54761" xr:uid="{00000000-0005-0000-0000-000059D30000}"/>
    <cellStyle name="Note 2 2 2 2 6 8" xfId="54762" xr:uid="{00000000-0005-0000-0000-00005AD30000}"/>
    <cellStyle name="Note 2 2 2 2 7" xfId="1615" xr:uid="{00000000-0005-0000-0000-00005BD30000}"/>
    <cellStyle name="Note 2 2 2 2 7 2" xfId="54763" xr:uid="{00000000-0005-0000-0000-00005CD30000}"/>
    <cellStyle name="Note 2 2 2 2 7 2 2" xfId="54764" xr:uid="{00000000-0005-0000-0000-00005DD30000}"/>
    <cellStyle name="Note 2 2 2 2 7 2 2 2" xfId="54765" xr:uid="{00000000-0005-0000-0000-00005ED30000}"/>
    <cellStyle name="Note 2 2 2 2 7 2 2 3" xfId="54766" xr:uid="{00000000-0005-0000-0000-00005FD30000}"/>
    <cellStyle name="Note 2 2 2 2 7 2 2 4" xfId="54767" xr:uid="{00000000-0005-0000-0000-000060D30000}"/>
    <cellStyle name="Note 2 2 2 2 7 2 2 5" xfId="54768" xr:uid="{00000000-0005-0000-0000-000061D30000}"/>
    <cellStyle name="Note 2 2 2 2 7 2 3" xfId="54769" xr:uid="{00000000-0005-0000-0000-000062D30000}"/>
    <cellStyle name="Note 2 2 2 2 7 2 3 2" xfId="54770" xr:uid="{00000000-0005-0000-0000-000063D30000}"/>
    <cellStyle name="Note 2 2 2 2 7 2 3 3" xfId="54771" xr:uid="{00000000-0005-0000-0000-000064D30000}"/>
    <cellStyle name="Note 2 2 2 2 7 2 3 4" xfId="54772" xr:uid="{00000000-0005-0000-0000-000065D30000}"/>
    <cellStyle name="Note 2 2 2 2 7 2 3 5" xfId="54773" xr:uid="{00000000-0005-0000-0000-000066D30000}"/>
    <cellStyle name="Note 2 2 2 2 7 2 4" xfId="54774" xr:uid="{00000000-0005-0000-0000-000067D30000}"/>
    <cellStyle name="Note 2 2 2 2 7 2 4 2" xfId="54775" xr:uid="{00000000-0005-0000-0000-000068D30000}"/>
    <cellStyle name="Note 2 2 2 2 7 2 5" xfId="54776" xr:uid="{00000000-0005-0000-0000-000069D30000}"/>
    <cellStyle name="Note 2 2 2 2 7 2 5 2" xfId="54777" xr:uid="{00000000-0005-0000-0000-00006AD30000}"/>
    <cellStyle name="Note 2 2 2 2 7 2 6" xfId="54778" xr:uid="{00000000-0005-0000-0000-00006BD30000}"/>
    <cellStyle name="Note 2 2 2 2 7 2 6 2" xfId="54779" xr:uid="{00000000-0005-0000-0000-00006CD30000}"/>
    <cellStyle name="Note 2 2 2 2 7 2 7" xfId="54780" xr:uid="{00000000-0005-0000-0000-00006DD30000}"/>
    <cellStyle name="Note 2 2 2 2 7 3" xfId="54781" xr:uid="{00000000-0005-0000-0000-00006ED30000}"/>
    <cellStyle name="Note 2 2 2 2 7 3 2" xfId="54782" xr:uid="{00000000-0005-0000-0000-00006FD30000}"/>
    <cellStyle name="Note 2 2 2 2 7 3 3" xfId="54783" xr:uid="{00000000-0005-0000-0000-000070D30000}"/>
    <cellStyle name="Note 2 2 2 2 7 3 4" xfId="54784" xr:uid="{00000000-0005-0000-0000-000071D30000}"/>
    <cellStyle name="Note 2 2 2 2 7 3 5" xfId="54785" xr:uid="{00000000-0005-0000-0000-000072D30000}"/>
    <cellStyle name="Note 2 2 2 2 7 4" xfId="54786" xr:uid="{00000000-0005-0000-0000-000073D30000}"/>
    <cellStyle name="Note 2 2 2 2 7 4 2" xfId="54787" xr:uid="{00000000-0005-0000-0000-000074D30000}"/>
    <cellStyle name="Note 2 2 2 2 7 4 3" xfId="54788" xr:uid="{00000000-0005-0000-0000-000075D30000}"/>
    <cellStyle name="Note 2 2 2 2 7 4 4" xfId="54789" xr:uid="{00000000-0005-0000-0000-000076D30000}"/>
    <cellStyle name="Note 2 2 2 2 7 4 5" xfId="54790" xr:uid="{00000000-0005-0000-0000-000077D30000}"/>
    <cellStyle name="Note 2 2 2 2 7 5" xfId="54791" xr:uid="{00000000-0005-0000-0000-000078D30000}"/>
    <cellStyle name="Note 2 2 2 2 7 5 2" xfId="54792" xr:uid="{00000000-0005-0000-0000-000079D30000}"/>
    <cellStyle name="Note 2 2 2 2 7 6" xfId="54793" xr:uid="{00000000-0005-0000-0000-00007AD30000}"/>
    <cellStyle name="Note 2 2 2 2 7 6 2" xfId="54794" xr:uid="{00000000-0005-0000-0000-00007BD30000}"/>
    <cellStyle name="Note 2 2 2 2 7 7" xfId="54795" xr:uid="{00000000-0005-0000-0000-00007CD30000}"/>
    <cellStyle name="Note 2 2 2 2 7 7 2" xfId="54796" xr:uid="{00000000-0005-0000-0000-00007DD30000}"/>
    <cellStyle name="Note 2 2 2 2 7 8" xfId="54797" xr:uid="{00000000-0005-0000-0000-00007ED30000}"/>
    <cellStyle name="Note 2 2 2 2 8" xfId="54798" xr:uid="{00000000-0005-0000-0000-00007FD30000}"/>
    <cellStyle name="Note 2 2 2 2 8 2" xfId="54799" xr:uid="{00000000-0005-0000-0000-000080D30000}"/>
    <cellStyle name="Note 2 2 2 2 8 2 2" xfId="54800" xr:uid="{00000000-0005-0000-0000-000081D30000}"/>
    <cellStyle name="Note 2 2 2 2 8 2 2 2" xfId="54801" xr:uid="{00000000-0005-0000-0000-000082D30000}"/>
    <cellStyle name="Note 2 2 2 2 8 2 2 3" xfId="54802" xr:uid="{00000000-0005-0000-0000-000083D30000}"/>
    <cellStyle name="Note 2 2 2 2 8 2 2 4" xfId="54803" xr:uid="{00000000-0005-0000-0000-000084D30000}"/>
    <cellStyle name="Note 2 2 2 2 8 2 2 5" xfId="54804" xr:uid="{00000000-0005-0000-0000-000085D30000}"/>
    <cellStyle name="Note 2 2 2 2 8 2 3" xfId="54805" xr:uid="{00000000-0005-0000-0000-000086D30000}"/>
    <cellStyle name="Note 2 2 2 2 8 2 3 2" xfId="54806" xr:uid="{00000000-0005-0000-0000-000087D30000}"/>
    <cellStyle name="Note 2 2 2 2 8 2 3 3" xfId="54807" xr:uid="{00000000-0005-0000-0000-000088D30000}"/>
    <cellStyle name="Note 2 2 2 2 8 2 3 4" xfId="54808" xr:uid="{00000000-0005-0000-0000-000089D30000}"/>
    <cellStyle name="Note 2 2 2 2 8 2 3 5" xfId="54809" xr:uid="{00000000-0005-0000-0000-00008AD30000}"/>
    <cellStyle name="Note 2 2 2 2 8 2 4" xfId="54810" xr:uid="{00000000-0005-0000-0000-00008BD30000}"/>
    <cellStyle name="Note 2 2 2 2 8 2 4 2" xfId="54811" xr:uid="{00000000-0005-0000-0000-00008CD30000}"/>
    <cellStyle name="Note 2 2 2 2 8 2 5" xfId="54812" xr:uid="{00000000-0005-0000-0000-00008DD30000}"/>
    <cellStyle name="Note 2 2 2 2 8 2 5 2" xfId="54813" xr:uid="{00000000-0005-0000-0000-00008ED30000}"/>
    <cellStyle name="Note 2 2 2 2 8 2 6" xfId="54814" xr:uid="{00000000-0005-0000-0000-00008FD30000}"/>
    <cellStyle name="Note 2 2 2 2 8 2 6 2" xfId="54815" xr:uid="{00000000-0005-0000-0000-000090D30000}"/>
    <cellStyle name="Note 2 2 2 2 8 2 7" xfId="54816" xr:uid="{00000000-0005-0000-0000-000091D30000}"/>
    <cellStyle name="Note 2 2 2 2 8 3" xfId="54817" xr:uid="{00000000-0005-0000-0000-000092D30000}"/>
    <cellStyle name="Note 2 2 2 2 8 3 2" xfId="54818" xr:uid="{00000000-0005-0000-0000-000093D30000}"/>
    <cellStyle name="Note 2 2 2 2 8 3 3" xfId="54819" xr:uid="{00000000-0005-0000-0000-000094D30000}"/>
    <cellStyle name="Note 2 2 2 2 8 3 4" xfId="54820" xr:uid="{00000000-0005-0000-0000-000095D30000}"/>
    <cellStyle name="Note 2 2 2 2 8 3 5" xfId="54821" xr:uid="{00000000-0005-0000-0000-000096D30000}"/>
    <cellStyle name="Note 2 2 2 2 8 4" xfId="54822" xr:uid="{00000000-0005-0000-0000-000097D30000}"/>
    <cellStyle name="Note 2 2 2 2 8 4 2" xfId="54823" xr:uid="{00000000-0005-0000-0000-000098D30000}"/>
    <cellStyle name="Note 2 2 2 2 8 4 3" xfId="54824" xr:uid="{00000000-0005-0000-0000-000099D30000}"/>
    <cellStyle name="Note 2 2 2 2 8 4 4" xfId="54825" xr:uid="{00000000-0005-0000-0000-00009AD30000}"/>
    <cellStyle name="Note 2 2 2 2 8 4 5" xfId="54826" xr:uid="{00000000-0005-0000-0000-00009BD30000}"/>
    <cellStyle name="Note 2 2 2 2 8 5" xfId="54827" xr:uid="{00000000-0005-0000-0000-00009CD30000}"/>
    <cellStyle name="Note 2 2 2 2 8 5 2" xfId="54828" xr:uid="{00000000-0005-0000-0000-00009DD30000}"/>
    <cellStyle name="Note 2 2 2 2 8 6" xfId="54829" xr:uid="{00000000-0005-0000-0000-00009ED30000}"/>
    <cellStyle name="Note 2 2 2 2 8 6 2" xfId="54830" xr:uid="{00000000-0005-0000-0000-00009FD30000}"/>
    <cellStyle name="Note 2 2 2 2 8 7" xfId="54831" xr:uid="{00000000-0005-0000-0000-0000A0D30000}"/>
    <cellStyle name="Note 2 2 2 2 8 7 2" xfId="54832" xr:uid="{00000000-0005-0000-0000-0000A1D30000}"/>
    <cellStyle name="Note 2 2 2 2 8 8" xfId="54833" xr:uid="{00000000-0005-0000-0000-0000A2D30000}"/>
    <cellStyle name="Note 2 2 2 2 9" xfId="54834" xr:uid="{00000000-0005-0000-0000-0000A3D30000}"/>
    <cellStyle name="Note 2 2 2 2 9 2" xfId="54835" xr:uid="{00000000-0005-0000-0000-0000A4D30000}"/>
    <cellStyle name="Note 2 2 2 2 9 2 2" xfId="54836" xr:uid="{00000000-0005-0000-0000-0000A5D30000}"/>
    <cellStyle name="Note 2 2 2 2 9 2 2 2" xfId="54837" xr:uid="{00000000-0005-0000-0000-0000A6D30000}"/>
    <cellStyle name="Note 2 2 2 2 9 2 2 3" xfId="54838" xr:uid="{00000000-0005-0000-0000-0000A7D30000}"/>
    <cellStyle name="Note 2 2 2 2 9 2 2 4" xfId="54839" xr:uid="{00000000-0005-0000-0000-0000A8D30000}"/>
    <cellStyle name="Note 2 2 2 2 9 2 2 5" xfId="54840" xr:uid="{00000000-0005-0000-0000-0000A9D30000}"/>
    <cellStyle name="Note 2 2 2 2 9 2 3" xfId="54841" xr:uid="{00000000-0005-0000-0000-0000AAD30000}"/>
    <cellStyle name="Note 2 2 2 2 9 2 3 2" xfId="54842" xr:uid="{00000000-0005-0000-0000-0000ABD30000}"/>
    <cellStyle name="Note 2 2 2 2 9 2 3 3" xfId="54843" xr:uid="{00000000-0005-0000-0000-0000ACD30000}"/>
    <cellStyle name="Note 2 2 2 2 9 2 3 4" xfId="54844" xr:uid="{00000000-0005-0000-0000-0000ADD30000}"/>
    <cellStyle name="Note 2 2 2 2 9 2 3 5" xfId="54845" xr:uid="{00000000-0005-0000-0000-0000AED30000}"/>
    <cellStyle name="Note 2 2 2 2 9 2 4" xfId="54846" xr:uid="{00000000-0005-0000-0000-0000AFD30000}"/>
    <cellStyle name="Note 2 2 2 2 9 2 4 2" xfId="54847" xr:uid="{00000000-0005-0000-0000-0000B0D30000}"/>
    <cellStyle name="Note 2 2 2 2 9 2 5" xfId="54848" xr:uid="{00000000-0005-0000-0000-0000B1D30000}"/>
    <cellStyle name="Note 2 2 2 2 9 2 5 2" xfId="54849" xr:uid="{00000000-0005-0000-0000-0000B2D30000}"/>
    <cellStyle name="Note 2 2 2 2 9 2 6" xfId="54850" xr:uid="{00000000-0005-0000-0000-0000B3D30000}"/>
    <cellStyle name="Note 2 2 2 2 9 2 6 2" xfId="54851" xr:uid="{00000000-0005-0000-0000-0000B4D30000}"/>
    <cellStyle name="Note 2 2 2 2 9 2 7" xfId="54852" xr:uid="{00000000-0005-0000-0000-0000B5D30000}"/>
    <cellStyle name="Note 2 2 2 2 9 3" xfId="54853" xr:uid="{00000000-0005-0000-0000-0000B6D30000}"/>
    <cellStyle name="Note 2 2 2 2 9 3 2" xfId="54854" xr:uid="{00000000-0005-0000-0000-0000B7D30000}"/>
    <cellStyle name="Note 2 2 2 2 9 3 3" xfId="54855" xr:uid="{00000000-0005-0000-0000-0000B8D30000}"/>
    <cellStyle name="Note 2 2 2 2 9 3 4" xfId="54856" xr:uid="{00000000-0005-0000-0000-0000B9D30000}"/>
    <cellStyle name="Note 2 2 2 2 9 3 5" xfId="54857" xr:uid="{00000000-0005-0000-0000-0000BAD30000}"/>
    <cellStyle name="Note 2 2 2 2 9 4" xfId="54858" xr:uid="{00000000-0005-0000-0000-0000BBD30000}"/>
    <cellStyle name="Note 2 2 2 2 9 4 2" xfId="54859" xr:uid="{00000000-0005-0000-0000-0000BCD30000}"/>
    <cellStyle name="Note 2 2 2 2 9 4 3" xfId="54860" xr:uid="{00000000-0005-0000-0000-0000BDD30000}"/>
    <cellStyle name="Note 2 2 2 2 9 4 4" xfId="54861" xr:uid="{00000000-0005-0000-0000-0000BED30000}"/>
    <cellStyle name="Note 2 2 2 2 9 4 5" xfId="54862" xr:uid="{00000000-0005-0000-0000-0000BFD30000}"/>
    <cellStyle name="Note 2 2 2 2 9 5" xfId="54863" xr:uid="{00000000-0005-0000-0000-0000C0D30000}"/>
    <cellStyle name="Note 2 2 2 2 9 5 2" xfId="54864" xr:uid="{00000000-0005-0000-0000-0000C1D30000}"/>
    <cellStyle name="Note 2 2 2 2 9 6" xfId="54865" xr:uid="{00000000-0005-0000-0000-0000C2D30000}"/>
    <cellStyle name="Note 2 2 2 2 9 6 2" xfId="54866" xr:uid="{00000000-0005-0000-0000-0000C3D30000}"/>
    <cellStyle name="Note 2 2 2 2 9 7" xfId="54867" xr:uid="{00000000-0005-0000-0000-0000C4D30000}"/>
    <cellStyle name="Note 2 2 2 2 9 7 2" xfId="54868" xr:uid="{00000000-0005-0000-0000-0000C5D30000}"/>
    <cellStyle name="Note 2 2 2 2 9 8" xfId="54869" xr:uid="{00000000-0005-0000-0000-0000C6D30000}"/>
    <cellStyle name="Note 2 2 2 3" xfId="1616" xr:uid="{00000000-0005-0000-0000-0000C7D30000}"/>
    <cellStyle name="Note 2 2 2 3 2" xfId="1617" xr:uid="{00000000-0005-0000-0000-0000C8D30000}"/>
    <cellStyle name="Note 2 2 2 3 2 2" xfId="1618" xr:uid="{00000000-0005-0000-0000-0000C9D30000}"/>
    <cellStyle name="Note 2 2 2 3 3" xfId="1619" xr:uid="{00000000-0005-0000-0000-0000CAD30000}"/>
    <cellStyle name="Note 2 2 2 3 3 2" xfId="54870" xr:uid="{00000000-0005-0000-0000-0000CBD30000}"/>
    <cellStyle name="Note 2 2 2 3 4" xfId="54871" xr:uid="{00000000-0005-0000-0000-0000CCD30000}"/>
    <cellStyle name="Note 2 2 2 3 5" xfId="54872" xr:uid="{00000000-0005-0000-0000-0000CDD30000}"/>
    <cellStyle name="Note 2 2 2 4" xfId="1620" xr:uid="{00000000-0005-0000-0000-0000CED30000}"/>
    <cellStyle name="Note 2 2 2 4 2" xfId="1621" xr:uid="{00000000-0005-0000-0000-0000CFD30000}"/>
    <cellStyle name="Note 2 2 2 4 2 2" xfId="1622" xr:uid="{00000000-0005-0000-0000-0000D0D30000}"/>
    <cellStyle name="Note 2 2 2 4 3" xfId="1623" xr:uid="{00000000-0005-0000-0000-0000D1D30000}"/>
    <cellStyle name="Note 2 2 2 4 3 2" xfId="54873" xr:uid="{00000000-0005-0000-0000-0000D2D30000}"/>
    <cellStyle name="Note 2 2 2 4 4" xfId="54874" xr:uid="{00000000-0005-0000-0000-0000D3D30000}"/>
    <cellStyle name="Note 2 2 2 4 5" xfId="54875" xr:uid="{00000000-0005-0000-0000-0000D4D30000}"/>
    <cellStyle name="Note 2 2 2 5" xfId="1624" xr:uid="{00000000-0005-0000-0000-0000D5D30000}"/>
    <cellStyle name="Note 2 2 2 5 2" xfId="1625" xr:uid="{00000000-0005-0000-0000-0000D6D30000}"/>
    <cellStyle name="Note 2 2 2 5 2 2" xfId="54876" xr:uid="{00000000-0005-0000-0000-0000D7D30000}"/>
    <cellStyle name="Note 2 2 2 6" xfId="1626" xr:uid="{00000000-0005-0000-0000-0000D8D30000}"/>
    <cellStyle name="Note 2 2 2 6 2" xfId="54877" xr:uid="{00000000-0005-0000-0000-0000D9D30000}"/>
    <cellStyle name="Note 2 2 2 7" xfId="54878" xr:uid="{00000000-0005-0000-0000-0000DAD30000}"/>
    <cellStyle name="Note 2 2 2 7 2" xfId="54879" xr:uid="{00000000-0005-0000-0000-0000DBD30000}"/>
    <cellStyle name="Note 2 2 2_T-straight with PEDs adjustor" xfId="54880" xr:uid="{00000000-0005-0000-0000-0000DCD30000}"/>
    <cellStyle name="Note 2 2 3" xfId="1627" xr:uid="{00000000-0005-0000-0000-0000DDD30000}"/>
    <cellStyle name="Note 2 2 3 10" xfId="54881" xr:uid="{00000000-0005-0000-0000-0000DED30000}"/>
    <cellStyle name="Note 2 2 3 10 2" xfId="54882" xr:uid="{00000000-0005-0000-0000-0000DFD30000}"/>
    <cellStyle name="Note 2 2 3 10 2 2" xfId="54883" xr:uid="{00000000-0005-0000-0000-0000E0D30000}"/>
    <cellStyle name="Note 2 2 3 10 2 2 2" xfId="54884" xr:uid="{00000000-0005-0000-0000-0000E1D30000}"/>
    <cellStyle name="Note 2 2 3 10 2 2 3" xfId="54885" xr:uid="{00000000-0005-0000-0000-0000E2D30000}"/>
    <cellStyle name="Note 2 2 3 10 2 2 4" xfId="54886" xr:uid="{00000000-0005-0000-0000-0000E3D30000}"/>
    <cellStyle name="Note 2 2 3 10 2 2 5" xfId="54887" xr:uid="{00000000-0005-0000-0000-0000E4D30000}"/>
    <cellStyle name="Note 2 2 3 10 2 3" xfId="54888" xr:uid="{00000000-0005-0000-0000-0000E5D30000}"/>
    <cellStyle name="Note 2 2 3 10 2 3 2" xfId="54889" xr:uid="{00000000-0005-0000-0000-0000E6D30000}"/>
    <cellStyle name="Note 2 2 3 10 2 3 3" xfId="54890" xr:uid="{00000000-0005-0000-0000-0000E7D30000}"/>
    <cellStyle name="Note 2 2 3 10 2 3 4" xfId="54891" xr:uid="{00000000-0005-0000-0000-0000E8D30000}"/>
    <cellStyle name="Note 2 2 3 10 2 3 5" xfId="54892" xr:uid="{00000000-0005-0000-0000-0000E9D30000}"/>
    <cellStyle name="Note 2 2 3 10 2 4" xfId="54893" xr:uid="{00000000-0005-0000-0000-0000EAD30000}"/>
    <cellStyle name="Note 2 2 3 10 2 4 2" xfId="54894" xr:uid="{00000000-0005-0000-0000-0000EBD30000}"/>
    <cellStyle name="Note 2 2 3 10 2 5" xfId="54895" xr:uid="{00000000-0005-0000-0000-0000ECD30000}"/>
    <cellStyle name="Note 2 2 3 10 2 5 2" xfId="54896" xr:uid="{00000000-0005-0000-0000-0000EDD30000}"/>
    <cellStyle name="Note 2 2 3 10 2 6" xfId="54897" xr:uid="{00000000-0005-0000-0000-0000EED30000}"/>
    <cellStyle name="Note 2 2 3 10 2 6 2" xfId="54898" xr:uid="{00000000-0005-0000-0000-0000EFD30000}"/>
    <cellStyle name="Note 2 2 3 10 2 7" xfId="54899" xr:uid="{00000000-0005-0000-0000-0000F0D30000}"/>
    <cellStyle name="Note 2 2 3 10 3" xfId="54900" xr:uid="{00000000-0005-0000-0000-0000F1D30000}"/>
    <cellStyle name="Note 2 2 3 10 3 2" xfId="54901" xr:uid="{00000000-0005-0000-0000-0000F2D30000}"/>
    <cellStyle name="Note 2 2 3 10 3 3" xfId="54902" xr:uid="{00000000-0005-0000-0000-0000F3D30000}"/>
    <cellStyle name="Note 2 2 3 10 3 4" xfId="54903" xr:uid="{00000000-0005-0000-0000-0000F4D30000}"/>
    <cellStyle name="Note 2 2 3 10 3 5" xfId="54904" xr:uid="{00000000-0005-0000-0000-0000F5D30000}"/>
    <cellStyle name="Note 2 2 3 10 4" xfId="54905" xr:uid="{00000000-0005-0000-0000-0000F6D30000}"/>
    <cellStyle name="Note 2 2 3 10 4 2" xfId="54906" xr:uid="{00000000-0005-0000-0000-0000F7D30000}"/>
    <cellStyle name="Note 2 2 3 10 4 3" xfId="54907" xr:uid="{00000000-0005-0000-0000-0000F8D30000}"/>
    <cellStyle name="Note 2 2 3 10 4 4" xfId="54908" xr:uid="{00000000-0005-0000-0000-0000F9D30000}"/>
    <cellStyle name="Note 2 2 3 10 4 5" xfId="54909" xr:uid="{00000000-0005-0000-0000-0000FAD30000}"/>
    <cellStyle name="Note 2 2 3 10 5" xfId="54910" xr:uid="{00000000-0005-0000-0000-0000FBD30000}"/>
    <cellStyle name="Note 2 2 3 10 5 2" xfId="54911" xr:uid="{00000000-0005-0000-0000-0000FCD30000}"/>
    <cellStyle name="Note 2 2 3 10 6" xfId="54912" xr:uid="{00000000-0005-0000-0000-0000FDD30000}"/>
    <cellStyle name="Note 2 2 3 10 6 2" xfId="54913" xr:uid="{00000000-0005-0000-0000-0000FED30000}"/>
    <cellStyle name="Note 2 2 3 10 7" xfId="54914" xr:uid="{00000000-0005-0000-0000-0000FFD30000}"/>
    <cellStyle name="Note 2 2 3 10 7 2" xfId="54915" xr:uid="{00000000-0005-0000-0000-000000D40000}"/>
    <cellStyle name="Note 2 2 3 10 8" xfId="54916" xr:uid="{00000000-0005-0000-0000-000001D40000}"/>
    <cellStyle name="Note 2 2 3 11" xfId="54917" xr:uid="{00000000-0005-0000-0000-000002D40000}"/>
    <cellStyle name="Note 2 2 3 11 2" xfId="54918" xr:uid="{00000000-0005-0000-0000-000003D40000}"/>
    <cellStyle name="Note 2 2 3 11 2 2" xfId="54919" xr:uid="{00000000-0005-0000-0000-000004D40000}"/>
    <cellStyle name="Note 2 2 3 11 2 2 2" xfId="54920" xr:uid="{00000000-0005-0000-0000-000005D40000}"/>
    <cellStyle name="Note 2 2 3 11 2 2 3" xfId="54921" xr:uid="{00000000-0005-0000-0000-000006D40000}"/>
    <cellStyle name="Note 2 2 3 11 2 2 4" xfId="54922" xr:uid="{00000000-0005-0000-0000-000007D40000}"/>
    <cellStyle name="Note 2 2 3 11 2 2 5" xfId="54923" xr:uid="{00000000-0005-0000-0000-000008D40000}"/>
    <cellStyle name="Note 2 2 3 11 2 3" xfId="54924" xr:uid="{00000000-0005-0000-0000-000009D40000}"/>
    <cellStyle name="Note 2 2 3 11 2 3 2" xfId="54925" xr:uid="{00000000-0005-0000-0000-00000AD40000}"/>
    <cellStyle name="Note 2 2 3 11 2 3 3" xfId="54926" xr:uid="{00000000-0005-0000-0000-00000BD40000}"/>
    <cellStyle name="Note 2 2 3 11 2 3 4" xfId="54927" xr:uid="{00000000-0005-0000-0000-00000CD40000}"/>
    <cellStyle name="Note 2 2 3 11 2 3 5" xfId="54928" xr:uid="{00000000-0005-0000-0000-00000DD40000}"/>
    <cellStyle name="Note 2 2 3 11 2 4" xfId="54929" xr:uid="{00000000-0005-0000-0000-00000ED40000}"/>
    <cellStyle name="Note 2 2 3 11 2 4 2" xfId="54930" xr:uid="{00000000-0005-0000-0000-00000FD40000}"/>
    <cellStyle name="Note 2 2 3 11 2 5" xfId="54931" xr:uid="{00000000-0005-0000-0000-000010D40000}"/>
    <cellStyle name="Note 2 2 3 11 2 5 2" xfId="54932" xr:uid="{00000000-0005-0000-0000-000011D40000}"/>
    <cellStyle name="Note 2 2 3 11 2 6" xfId="54933" xr:uid="{00000000-0005-0000-0000-000012D40000}"/>
    <cellStyle name="Note 2 2 3 11 2 6 2" xfId="54934" xr:uid="{00000000-0005-0000-0000-000013D40000}"/>
    <cellStyle name="Note 2 2 3 11 2 7" xfId="54935" xr:uid="{00000000-0005-0000-0000-000014D40000}"/>
    <cellStyle name="Note 2 2 3 11 3" xfId="54936" xr:uid="{00000000-0005-0000-0000-000015D40000}"/>
    <cellStyle name="Note 2 2 3 11 3 2" xfId="54937" xr:uid="{00000000-0005-0000-0000-000016D40000}"/>
    <cellStyle name="Note 2 2 3 11 3 3" xfId="54938" xr:uid="{00000000-0005-0000-0000-000017D40000}"/>
    <cellStyle name="Note 2 2 3 11 3 4" xfId="54939" xr:uid="{00000000-0005-0000-0000-000018D40000}"/>
    <cellStyle name="Note 2 2 3 11 3 5" xfId="54940" xr:uid="{00000000-0005-0000-0000-000019D40000}"/>
    <cellStyle name="Note 2 2 3 11 4" xfId="54941" xr:uid="{00000000-0005-0000-0000-00001AD40000}"/>
    <cellStyle name="Note 2 2 3 11 4 2" xfId="54942" xr:uid="{00000000-0005-0000-0000-00001BD40000}"/>
    <cellStyle name="Note 2 2 3 11 4 3" xfId="54943" xr:uid="{00000000-0005-0000-0000-00001CD40000}"/>
    <cellStyle name="Note 2 2 3 11 4 4" xfId="54944" xr:uid="{00000000-0005-0000-0000-00001DD40000}"/>
    <cellStyle name="Note 2 2 3 11 4 5" xfId="54945" xr:uid="{00000000-0005-0000-0000-00001ED40000}"/>
    <cellStyle name="Note 2 2 3 11 5" xfId="54946" xr:uid="{00000000-0005-0000-0000-00001FD40000}"/>
    <cellStyle name="Note 2 2 3 11 5 2" xfId="54947" xr:uid="{00000000-0005-0000-0000-000020D40000}"/>
    <cellStyle name="Note 2 2 3 11 6" xfId="54948" xr:uid="{00000000-0005-0000-0000-000021D40000}"/>
    <cellStyle name="Note 2 2 3 11 6 2" xfId="54949" xr:uid="{00000000-0005-0000-0000-000022D40000}"/>
    <cellStyle name="Note 2 2 3 11 7" xfId="54950" xr:uid="{00000000-0005-0000-0000-000023D40000}"/>
    <cellStyle name="Note 2 2 3 11 7 2" xfId="54951" xr:uid="{00000000-0005-0000-0000-000024D40000}"/>
    <cellStyle name="Note 2 2 3 11 8" xfId="54952" xr:uid="{00000000-0005-0000-0000-000025D40000}"/>
    <cellStyle name="Note 2 2 3 12" xfId="54953" xr:uid="{00000000-0005-0000-0000-000026D40000}"/>
    <cellStyle name="Note 2 2 3 12 2" xfId="54954" xr:uid="{00000000-0005-0000-0000-000027D40000}"/>
    <cellStyle name="Note 2 2 3 12 2 2" xfId="54955" xr:uid="{00000000-0005-0000-0000-000028D40000}"/>
    <cellStyle name="Note 2 2 3 12 2 2 2" xfId="54956" xr:uid="{00000000-0005-0000-0000-000029D40000}"/>
    <cellStyle name="Note 2 2 3 12 2 2 3" xfId="54957" xr:uid="{00000000-0005-0000-0000-00002AD40000}"/>
    <cellStyle name="Note 2 2 3 12 2 2 4" xfId="54958" xr:uid="{00000000-0005-0000-0000-00002BD40000}"/>
    <cellStyle name="Note 2 2 3 12 2 2 5" xfId="54959" xr:uid="{00000000-0005-0000-0000-00002CD40000}"/>
    <cellStyle name="Note 2 2 3 12 2 3" xfId="54960" xr:uid="{00000000-0005-0000-0000-00002DD40000}"/>
    <cellStyle name="Note 2 2 3 12 2 3 2" xfId="54961" xr:uid="{00000000-0005-0000-0000-00002ED40000}"/>
    <cellStyle name="Note 2 2 3 12 2 3 3" xfId="54962" xr:uid="{00000000-0005-0000-0000-00002FD40000}"/>
    <cellStyle name="Note 2 2 3 12 2 3 4" xfId="54963" xr:uid="{00000000-0005-0000-0000-000030D40000}"/>
    <cellStyle name="Note 2 2 3 12 2 3 5" xfId="54964" xr:uid="{00000000-0005-0000-0000-000031D40000}"/>
    <cellStyle name="Note 2 2 3 12 2 4" xfId="54965" xr:uid="{00000000-0005-0000-0000-000032D40000}"/>
    <cellStyle name="Note 2 2 3 12 2 4 2" xfId="54966" xr:uid="{00000000-0005-0000-0000-000033D40000}"/>
    <cellStyle name="Note 2 2 3 12 2 5" xfId="54967" xr:uid="{00000000-0005-0000-0000-000034D40000}"/>
    <cellStyle name="Note 2 2 3 12 2 5 2" xfId="54968" xr:uid="{00000000-0005-0000-0000-000035D40000}"/>
    <cellStyle name="Note 2 2 3 12 2 6" xfId="54969" xr:uid="{00000000-0005-0000-0000-000036D40000}"/>
    <cellStyle name="Note 2 2 3 12 2 6 2" xfId="54970" xr:uid="{00000000-0005-0000-0000-000037D40000}"/>
    <cellStyle name="Note 2 2 3 12 2 7" xfId="54971" xr:uid="{00000000-0005-0000-0000-000038D40000}"/>
    <cellStyle name="Note 2 2 3 12 3" xfId="54972" xr:uid="{00000000-0005-0000-0000-000039D40000}"/>
    <cellStyle name="Note 2 2 3 12 3 2" xfId="54973" xr:uid="{00000000-0005-0000-0000-00003AD40000}"/>
    <cellStyle name="Note 2 2 3 12 3 3" xfId="54974" xr:uid="{00000000-0005-0000-0000-00003BD40000}"/>
    <cellStyle name="Note 2 2 3 12 3 4" xfId="54975" xr:uid="{00000000-0005-0000-0000-00003CD40000}"/>
    <cellStyle name="Note 2 2 3 12 3 5" xfId="54976" xr:uid="{00000000-0005-0000-0000-00003DD40000}"/>
    <cellStyle name="Note 2 2 3 12 4" xfId="54977" xr:uid="{00000000-0005-0000-0000-00003ED40000}"/>
    <cellStyle name="Note 2 2 3 12 4 2" xfId="54978" xr:uid="{00000000-0005-0000-0000-00003FD40000}"/>
    <cellStyle name="Note 2 2 3 12 4 3" xfId="54979" xr:uid="{00000000-0005-0000-0000-000040D40000}"/>
    <cellStyle name="Note 2 2 3 12 4 4" xfId="54980" xr:uid="{00000000-0005-0000-0000-000041D40000}"/>
    <cellStyle name="Note 2 2 3 12 4 5" xfId="54981" xr:uid="{00000000-0005-0000-0000-000042D40000}"/>
    <cellStyle name="Note 2 2 3 12 5" xfId="54982" xr:uid="{00000000-0005-0000-0000-000043D40000}"/>
    <cellStyle name="Note 2 2 3 12 5 2" xfId="54983" xr:uid="{00000000-0005-0000-0000-000044D40000}"/>
    <cellStyle name="Note 2 2 3 12 6" xfId="54984" xr:uid="{00000000-0005-0000-0000-000045D40000}"/>
    <cellStyle name="Note 2 2 3 12 6 2" xfId="54985" xr:uid="{00000000-0005-0000-0000-000046D40000}"/>
    <cellStyle name="Note 2 2 3 12 7" xfId="54986" xr:uid="{00000000-0005-0000-0000-000047D40000}"/>
    <cellStyle name="Note 2 2 3 12 7 2" xfId="54987" xr:uid="{00000000-0005-0000-0000-000048D40000}"/>
    <cellStyle name="Note 2 2 3 12 8" xfId="54988" xr:uid="{00000000-0005-0000-0000-000049D40000}"/>
    <cellStyle name="Note 2 2 3 13" xfId="54989" xr:uid="{00000000-0005-0000-0000-00004AD40000}"/>
    <cellStyle name="Note 2 2 3 13 2" xfId="54990" xr:uid="{00000000-0005-0000-0000-00004BD40000}"/>
    <cellStyle name="Note 2 2 3 13 2 2" xfId="54991" xr:uid="{00000000-0005-0000-0000-00004CD40000}"/>
    <cellStyle name="Note 2 2 3 13 2 2 2" xfId="54992" xr:uid="{00000000-0005-0000-0000-00004DD40000}"/>
    <cellStyle name="Note 2 2 3 13 2 2 3" xfId="54993" xr:uid="{00000000-0005-0000-0000-00004ED40000}"/>
    <cellStyle name="Note 2 2 3 13 2 2 4" xfId="54994" xr:uid="{00000000-0005-0000-0000-00004FD40000}"/>
    <cellStyle name="Note 2 2 3 13 2 2 5" xfId="54995" xr:uid="{00000000-0005-0000-0000-000050D40000}"/>
    <cellStyle name="Note 2 2 3 13 2 3" xfId="54996" xr:uid="{00000000-0005-0000-0000-000051D40000}"/>
    <cellStyle name="Note 2 2 3 13 2 3 2" xfId="54997" xr:uid="{00000000-0005-0000-0000-000052D40000}"/>
    <cellStyle name="Note 2 2 3 13 2 3 3" xfId="54998" xr:uid="{00000000-0005-0000-0000-000053D40000}"/>
    <cellStyle name="Note 2 2 3 13 2 3 4" xfId="54999" xr:uid="{00000000-0005-0000-0000-000054D40000}"/>
    <cellStyle name="Note 2 2 3 13 2 3 5" xfId="55000" xr:uid="{00000000-0005-0000-0000-000055D40000}"/>
    <cellStyle name="Note 2 2 3 13 2 4" xfId="55001" xr:uid="{00000000-0005-0000-0000-000056D40000}"/>
    <cellStyle name="Note 2 2 3 13 2 4 2" xfId="55002" xr:uid="{00000000-0005-0000-0000-000057D40000}"/>
    <cellStyle name="Note 2 2 3 13 2 5" xfId="55003" xr:uid="{00000000-0005-0000-0000-000058D40000}"/>
    <cellStyle name="Note 2 2 3 13 2 5 2" xfId="55004" xr:uid="{00000000-0005-0000-0000-000059D40000}"/>
    <cellStyle name="Note 2 2 3 13 2 6" xfId="55005" xr:uid="{00000000-0005-0000-0000-00005AD40000}"/>
    <cellStyle name="Note 2 2 3 13 2 6 2" xfId="55006" xr:uid="{00000000-0005-0000-0000-00005BD40000}"/>
    <cellStyle name="Note 2 2 3 13 2 7" xfId="55007" xr:uid="{00000000-0005-0000-0000-00005CD40000}"/>
    <cellStyle name="Note 2 2 3 13 3" xfId="55008" xr:uid="{00000000-0005-0000-0000-00005DD40000}"/>
    <cellStyle name="Note 2 2 3 13 3 2" xfId="55009" xr:uid="{00000000-0005-0000-0000-00005ED40000}"/>
    <cellStyle name="Note 2 2 3 13 3 3" xfId="55010" xr:uid="{00000000-0005-0000-0000-00005FD40000}"/>
    <cellStyle name="Note 2 2 3 13 3 4" xfId="55011" xr:uid="{00000000-0005-0000-0000-000060D40000}"/>
    <cellStyle name="Note 2 2 3 13 3 5" xfId="55012" xr:uid="{00000000-0005-0000-0000-000061D40000}"/>
    <cellStyle name="Note 2 2 3 13 4" xfId="55013" xr:uid="{00000000-0005-0000-0000-000062D40000}"/>
    <cellStyle name="Note 2 2 3 13 4 2" xfId="55014" xr:uid="{00000000-0005-0000-0000-000063D40000}"/>
    <cellStyle name="Note 2 2 3 13 4 3" xfId="55015" xr:uid="{00000000-0005-0000-0000-000064D40000}"/>
    <cellStyle name="Note 2 2 3 13 4 4" xfId="55016" xr:uid="{00000000-0005-0000-0000-000065D40000}"/>
    <cellStyle name="Note 2 2 3 13 4 5" xfId="55017" xr:uid="{00000000-0005-0000-0000-000066D40000}"/>
    <cellStyle name="Note 2 2 3 13 5" xfId="55018" xr:uid="{00000000-0005-0000-0000-000067D40000}"/>
    <cellStyle name="Note 2 2 3 13 5 2" xfId="55019" xr:uid="{00000000-0005-0000-0000-000068D40000}"/>
    <cellStyle name="Note 2 2 3 13 6" xfId="55020" xr:uid="{00000000-0005-0000-0000-000069D40000}"/>
    <cellStyle name="Note 2 2 3 13 6 2" xfId="55021" xr:uid="{00000000-0005-0000-0000-00006AD40000}"/>
    <cellStyle name="Note 2 2 3 13 7" xfId="55022" xr:uid="{00000000-0005-0000-0000-00006BD40000}"/>
    <cellStyle name="Note 2 2 3 13 7 2" xfId="55023" xr:uid="{00000000-0005-0000-0000-00006CD40000}"/>
    <cellStyle name="Note 2 2 3 13 8" xfId="55024" xr:uid="{00000000-0005-0000-0000-00006DD40000}"/>
    <cellStyle name="Note 2 2 3 14" xfId="55025" xr:uid="{00000000-0005-0000-0000-00006ED40000}"/>
    <cellStyle name="Note 2 2 3 14 2" xfId="55026" xr:uid="{00000000-0005-0000-0000-00006FD40000}"/>
    <cellStyle name="Note 2 2 3 14 2 2" xfId="55027" xr:uid="{00000000-0005-0000-0000-000070D40000}"/>
    <cellStyle name="Note 2 2 3 14 2 2 2" xfId="55028" xr:uid="{00000000-0005-0000-0000-000071D40000}"/>
    <cellStyle name="Note 2 2 3 14 2 2 3" xfId="55029" xr:uid="{00000000-0005-0000-0000-000072D40000}"/>
    <cellStyle name="Note 2 2 3 14 2 2 4" xfId="55030" xr:uid="{00000000-0005-0000-0000-000073D40000}"/>
    <cellStyle name="Note 2 2 3 14 2 2 5" xfId="55031" xr:uid="{00000000-0005-0000-0000-000074D40000}"/>
    <cellStyle name="Note 2 2 3 14 2 3" xfId="55032" xr:uid="{00000000-0005-0000-0000-000075D40000}"/>
    <cellStyle name="Note 2 2 3 14 2 3 2" xfId="55033" xr:uid="{00000000-0005-0000-0000-000076D40000}"/>
    <cellStyle name="Note 2 2 3 14 2 3 3" xfId="55034" xr:uid="{00000000-0005-0000-0000-000077D40000}"/>
    <cellStyle name="Note 2 2 3 14 2 3 4" xfId="55035" xr:uid="{00000000-0005-0000-0000-000078D40000}"/>
    <cellStyle name="Note 2 2 3 14 2 3 5" xfId="55036" xr:uid="{00000000-0005-0000-0000-000079D40000}"/>
    <cellStyle name="Note 2 2 3 14 2 4" xfId="55037" xr:uid="{00000000-0005-0000-0000-00007AD40000}"/>
    <cellStyle name="Note 2 2 3 14 2 4 2" xfId="55038" xr:uid="{00000000-0005-0000-0000-00007BD40000}"/>
    <cellStyle name="Note 2 2 3 14 2 5" xfId="55039" xr:uid="{00000000-0005-0000-0000-00007CD40000}"/>
    <cellStyle name="Note 2 2 3 14 2 5 2" xfId="55040" xr:uid="{00000000-0005-0000-0000-00007DD40000}"/>
    <cellStyle name="Note 2 2 3 14 2 6" xfId="55041" xr:uid="{00000000-0005-0000-0000-00007ED40000}"/>
    <cellStyle name="Note 2 2 3 14 2 6 2" xfId="55042" xr:uid="{00000000-0005-0000-0000-00007FD40000}"/>
    <cellStyle name="Note 2 2 3 14 2 7" xfId="55043" xr:uid="{00000000-0005-0000-0000-000080D40000}"/>
    <cellStyle name="Note 2 2 3 14 3" xfId="55044" xr:uid="{00000000-0005-0000-0000-000081D40000}"/>
    <cellStyle name="Note 2 2 3 14 3 2" xfId="55045" xr:uid="{00000000-0005-0000-0000-000082D40000}"/>
    <cellStyle name="Note 2 2 3 14 3 3" xfId="55046" xr:uid="{00000000-0005-0000-0000-000083D40000}"/>
    <cellStyle name="Note 2 2 3 14 3 4" xfId="55047" xr:uid="{00000000-0005-0000-0000-000084D40000}"/>
    <cellStyle name="Note 2 2 3 14 3 5" xfId="55048" xr:uid="{00000000-0005-0000-0000-000085D40000}"/>
    <cellStyle name="Note 2 2 3 14 4" xfId="55049" xr:uid="{00000000-0005-0000-0000-000086D40000}"/>
    <cellStyle name="Note 2 2 3 14 4 2" xfId="55050" xr:uid="{00000000-0005-0000-0000-000087D40000}"/>
    <cellStyle name="Note 2 2 3 14 4 3" xfId="55051" xr:uid="{00000000-0005-0000-0000-000088D40000}"/>
    <cellStyle name="Note 2 2 3 14 4 4" xfId="55052" xr:uid="{00000000-0005-0000-0000-000089D40000}"/>
    <cellStyle name="Note 2 2 3 14 4 5" xfId="55053" xr:uid="{00000000-0005-0000-0000-00008AD40000}"/>
    <cellStyle name="Note 2 2 3 14 5" xfId="55054" xr:uid="{00000000-0005-0000-0000-00008BD40000}"/>
    <cellStyle name="Note 2 2 3 14 5 2" xfId="55055" xr:uid="{00000000-0005-0000-0000-00008CD40000}"/>
    <cellStyle name="Note 2 2 3 14 6" xfId="55056" xr:uid="{00000000-0005-0000-0000-00008DD40000}"/>
    <cellStyle name="Note 2 2 3 14 6 2" xfId="55057" xr:uid="{00000000-0005-0000-0000-00008ED40000}"/>
    <cellStyle name="Note 2 2 3 14 7" xfId="55058" xr:uid="{00000000-0005-0000-0000-00008FD40000}"/>
    <cellStyle name="Note 2 2 3 14 7 2" xfId="55059" xr:uid="{00000000-0005-0000-0000-000090D40000}"/>
    <cellStyle name="Note 2 2 3 14 8" xfId="55060" xr:uid="{00000000-0005-0000-0000-000091D40000}"/>
    <cellStyle name="Note 2 2 3 15" xfId="55061" xr:uid="{00000000-0005-0000-0000-000092D40000}"/>
    <cellStyle name="Note 2 2 3 15 2" xfId="55062" xr:uid="{00000000-0005-0000-0000-000093D40000}"/>
    <cellStyle name="Note 2 2 3 15 2 2" xfId="55063" xr:uid="{00000000-0005-0000-0000-000094D40000}"/>
    <cellStyle name="Note 2 2 3 15 2 3" xfId="55064" xr:uid="{00000000-0005-0000-0000-000095D40000}"/>
    <cellStyle name="Note 2 2 3 15 2 4" xfId="55065" xr:uid="{00000000-0005-0000-0000-000096D40000}"/>
    <cellStyle name="Note 2 2 3 15 2 5" xfId="55066" xr:uid="{00000000-0005-0000-0000-000097D40000}"/>
    <cellStyle name="Note 2 2 3 15 3" xfId="55067" xr:uid="{00000000-0005-0000-0000-000098D40000}"/>
    <cellStyle name="Note 2 2 3 15 3 2" xfId="55068" xr:uid="{00000000-0005-0000-0000-000099D40000}"/>
    <cellStyle name="Note 2 2 3 15 3 3" xfId="55069" xr:uid="{00000000-0005-0000-0000-00009AD40000}"/>
    <cellStyle name="Note 2 2 3 15 3 4" xfId="55070" xr:uid="{00000000-0005-0000-0000-00009BD40000}"/>
    <cellStyle name="Note 2 2 3 15 3 5" xfId="55071" xr:uid="{00000000-0005-0000-0000-00009CD40000}"/>
    <cellStyle name="Note 2 2 3 15 4" xfId="55072" xr:uid="{00000000-0005-0000-0000-00009DD40000}"/>
    <cellStyle name="Note 2 2 3 15 4 2" xfId="55073" xr:uid="{00000000-0005-0000-0000-00009ED40000}"/>
    <cellStyle name="Note 2 2 3 15 5" xfId="55074" xr:uid="{00000000-0005-0000-0000-00009FD40000}"/>
    <cellStyle name="Note 2 2 3 15 5 2" xfId="55075" xr:uid="{00000000-0005-0000-0000-0000A0D40000}"/>
    <cellStyle name="Note 2 2 3 15 6" xfId="55076" xr:uid="{00000000-0005-0000-0000-0000A1D40000}"/>
    <cellStyle name="Note 2 2 3 15 6 2" xfId="55077" xr:uid="{00000000-0005-0000-0000-0000A2D40000}"/>
    <cellStyle name="Note 2 2 3 15 7" xfId="55078" xr:uid="{00000000-0005-0000-0000-0000A3D40000}"/>
    <cellStyle name="Note 2 2 3 16" xfId="55079" xr:uid="{00000000-0005-0000-0000-0000A4D40000}"/>
    <cellStyle name="Note 2 2 3 16 2" xfId="55080" xr:uid="{00000000-0005-0000-0000-0000A5D40000}"/>
    <cellStyle name="Note 2 2 3 16 3" xfId="55081" xr:uid="{00000000-0005-0000-0000-0000A6D40000}"/>
    <cellStyle name="Note 2 2 3 16 4" xfId="55082" xr:uid="{00000000-0005-0000-0000-0000A7D40000}"/>
    <cellStyle name="Note 2 2 3 16 5" xfId="55083" xr:uid="{00000000-0005-0000-0000-0000A8D40000}"/>
    <cellStyle name="Note 2 2 3 17" xfId="55084" xr:uid="{00000000-0005-0000-0000-0000A9D40000}"/>
    <cellStyle name="Note 2 2 3 17 2" xfId="55085" xr:uid="{00000000-0005-0000-0000-0000AAD40000}"/>
    <cellStyle name="Note 2 2 3 17 3" xfId="55086" xr:uid="{00000000-0005-0000-0000-0000ABD40000}"/>
    <cellStyle name="Note 2 2 3 17 4" xfId="55087" xr:uid="{00000000-0005-0000-0000-0000ACD40000}"/>
    <cellStyle name="Note 2 2 3 17 5" xfId="55088" xr:uid="{00000000-0005-0000-0000-0000ADD40000}"/>
    <cellStyle name="Note 2 2 3 18" xfId="55089" xr:uid="{00000000-0005-0000-0000-0000AED40000}"/>
    <cellStyle name="Note 2 2 3 18 2" xfId="55090" xr:uid="{00000000-0005-0000-0000-0000AFD40000}"/>
    <cellStyle name="Note 2 2 3 19" xfId="55091" xr:uid="{00000000-0005-0000-0000-0000B0D40000}"/>
    <cellStyle name="Note 2 2 3 19 2" xfId="55092" xr:uid="{00000000-0005-0000-0000-0000B1D40000}"/>
    <cellStyle name="Note 2 2 3 2" xfId="1628" xr:uid="{00000000-0005-0000-0000-0000B2D40000}"/>
    <cellStyle name="Note 2 2 3 2 2" xfId="1629" xr:uid="{00000000-0005-0000-0000-0000B3D40000}"/>
    <cellStyle name="Note 2 2 3 2 2 2" xfId="1630" xr:uid="{00000000-0005-0000-0000-0000B4D40000}"/>
    <cellStyle name="Note 2 2 3 2 2 2 2" xfId="55093" xr:uid="{00000000-0005-0000-0000-0000B5D40000}"/>
    <cellStyle name="Note 2 2 3 2 2 2 3" xfId="55094" xr:uid="{00000000-0005-0000-0000-0000B6D40000}"/>
    <cellStyle name="Note 2 2 3 2 2 2 4" xfId="55095" xr:uid="{00000000-0005-0000-0000-0000B7D40000}"/>
    <cellStyle name="Note 2 2 3 2 2 2 5" xfId="55096" xr:uid="{00000000-0005-0000-0000-0000B8D40000}"/>
    <cellStyle name="Note 2 2 3 2 2 3" xfId="55097" xr:uid="{00000000-0005-0000-0000-0000B9D40000}"/>
    <cellStyle name="Note 2 2 3 2 2 3 2" xfId="55098" xr:uid="{00000000-0005-0000-0000-0000BAD40000}"/>
    <cellStyle name="Note 2 2 3 2 2 3 3" xfId="55099" xr:uid="{00000000-0005-0000-0000-0000BBD40000}"/>
    <cellStyle name="Note 2 2 3 2 2 3 4" xfId="55100" xr:uid="{00000000-0005-0000-0000-0000BCD40000}"/>
    <cellStyle name="Note 2 2 3 2 2 3 5" xfId="55101" xr:uid="{00000000-0005-0000-0000-0000BDD40000}"/>
    <cellStyle name="Note 2 2 3 2 2 4" xfId="55102" xr:uid="{00000000-0005-0000-0000-0000BED40000}"/>
    <cellStyle name="Note 2 2 3 2 2 4 2" xfId="55103" xr:uid="{00000000-0005-0000-0000-0000BFD40000}"/>
    <cellStyle name="Note 2 2 3 2 2 5" xfId="55104" xr:uid="{00000000-0005-0000-0000-0000C0D40000}"/>
    <cellStyle name="Note 2 2 3 2 2 5 2" xfId="55105" xr:uid="{00000000-0005-0000-0000-0000C1D40000}"/>
    <cellStyle name="Note 2 2 3 2 2 6" xfId="55106" xr:uid="{00000000-0005-0000-0000-0000C2D40000}"/>
    <cellStyle name="Note 2 2 3 2 2 6 2" xfId="55107" xr:uid="{00000000-0005-0000-0000-0000C3D40000}"/>
    <cellStyle name="Note 2 2 3 2 2 7" xfId="55108" xr:uid="{00000000-0005-0000-0000-0000C4D40000}"/>
    <cellStyle name="Note 2 2 3 2 3" xfId="1631" xr:uid="{00000000-0005-0000-0000-0000C5D40000}"/>
    <cellStyle name="Note 2 2 3 2 3 2" xfId="55109" xr:uid="{00000000-0005-0000-0000-0000C6D40000}"/>
    <cellStyle name="Note 2 2 3 2 3 3" xfId="55110" xr:uid="{00000000-0005-0000-0000-0000C7D40000}"/>
    <cellStyle name="Note 2 2 3 2 3 4" xfId="55111" xr:uid="{00000000-0005-0000-0000-0000C8D40000}"/>
    <cellStyle name="Note 2 2 3 2 3 5" xfId="55112" xr:uid="{00000000-0005-0000-0000-0000C9D40000}"/>
    <cellStyle name="Note 2 2 3 2 4" xfId="55113" xr:uid="{00000000-0005-0000-0000-0000CAD40000}"/>
    <cellStyle name="Note 2 2 3 2 4 2" xfId="55114" xr:uid="{00000000-0005-0000-0000-0000CBD40000}"/>
    <cellStyle name="Note 2 2 3 2 4 3" xfId="55115" xr:uid="{00000000-0005-0000-0000-0000CCD40000}"/>
    <cellStyle name="Note 2 2 3 2 4 4" xfId="55116" xr:uid="{00000000-0005-0000-0000-0000CDD40000}"/>
    <cellStyle name="Note 2 2 3 2 4 5" xfId="55117" xr:uid="{00000000-0005-0000-0000-0000CED40000}"/>
    <cellStyle name="Note 2 2 3 2 5" xfId="55118" xr:uid="{00000000-0005-0000-0000-0000CFD40000}"/>
    <cellStyle name="Note 2 2 3 2 5 2" xfId="55119" xr:uid="{00000000-0005-0000-0000-0000D0D40000}"/>
    <cellStyle name="Note 2 2 3 2 6" xfId="55120" xr:uid="{00000000-0005-0000-0000-0000D1D40000}"/>
    <cellStyle name="Note 2 2 3 2 6 2" xfId="55121" xr:uid="{00000000-0005-0000-0000-0000D2D40000}"/>
    <cellStyle name="Note 2 2 3 2 7" xfId="55122" xr:uid="{00000000-0005-0000-0000-0000D3D40000}"/>
    <cellStyle name="Note 2 2 3 2 7 2" xfId="55123" xr:uid="{00000000-0005-0000-0000-0000D4D40000}"/>
    <cellStyle name="Note 2 2 3 2 8" xfId="55124" xr:uid="{00000000-0005-0000-0000-0000D5D40000}"/>
    <cellStyle name="Note 2 2 3 20" xfId="55125" xr:uid="{00000000-0005-0000-0000-0000D6D40000}"/>
    <cellStyle name="Note 2 2 3 20 2" xfId="55126" xr:uid="{00000000-0005-0000-0000-0000D7D40000}"/>
    <cellStyle name="Note 2 2 3 21" xfId="55127" xr:uid="{00000000-0005-0000-0000-0000D8D40000}"/>
    <cellStyle name="Note 2 2 3 3" xfId="1632" xr:uid="{00000000-0005-0000-0000-0000D9D40000}"/>
    <cellStyle name="Note 2 2 3 3 2" xfId="1633" xr:uid="{00000000-0005-0000-0000-0000DAD40000}"/>
    <cellStyle name="Note 2 2 3 3 2 2" xfId="1634" xr:uid="{00000000-0005-0000-0000-0000DBD40000}"/>
    <cellStyle name="Note 2 2 3 3 2 2 2" xfId="55128" xr:uid="{00000000-0005-0000-0000-0000DCD40000}"/>
    <cellStyle name="Note 2 2 3 3 2 2 3" xfId="55129" xr:uid="{00000000-0005-0000-0000-0000DDD40000}"/>
    <cellStyle name="Note 2 2 3 3 2 2 4" xfId="55130" xr:uid="{00000000-0005-0000-0000-0000DED40000}"/>
    <cellStyle name="Note 2 2 3 3 2 2 5" xfId="55131" xr:uid="{00000000-0005-0000-0000-0000DFD40000}"/>
    <cellStyle name="Note 2 2 3 3 2 3" xfId="55132" xr:uid="{00000000-0005-0000-0000-0000E0D40000}"/>
    <cellStyle name="Note 2 2 3 3 2 3 2" xfId="55133" xr:uid="{00000000-0005-0000-0000-0000E1D40000}"/>
    <cellStyle name="Note 2 2 3 3 2 3 3" xfId="55134" xr:uid="{00000000-0005-0000-0000-0000E2D40000}"/>
    <cellStyle name="Note 2 2 3 3 2 3 4" xfId="55135" xr:uid="{00000000-0005-0000-0000-0000E3D40000}"/>
    <cellStyle name="Note 2 2 3 3 2 3 5" xfId="55136" xr:uid="{00000000-0005-0000-0000-0000E4D40000}"/>
    <cellStyle name="Note 2 2 3 3 2 4" xfId="55137" xr:uid="{00000000-0005-0000-0000-0000E5D40000}"/>
    <cellStyle name="Note 2 2 3 3 2 4 2" xfId="55138" xr:uid="{00000000-0005-0000-0000-0000E6D40000}"/>
    <cellStyle name="Note 2 2 3 3 2 5" xfId="55139" xr:uid="{00000000-0005-0000-0000-0000E7D40000}"/>
    <cellStyle name="Note 2 2 3 3 2 5 2" xfId="55140" xr:uid="{00000000-0005-0000-0000-0000E8D40000}"/>
    <cellStyle name="Note 2 2 3 3 2 6" xfId="55141" xr:uid="{00000000-0005-0000-0000-0000E9D40000}"/>
    <cellStyle name="Note 2 2 3 3 2 6 2" xfId="55142" xr:uid="{00000000-0005-0000-0000-0000EAD40000}"/>
    <cellStyle name="Note 2 2 3 3 2 7" xfId="55143" xr:uid="{00000000-0005-0000-0000-0000EBD40000}"/>
    <cellStyle name="Note 2 2 3 3 3" xfId="1635" xr:uid="{00000000-0005-0000-0000-0000ECD40000}"/>
    <cellStyle name="Note 2 2 3 3 3 2" xfId="55144" xr:uid="{00000000-0005-0000-0000-0000EDD40000}"/>
    <cellStyle name="Note 2 2 3 3 3 3" xfId="55145" xr:uid="{00000000-0005-0000-0000-0000EED40000}"/>
    <cellStyle name="Note 2 2 3 3 3 4" xfId="55146" xr:uid="{00000000-0005-0000-0000-0000EFD40000}"/>
    <cellStyle name="Note 2 2 3 3 3 5" xfId="55147" xr:uid="{00000000-0005-0000-0000-0000F0D40000}"/>
    <cellStyle name="Note 2 2 3 3 4" xfId="55148" xr:uid="{00000000-0005-0000-0000-0000F1D40000}"/>
    <cellStyle name="Note 2 2 3 3 4 2" xfId="55149" xr:uid="{00000000-0005-0000-0000-0000F2D40000}"/>
    <cellStyle name="Note 2 2 3 3 4 3" xfId="55150" xr:uid="{00000000-0005-0000-0000-0000F3D40000}"/>
    <cellStyle name="Note 2 2 3 3 4 4" xfId="55151" xr:uid="{00000000-0005-0000-0000-0000F4D40000}"/>
    <cellStyle name="Note 2 2 3 3 4 5" xfId="55152" xr:uid="{00000000-0005-0000-0000-0000F5D40000}"/>
    <cellStyle name="Note 2 2 3 3 5" xfId="55153" xr:uid="{00000000-0005-0000-0000-0000F6D40000}"/>
    <cellStyle name="Note 2 2 3 3 5 2" xfId="55154" xr:uid="{00000000-0005-0000-0000-0000F7D40000}"/>
    <cellStyle name="Note 2 2 3 3 6" xfId="55155" xr:uid="{00000000-0005-0000-0000-0000F8D40000}"/>
    <cellStyle name="Note 2 2 3 3 6 2" xfId="55156" xr:uid="{00000000-0005-0000-0000-0000F9D40000}"/>
    <cellStyle name="Note 2 2 3 3 7" xfId="55157" xr:uid="{00000000-0005-0000-0000-0000FAD40000}"/>
    <cellStyle name="Note 2 2 3 3 7 2" xfId="55158" xr:uid="{00000000-0005-0000-0000-0000FBD40000}"/>
    <cellStyle name="Note 2 2 3 3 8" xfId="55159" xr:uid="{00000000-0005-0000-0000-0000FCD40000}"/>
    <cellStyle name="Note 2 2 3 4" xfId="1636" xr:uid="{00000000-0005-0000-0000-0000FDD40000}"/>
    <cellStyle name="Note 2 2 3 4 2" xfId="1637" xr:uid="{00000000-0005-0000-0000-0000FED40000}"/>
    <cellStyle name="Note 2 2 3 4 2 2" xfId="1638" xr:uid="{00000000-0005-0000-0000-0000FFD40000}"/>
    <cellStyle name="Note 2 2 3 4 2 2 2" xfId="55160" xr:uid="{00000000-0005-0000-0000-000000D50000}"/>
    <cellStyle name="Note 2 2 3 4 2 2 3" xfId="55161" xr:uid="{00000000-0005-0000-0000-000001D50000}"/>
    <cellStyle name="Note 2 2 3 4 2 2 4" xfId="55162" xr:uid="{00000000-0005-0000-0000-000002D50000}"/>
    <cellStyle name="Note 2 2 3 4 2 2 5" xfId="55163" xr:uid="{00000000-0005-0000-0000-000003D50000}"/>
    <cellStyle name="Note 2 2 3 4 2 3" xfId="55164" xr:uid="{00000000-0005-0000-0000-000004D50000}"/>
    <cellStyle name="Note 2 2 3 4 2 3 2" xfId="55165" xr:uid="{00000000-0005-0000-0000-000005D50000}"/>
    <cellStyle name="Note 2 2 3 4 2 3 3" xfId="55166" xr:uid="{00000000-0005-0000-0000-000006D50000}"/>
    <cellStyle name="Note 2 2 3 4 2 3 4" xfId="55167" xr:uid="{00000000-0005-0000-0000-000007D50000}"/>
    <cellStyle name="Note 2 2 3 4 2 3 5" xfId="55168" xr:uid="{00000000-0005-0000-0000-000008D50000}"/>
    <cellStyle name="Note 2 2 3 4 2 4" xfId="55169" xr:uid="{00000000-0005-0000-0000-000009D50000}"/>
    <cellStyle name="Note 2 2 3 4 2 4 2" xfId="55170" xr:uid="{00000000-0005-0000-0000-00000AD50000}"/>
    <cellStyle name="Note 2 2 3 4 2 5" xfId="55171" xr:uid="{00000000-0005-0000-0000-00000BD50000}"/>
    <cellStyle name="Note 2 2 3 4 2 5 2" xfId="55172" xr:uid="{00000000-0005-0000-0000-00000CD50000}"/>
    <cellStyle name="Note 2 2 3 4 2 6" xfId="55173" xr:uid="{00000000-0005-0000-0000-00000DD50000}"/>
    <cellStyle name="Note 2 2 3 4 2 6 2" xfId="55174" xr:uid="{00000000-0005-0000-0000-00000ED50000}"/>
    <cellStyle name="Note 2 2 3 4 2 7" xfId="55175" xr:uid="{00000000-0005-0000-0000-00000FD50000}"/>
    <cellStyle name="Note 2 2 3 4 3" xfId="1639" xr:uid="{00000000-0005-0000-0000-000010D50000}"/>
    <cellStyle name="Note 2 2 3 4 3 2" xfId="55176" xr:uid="{00000000-0005-0000-0000-000011D50000}"/>
    <cellStyle name="Note 2 2 3 4 3 3" xfId="55177" xr:uid="{00000000-0005-0000-0000-000012D50000}"/>
    <cellStyle name="Note 2 2 3 4 3 4" xfId="55178" xr:uid="{00000000-0005-0000-0000-000013D50000}"/>
    <cellStyle name="Note 2 2 3 4 3 5" xfId="55179" xr:uid="{00000000-0005-0000-0000-000014D50000}"/>
    <cellStyle name="Note 2 2 3 4 4" xfId="55180" xr:uid="{00000000-0005-0000-0000-000015D50000}"/>
    <cellStyle name="Note 2 2 3 4 4 2" xfId="55181" xr:uid="{00000000-0005-0000-0000-000016D50000}"/>
    <cellStyle name="Note 2 2 3 4 4 3" xfId="55182" xr:uid="{00000000-0005-0000-0000-000017D50000}"/>
    <cellStyle name="Note 2 2 3 4 4 4" xfId="55183" xr:uid="{00000000-0005-0000-0000-000018D50000}"/>
    <cellStyle name="Note 2 2 3 4 4 5" xfId="55184" xr:uid="{00000000-0005-0000-0000-000019D50000}"/>
    <cellStyle name="Note 2 2 3 4 5" xfId="55185" xr:uid="{00000000-0005-0000-0000-00001AD50000}"/>
    <cellStyle name="Note 2 2 3 4 5 2" xfId="55186" xr:uid="{00000000-0005-0000-0000-00001BD50000}"/>
    <cellStyle name="Note 2 2 3 4 6" xfId="55187" xr:uid="{00000000-0005-0000-0000-00001CD50000}"/>
    <cellStyle name="Note 2 2 3 4 6 2" xfId="55188" xr:uid="{00000000-0005-0000-0000-00001DD50000}"/>
    <cellStyle name="Note 2 2 3 4 7" xfId="55189" xr:uid="{00000000-0005-0000-0000-00001ED50000}"/>
    <cellStyle name="Note 2 2 3 4 7 2" xfId="55190" xr:uid="{00000000-0005-0000-0000-00001FD50000}"/>
    <cellStyle name="Note 2 2 3 4 8" xfId="55191" xr:uid="{00000000-0005-0000-0000-000020D50000}"/>
    <cellStyle name="Note 2 2 3 5" xfId="1640" xr:uid="{00000000-0005-0000-0000-000021D50000}"/>
    <cellStyle name="Note 2 2 3 5 2" xfId="1641" xr:uid="{00000000-0005-0000-0000-000022D50000}"/>
    <cellStyle name="Note 2 2 3 5 2 2" xfId="1642" xr:uid="{00000000-0005-0000-0000-000023D50000}"/>
    <cellStyle name="Note 2 2 3 5 2 2 2" xfId="55192" xr:uid="{00000000-0005-0000-0000-000024D50000}"/>
    <cellStyle name="Note 2 2 3 5 2 2 3" xfId="55193" xr:uid="{00000000-0005-0000-0000-000025D50000}"/>
    <cellStyle name="Note 2 2 3 5 2 2 4" xfId="55194" xr:uid="{00000000-0005-0000-0000-000026D50000}"/>
    <cellStyle name="Note 2 2 3 5 2 2 5" xfId="55195" xr:uid="{00000000-0005-0000-0000-000027D50000}"/>
    <cellStyle name="Note 2 2 3 5 2 3" xfId="55196" xr:uid="{00000000-0005-0000-0000-000028D50000}"/>
    <cellStyle name="Note 2 2 3 5 2 3 2" xfId="55197" xr:uid="{00000000-0005-0000-0000-000029D50000}"/>
    <cellStyle name="Note 2 2 3 5 2 3 3" xfId="55198" xr:uid="{00000000-0005-0000-0000-00002AD50000}"/>
    <cellStyle name="Note 2 2 3 5 2 3 4" xfId="55199" xr:uid="{00000000-0005-0000-0000-00002BD50000}"/>
    <cellStyle name="Note 2 2 3 5 2 3 5" xfId="55200" xr:uid="{00000000-0005-0000-0000-00002CD50000}"/>
    <cellStyle name="Note 2 2 3 5 2 4" xfId="55201" xr:uid="{00000000-0005-0000-0000-00002DD50000}"/>
    <cellStyle name="Note 2 2 3 5 2 4 2" xfId="55202" xr:uid="{00000000-0005-0000-0000-00002ED50000}"/>
    <cellStyle name="Note 2 2 3 5 2 5" xfId="55203" xr:uid="{00000000-0005-0000-0000-00002FD50000}"/>
    <cellStyle name="Note 2 2 3 5 2 5 2" xfId="55204" xr:uid="{00000000-0005-0000-0000-000030D50000}"/>
    <cellStyle name="Note 2 2 3 5 2 6" xfId="55205" xr:uid="{00000000-0005-0000-0000-000031D50000}"/>
    <cellStyle name="Note 2 2 3 5 2 6 2" xfId="55206" xr:uid="{00000000-0005-0000-0000-000032D50000}"/>
    <cellStyle name="Note 2 2 3 5 2 7" xfId="55207" xr:uid="{00000000-0005-0000-0000-000033D50000}"/>
    <cellStyle name="Note 2 2 3 5 3" xfId="1643" xr:uid="{00000000-0005-0000-0000-000034D50000}"/>
    <cellStyle name="Note 2 2 3 5 3 2" xfId="55208" xr:uid="{00000000-0005-0000-0000-000035D50000}"/>
    <cellStyle name="Note 2 2 3 5 3 3" xfId="55209" xr:uid="{00000000-0005-0000-0000-000036D50000}"/>
    <cellStyle name="Note 2 2 3 5 3 4" xfId="55210" xr:uid="{00000000-0005-0000-0000-000037D50000}"/>
    <cellStyle name="Note 2 2 3 5 3 5" xfId="55211" xr:uid="{00000000-0005-0000-0000-000038D50000}"/>
    <cellStyle name="Note 2 2 3 5 4" xfId="55212" xr:uid="{00000000-0005-0000-0000-000039D50000}"/>
    <cellStyle name="Note 2 2 3 5 4 2" xfId="55213" xr:uid="{00000000-0005-0000-0000-00003AD50000}"/>
    <cellStyle name="Note 2 2 3 5 4 3" xfId="55214" xr:uid="{00000000-0005-0000-0000-00003BD50000}"/>
    <cellStyle name="Note 2 2 3 5 4 4" xfId="55215" xr:uid="{00000000-0005-0000-0000-00003CD50000}"/>
    <cellStyle name="Note 2 2 3 5 4 5" xfId="55216" xr:uid="{00000000-0005-0000-0000-00003DD50000}"/>
    <cellStyle name="Note 2 2 3 5 5" xfId="55217" xr:uid="{00000000-0005-0000-0000-00003ED50000}"/>
    <cellStyle name="Note 2 2 3 5 5 2" xfId="55218" xr:uid="{00000000-0005-0000-0000-00003FD50000}"/>
    <cellStyle name="Note 2 2 3 5 6" xfId="55219" xr:uid="{00000000-0005-0000-0000-000040D50000}"/>
    <cellStyle name="Note 2 2 3 5 6 2" xfId="55220" xr:uid="{00000000-0005-0000-0000-000041D50000}"/>
    <cellStyle name="Note 2 2 3 5 7" xfId="55221" xr:uid="{00000000-0005-0000-0000-000042D50000}"/>
    <cellStyle name="Note 2 2 3 5 7 2" xfId="55222" xr:uid="{00000000-0005-0000-0000-000043D50000}"/>
    <cellStyle name="Note 2 2 3 5 8" xfId="55223" xr:uid="{00000000-0005-0000-0000-000044D50000}"/>
    <cellStyle name="Note 2 2 3 6" xfId="1644" xr:uid="{00000000-0005-0000-0000-000045D50000}"/>
    <cellStyle name="Note 2 2 3 6 2" xfId="1645" xr:uid="{00000000-0005-0000-0000-000046D50000}"/>
    <cellStyle name="Note 2 2 3 6 2 2" xfId="55224" xr:uid="{00000000-0005-0000-0000-000047D50000}"/>
    <cellStyle name="Note 2 2 3 6 2 2 2" xfId="55225" xr:uid="{00000000-0005-0000-0000-000048D50000}"/>
    <cellStyle name="Note 2 2 3 6 2 2 3" xfId="55226" xr:uid="{00000000-0005-0000-0000-000049D50000}"/>
    <cellStyle name="Note 2 2 3 6 2 2 4" xfId="55227" xr:uid="{00000000-0005-0000-0000-00004AD50000}"/>
    <cellStyle name="Note 2 2 3 6 2 2 5" xfId="55228" xr:uid="{00000000-0005-0000-0000-00004BD50000}"/>
    <cellStyle name="Note 2 2 3 6 2 3" xfId="55229" xr:uid="{00000000-0005-0000-0000-00004CD50000}"/>
    <cellStyle name="Note 2 2 3 6 2 3 2" xfId="55230" xr:uid="{00000000-0005-0000-0000-00004DD50000}"/>
    <cellStyle name="Note 2 2 3 6 2 3 3" xfId="55231" xr:uid="{00000000-0005-0000-0000-00004ED50000}"/>
    <cellStyle name="Note 2 2 3 6 2 3 4" xfId="55232" xr:uid="{00000000-0005-0000-0000-00004FD50000}"/>
    <cellStyle name="Note 2 2 3 6 2 3 5" xfId="55233" xr:uid="{00000000-0005-0000-0000-000050D50000}"/>
    <cellStyle name="Note 2 2 3 6 2 4" xfId="55234" xr:uid="{00000000-0005-0000-0000-000051D50000}"/>
    <cellStyle name="Note 2 2 3 6 2 4 2" xfId="55235" xr:uid="{00000000-0005-0000-0000-000052D50000}"/>
    <cellStyle name="Note 2 2 3 6 2 5" xfId="55236" xr:uid="{00000000-0005-0000-0000-000053D50000}"/>
    <cellStyle name="Note 2 2 3 6 2 5 2" xfId="55237" xr:uid="{00000000-0005-0000-0000-000054D50000}"/>
    <cellStyle name="Note 2 2 3 6 2 6" xfId="55238" xr:uid="{00000000-0005-0000-0000-000055D50000}"/>
    <cellStyle name="Note 2 2 3 6 2 6 2" xfId="55239" xr:uid="{00000000-0005-0000-0000-000056D50000}"/>
    <cellStyle name="Note 2 2 3 6 2 7" xfId="55240" xr:uid="{00000000-0005-0000-0000-000057D50000}"/>
    <cellStyle name="Note 2 2 3 6 3" xfId="55241" xr:uid="{00000000-0005-0000-0000-000058D50000}"/>
    <cellStyle name="Note 2 2 3 6 3 2" xfId="55242" xr:uid="{00000000-0005-0000-0000-000059D50000}"/>
    <cellStyle name="Note 2 2 3 6 3 3" xfId="55243" xr:uid="{00000000-0005-0000-0000-00005AD50000}"/>
    <cellStyle name="Note 2 2 3 6 3 4" xfId="55244" xr:uid="{00000000-0005-0000-0000-00005BD50000}"/>
    <cellStyle name="Note 2 2 3 6 3 5" xfId="55245" xr:uid="{00000000-0005-0000-0000-00005CD50000}"/>
    <cellStyle name="Note 2 2 3 6 4" xfId="55246" xr:uid="{00000000-0005-0000-0000-00005DD50000}"/>
    <cellStyle name="Note 2 2 3 6 4 2" xfId="55247" xr:uid="{00000000-0005-0000-0000-00005ED50000}"/>
    <cellStyle name="Note 2 2 3 6 4 3" xfId="55248" xr:uid="{00000000-0005-0000-0000-00005FD50000}"/>
    <cellStyle name="Note 2 2 3 6 4 4" xfId="55249" xr:uid="{00000000-0005-0000-0000-000060D50000}"/>
    <cellStyle name="Note 2 2 3 6 4 5" xfId="55250" xr:uid="{00000000-0005-0000-0000-000061D50000}"/>
    <cellStyle name="Note 2 2 3 6 5" xfId="55251" xr:uid="{00000000-0005-0000-0000-000062D50000}"/>
    <cellStyle name="Note 2 2 3 6 5 2" xfId="55252" xr:uid="{00000000-0005-0000-0000-000063D50000}"/>
    <cellStyle name="Note 2 2 3 6 6" xfId="55253" xr:uid="{00000000-0005-0000-0000-000064D50000}"/>
    <cellStyle name="Note 2 2 3 6 6 2" xfId="55254" xr:uid="{00000000-0005-0000-0000-000065D50000}"/>
    <cellStyle name="Note 2 2 3 6 7" xfId="55255" xr:uid="{00000000-0005-0000-0000-000066D50000}"/>
    <cellStyle name="Note 2 2 3 6 7 2" xfId="55256" xr:uid="{00000000-0005-0000-0000-000067D50000}"/>
    <cellStyle name="Note 2 2 3 6 8" xfId="55257" xr:uid="{00000000-0005-0000-0000-000068D50000}"/>
    <cellStyle name="Note 2 2 3 7" xfId="1646" xr:uid="{00000000-0005-0000-0000-000069D50000}"/>
    <cellStyle name="Note 2 2 3 7 2" xfId="55258" xr:uid="{00000000-0005-0000-0000-00006AD50000}"/>
    <cellStyle name="Note 2 2 3 7 2 2" xfId="55259" xr:uid="{00000000-0005-0000-0000-00006BD50000}"/>
    <cellStyle name="Note 2 2 3 7 2 2 2" xfId="55260" xr:uid="{00000000-0005-0000-0000-00006CD50000}"/>
    <cellStyle name="Note 2 2 3 7 2 2 3" xfId="55261" xr:uid="{00000000-0005-0000-0000-00006DD50000}"/>
    <cellStyle name="Note 2 2 3 7 2 2 4" xfId="55262" xr:uid="{00000000-0005-0000-0000-00006ED50000}"/>
    <cellStyle name="Note 2 2 3 7 2 2 5" xfId="55263" xr:uid="{00000000-0005-0000-0000-00006FD50000}"/>
    <cellStyle name="Note 2 2 3 7 2 3" xfId="55264" xr:uid="{00000000-0005-0000-0000-000070D50000}"/>
    <cellStyle name="Note 2 2 3 7 2 3 2" xfId="55265" xr:uid="{00000000-0005-0000-0000-000071D50000}"/>
    <cellStyle name="Note 2 2 3 7 2 3 3" xfId="55266" xr:uid="{00000000-0005-0000-0000-000072D50000}"/>
    <cellStyle name="Note 2 2 3 7 2 3 4" xfId="55267" xr:uid="{00000000-0005-0000-0000-000073D50000}"/>
    <cellStyle name="Note 2 2 3 7 2 3 5" xfId="55268" xr:uid="{00000000-0005-0000-0000-000074D50000}"/>
    <cellStyle name="Note 2 2 3 7 2 4" xfId="55269" xr:uid="{00000000-0005-0000-0000-000075D50000}"/>
    <cellStyle name="Note 2 2 3 7 2 4 2" xfId="55270" xr:uid="{00000000-0005-0000-0000-000076D50000}"/>
    <cellStyle name="Note 2 2 3 7 2 5" xfId="55271" xr:uid="{00000000-0005-0000-0000-000077D50000}"/>
    <cellStyle name="Note 2 2 3 7 2 5 2" xfId="55272" xr:uid="{00000000-0005-0000-0000-000078D50000}"/>
    <cellStyle name="Note 2 2 3 7 2 6" xfId="55273" xr:uid="{00000000-0005-0000-0000-000079D50000}"/>
    <cellStyle name="Note 2 2 3 7 2 6 2" xfId="55274" xr:uid="{00000000-0005-0000-0000-00007AD50000}"/>
    <cellStyle name="Note 2 2 3 7 2 7" xfId="55275" xr:uid="{00000000-0005-0000-0000-00007BD50000}"/>
    <cellStyle name="Note 2 2 3 7 3" xfId="55276" xr:uid="{00000000-0005-0000-0000-00007CD50000}"/>
    <cellStyle name="Note 2 2 3 7 3 2" xfId="55277" xr:uid="{00000000-0005-0000-0000-00007DD50000}"/>
    <cellStyle name="Note 2 2 3 7 3 3" xfId="55278" xr:uid="{00000000-0005-0000-0000-00007ED50000}"/>
    <cellStyle name="Note 2 2 3 7 3 4" xfId="55279" xr:uid="{00000000-0005-0000-0000-00007FD50000}"/>
    <cellStyle name="Note 2 2 3 7 3 5" xfId="55280" xr:uid="{00000000-0005-0000-0000-000080D50000}"/>
    <cellStyle name="Note 2 2 3 7 4" xfId="55281" xr:uid="{00000000-0005-0000-0000-000081D50000}"/>
    <cellStyle name="Note 2 2 3 7 4 2" xfId="55282" xr:uid="{00000000-0005-0000-0000-000082D50000}"/>
    <cellStyle name="Note 2 2 3 7 4 3" xfId="55283" xr:uid="{00000000-0005-0000-0000-000083D50000}"/>
    <cellStyle name="Note 2 2 3 7 4 4" xfId="55284" xr:uid="{00000000-0005-0000-0000-000084D50000}"/>
    <cellStyle name="Note 2 2 3 7 4 5" xfId="55285" xr:uid="{00000000-0005-0000-0000-000085D50000}"/>
    <cellStyle name="Note 2 2 3 7 5" xfId="55286" xr:uid="{00000000-0005-0000-0000-000086D50000}"/>
    <cellStyle name="Note 2 2 3 7 5 2" xfId="55287" xr:uid="{00000000-0005-0000-0000-000087D50000}"/>
    <cellStyle name="Note 2 2 3 7 6" xfId="55288" xr:uid="{00000000-0005-0000-0000-000088D50000}"/>
    <cellStyle name="Note 2 2 3 7 6 2" xfId="55289" xr:uid="{00000000-0005-0000-0000-000089D50000}"/>
    <cellStyle name="Note 2 2 3 7 7" xfId="55290" xr:uid="{00000000-0005-0000-0000-00008AD50000}"/>
    <cellStyle name="Note 2 2 3 7 7 2" xfId="55291" xr:uid="{00000000-0005-0000-0000-00008BD50000}"/>
    <cellStyle name="Note 2 2 3 7 8" xfId="55292" xr:uid="{00000000-0005-0000-0000-00008CD50000}"/>
    <cellStyle name="Note 2 2 3 8" xfId="55293" xr:uid="{00000000-0005-0000-0000-00008DD50000}"/>
    <cellStyle name="Note 2 2 3 8 2" xfId="55294" xr:uid="{00000000-0005-0000-0000-00008ED50000}"/>
    <cellStyle name="Note 2 2 3 8 2 2" xfId="55295" xr:uid="{00000000-0005-0000-0000-00008FD50000}"/>
    <cellStyle name="Note 2 2 3 8 2 2 2" xfId="55296" xr:uid="{00000000-0005-0000-0000-000090D50000}"/>
    <cellStyle name="Note 2 2 3 8 2 2 3" xfId="55297" xr:uid="{00000000-0005-0000-0000-000091D50000}"/>
    <cellStyle name="Note 2 2 3 8 2 2 4" xfId="55298" xr:uid="{00000000-0005-0000-0000-000092D50000}"/>
    <cellStyle name="Note 2 2 3 8 2 2 5" xfId="55299" xr:uid="{00000000-0005-0000-0000-000093D50000}"/>
    <cellStyle name="Note 2 2 3 8 2 3" xfId="55300" xr:uid="{00000000-0005-0000-0000-000094D50000}"/>
    <cellStyle name="Note 2 2 3 8 2 3 2" xfId="55301" xr:uid="{00000000-0005-0000-0000-000095D50000}"/>
    <cellStyle name="Note 2 2 3 8 2 3 3" xfId="55302" xr:uid="{00000000-0005-0000-0000-000096D50000}"/>
    <cellStyle name="Note 2 2 3 8 2 3 4" xfId="55303" xr:uid="{00000000-0005-0000-0000-000097D50000}"/>
    <cellStyle name="Note 2 2 3 8 2 3 5" xfId="55304" xr:uid="{00000000-0005-0000-0000-000098D50000}"/>
    <cellStyle name="Note 2 2 3 8 2 4" xfId="55305" xr:uid="{00000000-0005-0000-0000-000099D50000}"/>
    <cellStyle name="Note 2 2 3 8 2 4 2" xfId="55306" xr:uid="{00000000-0005-0000-0000-00009AD50000}"/>
    <cellStyle name="Note 2 2 3 8 2 5" xfId="55307" xr:uid="{00000000-0005-0000-0000-00009BD50000}"/>
    <cellStyle name="Note 2 2 3 8 2 5 2" xfId="55308" xr:uid="{00000000-0005-0000-0000-00009CD50000}"/>
    <cellStyle name="Note 2 2 3 8 2 6" xfId="55309" xr:uid="{00000000-0005-0000-0000-00009DD50000}"/>
    <cellStyle name="Note 2 2 3 8 2 6 2" xfId="55310" xr:uid="{00000000-0005-0000-0000-00009ED50000}"/>
    <cellStyle name="Note 2 2 3 8 2 7" xfId="55311" xr:uid="{00000000-0005-0000-0000-00009FD50000}"/>
    <cellStyle name="Note 2 2 3 8 3" xfId="55312" xr:uid="{00000000-0005-0000-0000-0000A0D50000}"/>
    <cellStyle name="Note 2 2 3 8 3 2" xfId="55313" xr:uid="{00000000-0005-0000-0000-0000A1D50000}"/>
    <cellStyle name="Note 2 2 3 8 3 3" xfId="55314" xr:uid="{00000000-0005-0000-0000-0000A2D50000}"/>
    <cellStyle name="Note 2 2 3 8 3 4" xfId="55315" xr:uid="{00000000-0005-0000-0000-0000A3D50000}"/>
    <cellStyle name="Note 2 2 3 8 3 5" xfId="55316" xr:uid="{00000000-0005-0000-0000-0000A4D50000}"/>
    <cellStyle name="Note 2 2 3 8 4" xfId="55317" xr:uid="{00000000-0005-0000-0000-0000A5D50000}"/>
    <cellStyle name="Note 2 2 3 8 4 2" xfId="55318" xr:uid="{00000000-0005-0000-0000-0000A6D50000}"/>
    <cellStyle name="Note 2 2 3 8 4 3" xfId="55319" xr:uid="{00000000-0005-0000-0000-0000A7D50000}"/>
    <cellStyle name="Note 2 2 3 8 4 4" xfId="55320" xr:uid="{00000000-0005-0000-0000-0000A8D50000}"/>
    <cellStyle name="Note 2 2 3 8 4 5" xfId="55321" xr:uid="{00000000-0005-0000-0000-0000A9D50000}"/>
    <cellStyle name="Note 2 2 3 8 5" xfId="55322" xr:uid="{00000000-0005-0000-0000-0000AAD50000}"/>
    <cellStyle name="Note 2 2 3 8 5 2" xfId="55323" xr:uid="{00000000-0005-0000-0000-0000ABD50000}"/>
    <cellStyle name="Note 2 2 3 8 6" xfId="55324" xr:uid="{00000000-0005-0000-0000-0000ACD50000}"/>
    <cellStyle name="Note 2 2 3 8 6 2" xfId="55325" xr:uid="{00000000-0005-0000-0000-0000ADD50000}"/>
    <cellStyle name="Note 2 2 3 8 7" xfId="55326" xr:uid="{00000000-0005-0000-0000-0000AED50000}"/>
    <cellStyle name="Note 2 2 3 8 7 2" xfId="55327" xr:uid="{00000000-0005-0000-0000-0000AFD50000}"/>
    <cellStyle name="Note 2 2 3 8 8" xfId="55328" xr:uid="{00000000-0005-0000-0000-0000B0D50000}"/>
    <cellStyle name="Note 2 2 3 9" xfId="55329" xr:uid="{00000000-0005-0000-0000-0000B1D50000}"/>
    <cellStyle name="Note 2 2 3 9 2" xfId="55330" xr:uid="{00000000-0005-0000-0000-0000B2D50000}"/>
    <cellStyle name="Note 2 2 3 9 2 2" xfId="55331" xr:uid="{00000000-0005-0000-0000-0000B3D50000}"/>
    <cellStyle name="Note 2 2 3 9 2 2 2" xfId="55332" xr:uid="{00000000-0005-0000-0000-0000B4D50000}"/>
    <cellStyle name="Note 2 2 3 9 2 2 3" xfId="55333" xr:uid="{00000000-0005-0000-0000-0000B5D50000}"/>
    <cellStyle name="Note 2 2 3 9 2 2 4" xfId="55334" xr:uid="{00000000-0005-0000-0000-0000B6D50000}"/>
    <cellStyle name="Note 2 2 3 9 2 2 5" xfId="55335" xr:uid="{00000000-0005-0000-0000-0000B7D50000}"/>
    <cellStyle name="Note 2 2 3 9 2 3" xfId="55336" xr:uid="{00000000-0005-0000-0000-0000B8D50000}"/>
    <cellStyle name="Note 2 2 3 9 2 3 2" xfId="55337" xr:uid="{00000000-0005-0000-0000-0000B9D50000}"/>
    <cellStyle name="Note 2 2 3 9 2 3 3" xfId="55338" xr:uid="{00000000-0005-0000-0000-0000BAD50000}"/>
    <cellStyle name="Note 2 2 3 9 2 3 4" xfId="55339" xr:uid="{00000000-0005-0000-0000-0000BBD50000}"/>
    <cellStyle name="Note 2 2 3 9 2 3 5" xfId="55340" xr:uid="{00000000-0005-0000-0000-0000BCD50000}"/>
    <cellStyle name="Note 2 2 3 9 2 4" xfId="55341" xr:uid="{00000000-0005-0000-0000-0000BDD50000}"/>
    <cellStyle name="Note 2 2 3 9 2 4 2" xfId="55342" xr:uid="{00000000-0005-0000-0000-0000BED50000}"/>
    <cellStyle name="Note 2 2 3 9 2 5" xfId="55343" xr:uid="{00000000-0005-0000-0000-0000BFD50000}"/>
    <cellStyle name="Note 2 2 3 9 2 5 2" xfId="55344" xr:uid="{00000000-0005-0000-0000-0000C0D50000}"/>
    <cellStyle name="Note 2 2 3 9 2 6" xfId="55345" xr:uid="{00000000-0005-0000-0000-0000C1D50000}"/>
    <cellStyle name="Note 2 2 3 9 2 6 2" xfId="55346" xr:uid="{00000000-0005-0000-0000-0000C2D50000}"/>
    <cellStyle name="Note 2 2 3 9 2 7" xfId="55347" xr:uid="{00000000-0005-0000-0000-0000C3D50000}"/>
    <cellStyle name="Note 2 2 3 9 3" xfId="55348" xr:uid="{00000000-0005-0000-0000-0000C4D50000}"/>
    <cellStyle name="Note 2 2 3 9 3 2" xfId="55349" xr:uid="{00000000-0005-0000-0000-0000C5D50000}"/>
    <cellStyle name="Note 2 2 3 9 3 3" xfId="55350" xr:uid="{00000000-0005-0000-0000-0000C6D50000}"/>
    <cellStyle name="Note 2 2 3 9 3 4" xfId="55351" xr:uid="{00000000-0005-0000-0000-0000C7D50000}"/>
    <cellStyle name="Note 2 2 3 9 3 5" xfId="55352" xr:uid="{00000000-0005-0000-0000-0000C8D50000}"/>
    <cellStyle name="Note 2 2 3 9 4" xfId="55353" xr:uid="{00000000-0005-0000-0000-0000C9D50000}"/>
    <cellStyle name="Note 2 2 3 9 4 2" xfId="55354" xr:uid="{00000000-0005-0000-0000-0000CAD50000}"/>
    <cellStyle name="Note 2 2 3 9 4 3" xfId="55355" xr:uid="{00000000-0005-0000-0000-0000CBD50000}"/>
    <cellStyle name="Note 2 2 3 9 4 4" xfId="55356" xr:uid="{00000000-0005-0000-0000-0000CCD50000}"/>
    <cellStyle name="Note 2 2 3 9 4 5" xfId="55357" xr:uid="{00000000-0005-0000-0000-0000CDD50000}"/>
    <cellStyle name="Note 2 2 3 9 5" xfId="55358" xr:uid="{00000000-0005-0000-0000-0000CED50000}"/>
    <cellStyle name="Note 2 2 3 9 5 2" xfId="55359" xr:uid="{00000000-0005-0000-0000-0000CFD50000}"/>
    <cellStyle name="Note 2 2 3 9 6" xfId="55360" xr:uid="{00000000-0005-0000-0000-0000D0D50000}"/>
    <cellStyle name="Note 2 2 3 9 6 2" xfId="55361" xr:uid="{00000000-0005-0000-0000-0000D1D50000}"/>
    <cellStyle name="Note 2 2 3 9 7" xfId="55362" xr:uid="{00000000-0005-0000-0000-0000D2D50000}"/>
    <cellStyle name="Note 2 2 3 9 7 2" xfId="55363" xr:uid="{00000000-0005-0000-0000-0000D3D50000}"/>
    <cellStyle name="Note 2 2 3 9 8" xfId="55364" xr:uid="{00000000-0005-0000-0000-0000D4D50000}"/>
    <cellStyle name="Note 2 2 4" xfId="1647" xr:uid="{00000000-0005-0000-0000-0000D5D50000}"/>
    <cellStyle name="Note 2 2 4 2" xfId="1648" xr:uid="{00000000-0005-0000-0000-0000D6D50000}"/>
    <cellStyle name="Note 2 2 4 2 2" xfId="1649" xr:uid="{00000000-0005-0000-0000-0000D7D50000}"/>
    <cellStyle name="Note 2 2 4 3" xfId="1650" xr:uid="{00000000-0005-0000-0000-0000D8D50000}"/>
    <cellStyle name="Note 2 2 4 3 2" xfId="55365" xr:uid="{00000000-0005-0000-0000-0000D9D50000}"/>
    <cellStyle name="Note 2 2 4 4" xfId="55366" xr:uid="{00000000-0005-0000-0000-0000DAD50000}"/>
    <cellStyle name="Note 2 2 4 5" xfId="55367" xr:uid="{00000000-0005-0000-0000-0000DBD50000}"/>
    <cellStyle name="Note 2 2 5" xfId="1651" xr:uid="{00000000-0005-0000-0000-0000DCD50000}"/>
    <cellStyle name="Note 2 2 5 2" xfId="1652" xr:uid="{00000000-0005-0000-0000-0000DDD50000}"/>
    <cellStyle name="Note 2 2 5 2 2" xfId="1653" xr:uid="{00000000-0005-0000-0000-0000DED50000}"/>
    <cellStyle name="Note 2 2 5 3" xfId="1654" xr:uid="{00000000-0005-0000-0000-0000DFD50000}"/>
    <cellStyle name="Note 2 2 5 3 2" xfId="55368" xr:uid="{00000000-0005-0000-0000-0000E0D50000}"/>
    <cellStyle name="Note 2 2 5 4" xfId="55369" xr:uid="{00000000-0005-0000-0000-0000E1D50000}"/>
    <cellStyle name="Note 2 2 5 5" xfId="55370" xr:uid="{00000000-0005-0000-0000-0000E2D50000}"/>
    <cellStyle name="Note 2 2 6" xfId="1655" xr:uid="{00000000-0005-0000-0000-0000E3D50000}"/>
    <cellStyle name="Note 2 2 6 2" xfId="1656" xr:uid="{00000000-0005-0000-0000-0000E4D50000}"/>
    <cellStyle name="Note 2 2 6 2 2" xfId="55371" xr:uid="{00000000-0005-0000-0000-0000E5D50000}"/>
    <cellStyle name="Note 2 2 7" xfId="1657" xr:uid="{00000000-0005-0000-0000-0000E6D50000}"/>
    <cellStyle name="Note 2 2 7 2" xfId="55372" xr:uid="{00000000-0005-0000-0000-0000E7D50000}"/>
    <cellStyle name="Note 2 2 8" xfId="55373" xr:uid="{00000000-0005-0000-0000-0000E8D50000}"/>
    <cellStyle name="Note 2 2 8 2" xfId="55374" xr:uid="{00000000-0005-0000-0000-0000E9D50000}"/>
    <cellStyle name="Note 2 2_T-straight with PEDs adjustor" xfId="55375" xr:uid="{00000000-0005-0000-0000-0000EAD50000}"/>
    <cellStyle name="Note 2 3" xfId="1658" xr:uid="{00000000-0005-0000-0000-0000EBD50000}"/>
    <cellStyle name="Note 2 3 2" xfId="1659" xr:uid="{00000000-0005-0000-0000-0000ECD50000}"/>
    <cellStyle name="Note 2 3 2 10" xfId="55376" xr:uid="{00000000-0005-0000-0000-0000EDD50000}"/>
    <cellStyle name="Note 2 3 2 10 2" xfId="55377" xr:uid="{00000000-0005-0000-0000-0000EED50000}"/>
    <cellStyle name="Note 2 3 2 10 2 2" xfId="55378" xr:uid="{00000000-0005-0000-0000-0000EFD50000}"/>
    <cellStyle name="Note 2 3 2 10 2 2 2" xfId="55379" xr:uid="{00000000-0005-0000-0000-0000F0D50000}"/>
    <cellStyle name="Note 2 3 2 10 2 2 3" xfId="55380" xr:uid="{00000000-0005-0000-0000-0000F1D50000}"/>
    <cellStyle name="Note 2 3 2 10 2 2 4" xfId="55381" xr:uid="{00000000-0005-0000-0000-0000F2D50000}"/>
    <cellStyle name="Note 2 3 2 10 2 2 5" xfId="55382" xr:uid="{00000000-0005-0000-0000-0000F3D50000}"/>
    <cellStyle name="Note 2 3 2 10 2 3" xfId="55383" xr:uid="{00000000-0005-0000-0000-0000F4D50000}"/>
    <cellStyle name="Note 2 3 2 10 2 3 2" xfId="55384" xr:uid="{00000000-0005-0000-0000-0000F5D50000}"/>
    <cellStyle name="Note 2 3 2 10 2 3 3" xfId="55385" xr:uid="{00000000-0005-0000-0000-0000F6D50000}"/>
    <cellStyle name="Note 2 3 2 10 2 3 4" xfId="55386" xr:uid="{00000000-0005-0000-0000-0000F7D50000}"/>
    <cellStyle name="Note 2 3 2 10 2 3 5" xfId="55387" xr:uid="{00000000-0005-0000-0000-0000F8D50000}"/>
    <cellStyle name="Note 2 3 2 10 2 4" xfId="55388" xr:uid="{00000000-0005-0000-0000-0000F9D50000}"/>
    <cellStyle name="Note 2 3 2 10 2 4 2" xfId="55389" xr:uid="{00000000-0005-0000-0000-0000FAD50000}"/>
    <cellStyle name="Note 2 3 2 10 2 5" xfId="55390" xr:uid="{00000000-0005-0000-0000-0000FBD50000}"/>
    <cellStyle name="Note 2 3 2 10 2 5 2" xfId="55391" xr:uid="{00000000-0005-0000-0000-0000FCD50000}"/>
    <cellStyle name="Note 2 3 2 10 2 6" xfId="55392" xr:uid="{00000000-0005-0000-0000-0000FDD50000}"/>
    <cellStyle name="Note 2 3 2 10 2 6 2" xfId="55393" xr:uid="{00000000-0005-0000-0000-0000FED50000}"/>
    <cellStyle name="Note 2 3 2 10 2 7" xfId="55394" xr:uid="{00000000-0005-0000-0000-0000FFD50000}"/>
    <cellStyle name="Note 2 3 2 10 3" xfId="55395" xr:uid="{00000000-0005-0000-0000-000000D60000}"/>
    <cellStyle name="Note 2 3 2 10 3 2" xfId="55396" xr:uid="{00000000-0005-0000-0000-000001D60000}"/>
    <cellStyle name="Note 2 3 2 10 3 3" xfId="55397" xr:uid="{00000000-0005-0000-0000-000002D60000}"/>
    <cellStyle name="Note 2 3 2 10 3 4" xfId="55398" xr:uid="{00000000-0005-0000-0000-000003D60000}"/>
    <cellStyle name="Note 2 3 2 10 3 5" xfId="55399" xr:uid="{00000000-0005-0000-0000-000004D60000}"/>
    <cellStyle name="Note 2 3 2 10 4" xfId="55400" xr:uid="{00000000-0005-0000-0000-000005D60000}"/>
    <cellStyle name="Note 2 3 2 10 4 2" xfId="55401" xr:uid="{00000000-0005-0000-0000-000006D60000}"/>
    <cellStyle name="Note 2 3 2 10 4 3" xfId="55402" xr:uid="{00000000-0005-0000-0000-000007D60000}"/>
    <cellStyle name="Note 2 3 2 10 4 4" xfId="55403" xr:uid="{00000000-0005-0000-0000-000008D60000}"/>
    <cellStyle name="Note 2 3 2 10 4 5" xfId="55404" xr:uid="{00000000-0005-0000-0000-000009D60000}"/>
    <cellStyle name="Note 2 3 2 10 5" xfId="55405" xr:uid="{00000000-0005-0000-0000-00000AD60000}"/>
    <cellStyle name="Note 2 3 2 10 5 2" xfId="55406" xr:uid="{00000000-0005-0000-0000-00000BD60000}"/>
    <cellStyle name="Note 2 3 2 10 6" xfId="55407" xr:uid="{00000000-0005-0000-0000-00000CD60000}"/>
    <cellStyle name="Note 2 3 2 10 6 2" xfId="55408" xr:uid="{00000000-0005-0000-0000-00000DD60000}"/>
    <cellStyle name="Note 2 3 2 10 7" xfId="55409" xr:uid="{00000000-0005-0000-0000-00000ED60000}"/>
    <cellStyle name="Note 2 3 2 10 7 2" xfId="55410" xr:uid="{00000000-0005-0000-0000-00000FD60000}"/>
    <cellStyle name="Note 2 3 2 10 8" xfId="55411" xr:uid="{00000000-0005-0000-0000-000010D60000}"/>
    <cellStyle name="Note 2 3 2 11" xfId="55412" xr:uid="{00000000-0005-0000-0000-000011D60000}"/>
    <cellStyle name="Note 2 3 2 11 2" xfId="55413" xr:uid="{00000000-0005-0000-0000-000012D60000}"/>
    <cellStyle name="Note 2 3 2 11 2 2" xfId="55414" xr:uid="{00000000-0005-0000-0000-000013D60000}"/>
    <cellStyle name="Note 2 3 2 11 2 2 2" xfId="55415" xr:uid="{00000000-0005-0000-0000-000014D60000}"/>
    <cellStyle name="Note 2 3 2 11 2 2 3" xfId="55416" xr:uid="{00000000-0005-0000-0000-000015D60000}"/>
    <cellStyle name="Note 2 3 2 11 2 2 4" xfId="55417" xr:uid="{00000000-0005-0000-0000-000016D60000}"/>
    <cellStyle name="Note 2 3 2 11 2 2 5" xfId="55418" xr:uid="{00000000-0005-0000-0000-000017D60000}"/>
    <cellStyle name="Note 2 3 2 11 2 3" xfId="55419" xr:uid="{00000000-0005-0000-0000-000018D60000}"/>
    <cellStyle name="Note 2 3 2 11 2 3 2" xfId="55420" xr:uid="{00000000-0005-0000-0000-000019D60000}"/>
    <cellStyle name="Note 2 3 2 11 2 3 3" xfId="55421" xr:uid="{00000000-0005-0000-0000-00001AD60000}"/>
    <cellStyle name="Note 2 3 2 11 2 3 4" xfId="55422" xr:uid="{00000000-0005-0000-0000-00001BD60000}"/>
    <cellStyle name="Note 2 3 2 11 2 3 5" xfId="55423" xr:uid="{00000000-0005-0000-0000-00001CD60000}"/>
    <cellStyle name="Note 2 3 2 11 2 4" xfId="55424" xr:uid="{00000000-0005-0000-0000-00001DD60000}"/>
    <cellStyle name="Note 2 3 2 11 2 4 2" xfId="55425" xr:uid="{00000000-0005-0000-0000-00001ED60000}"/>
    <cellStyle name="Note 2 3 2 11 2 5" xfId="55426" xr:uid="{00000000-0005-0000-0000-00001FD60000}"/>
    <cellStyle name="Note 2 3 2 11 2 5 2" xfId="55427" xr:uid="{00000000-0005-0000-0000-000020D60000}"/>
    <cellStyle name="Note 2 3 2 11 2 6" xfId="55428" xr:uid="{00000000-0005-0000-0000-000021D60000}"/>
    <cellStyle name="Note 2 3 2 11 2 6 2" xfId="55429" xr:uid="{00000000-0005-0000-0000-000022D60000}"/>
    <cellStyle name="Note 2 3 2 11 2 7" xfId="55430" xr:uid="{00000000-0005-0000-0000-000023D60000}"/>
    <cellStyle name="Note 2 3 2 11 3" xfId="55431" xr:uid="{00000000-0005-0000-0000-000024D60000}"/>
    <cellStyle name="Note 2 3 2 11 3 2" xfId="55432" xr:uid="{00000000-0005-0000-0000-000025D60000}"/>
    <cellStyle name="Note 2 3 2 11 3 3" xfId="55433" xr:uid="{00000000-0005-0000-0000-000026D60000}"/>
    <cellStyle name="Note 2 3 2 11 3 4" xfId="55434" xr:uid="{00000000-0005-0000-0000-000027D60000}"/>
    <cellStyle name="Note 2 3 2 11 3 5" xfId="55435" xr:uid="{00000000-0005-0000-0000-000028D60000}"/>
    <cellStyle name="Note 2 3 2 11 4" xfId="55436" xr:uid="{00000000-0005-0000-0000-000029D60000}"/>
    <cellStyle name="Note 2 3 2 11 4 2" xfId="55437" xr:uid="{00000000-0005-0000-0000-00002AD60000}"/>
    <cellStyle name="Note 2 3 2 11 4 3" xfId="55438" xr:uid="{00000000-0005-0000-0000-00002BD60000}"/>
    <cellStyle name="Note 2 3 2 11 4 4" xfId="55439" xr:uid="{00000000-0005-0000-0000-00002CD60000}"/>
    <cellStyle name="Note 2 3 2 11 4 5" xfId="55440" xr:uid="{00000000-0005-0000-0000-00002DD60000}"/>
    <cellStyle name="Note 2 3 2 11 5" xfId="55441" xr:uid="{00000000-0005-0000-0000-00002ED60000}"/>
    <cellStyle name="Note 2 3 2 11 5 2" xfId="55442" xr:uid="{00000000-0005-0000-0000-00002FD60000}"/>
    <cellStyle name="Note 2 3 2 11 6" xfId="55443" xr:uid="{00000000-0005-0000-0000-000030D60000}"/>
    <cellStyle name="Note 2 3 2 11 6 2" xfId="55444" xr:uid="{00000000-0005-0000-0000-000031D60000}"/>
    <cellStyle name="Note 2 3 2 11 7" xfId="55445" xr:uid="{00000000-0005-0000-0000-000032D60000}"/>
    <cellStyle name="Note 2 3 2 11 7 2" xfId="55446" xr:uid="{00000000-0005-0000-0000-000033D60000}"/>
    <cellStyle name="Note 2 3 2 11 8" xfId="55447" xr:uid="{00000000-0005-0000-0000-000034D60000}"/>
    <cellStyle name="Note 2 3 2 12" xfId="55448" xr:uid="{00000000-0005-0000-0000-000035D60000}"/>
    <cellStyle name="Note 2 3 2 12 2" xfId="55449" xr:uid="{00000000-0005-0000-0000-000036D60000}"/>
    <cellStyle name="Note 2 3 2 12 2 2" xfId="55450" xr:uid="{00000000-0005-0000-0000-000037D60000}"/>
    <cellStyle name="Note 2 3 2 12 2 2 2" xfId="55451" xr:uid="{00000000-0005-0000-0000-000038D60000}"/>
    <cellStyle name="Note 2 3 2 12 2 2 3" xfId="55452" xr:uid="{00000000-0005-0000-0000-000039D60000}"/>
    <cellStyle name="Note 2 3 2 12 2 2 4" xfId="55453" xr:uid="{00000000-0005-0000-0000-00003AD60000}"/>
    <cellStyle name="Note 2 3 2 12 2 2 5" xfId="55454" xr:uid="{00000000-0005-0000-0000-00003BD60000}"/>
    <cellStyle name="Note 2 3 2 12 2 3" xfId="55455" xr:uid="{00000000-0005-0000-0000-00003CD60000}"/>
    <cellStyle name="Note 2 3 2 12 2 3 2" xfId="55456" xr:uid="{00000000-0005-0000-0000-00003DD60000}"/>
    <cellStyle name="Note 2 3 2 12 2 3 3" xfId="55457" xr:uid="{00000000-0005-0000-0000-00003ED60000}"/>
    <cellStyle name="Note 2 3 2 12 2 3 4" xfId="55458" xr:uid="{00000000-0005-0000-0000-00003FD60000}"/>
    <cellStyle name="Note 2 3 2 12 2 3 5" xfId="55459" xr:uid="{00000000-0005-0000-0000-000040D60000}"/>
    <cellStyle name="Note 2 3 2 12 2 4" xfId="55460" xr:uid="{00000000-0005-0000-0000-000041D60000}"/>
    <cellStyle name="Note 2 3 2 12 2 4 2" xfId="55461" xr:uid="{00000000-0005-0000-0000-000042D60000}"/>
    <cellStyle name="Note 2 3 2 12 2 5" xfId="55462" xr:uid="{00000000-0005-0000-0000-000043D60000}"/>
    <cellStyle name="Note 2 3 2 12 2 5 2" xfId="55463" xr:uid="{00000000-0005-0000-0000-000044D60000}"/>
    <cellStyle name="Note 2 3 2 12 2 6" xfId="55464" xr:uid="{00000000-0005-0000-0000-000045D60000}"/>
    <cellStyle name="Note 2 3 2 12 2 6 2" xfId="55465" xr:uid="{00000000-0005-0000-0000-000046D60000}"/>
    <cellStyle name="Note 2 3 2 12 2 7" xfId="55466" xr:uid="{00000000-0005-0000-0000-000047D60000}"/>
    <cellStyle name="Note 2 3 2 12 3" xfId="55467" xr:uid="{00000000-0005-0000-0000-000048D60000}"/>
    <cellStyle name="Note 2 3 2 12 3 2" xfId="55468" xr:uid="{00000000-0005-0000-0000-000049D60000}"/>
    <cellStyle name="Note 2 3 2 12 3 3" xfId="55469" xr:uid="{00000000-0005-0000-0000-00004AD60000}"/>
    <cellStyle name="Note 2 3 2 12 3 4" xfId="55470" xr:uid="{00000000-0005-0000-0000-00004BD60000}"/>
    <cellStyle name="Note 2 3 2 12 3 5" xfId="55471" xr:uid="{00000000-0005-0000-0000-00004CD60000}"/>
    <cellStyle name="Note 2 3 2 12 4" xfId="55472" xr:uid="{00000000-0005-0000-0000-00004DD60000}"/>
    <cellStyle name="Note 2 3 2 12 4 2" xfId="55473" xr:uid="{00000000-0005-0000-0000-00004ED60000}"/>
    <cellStyle name="Note 2 3 2 12 4 3" xfId="55474" xr:uid="{00000000-0005-0000-0000-00004FD60000}"/>
    <cellStyle name="Note 2 3 2 12 4 4" xfId="55475" xr:uid="{00000000-0005-0000-0000-000050D60000}"/>
    <cellStyle name="Note 2 3 2 12 4 5" xfId="55476" xr:uid="{00000000-0005-0000-0000-000051D60000}"/>
    <cellStyle name="Note 2 3 2 12 5" xfId="55477" xr:uid="{00000000-0005-0000-0000-000052D60000}"/>
    <cellStyle name="Note 2 3 2 12 5 2" xfId="55478" xr:uid="{00000000-0005-0000-0000-000053D60000}"/>
    <cellStyle name="Note 2 3 2 12 6" xfId="55479" xr:uid="{00000000-0005-0000-0000-000054D60000}"/>
    <cellStyle name="Note 2 3 2 12 6 2" xfId="55480" xr:uid="{00000000-0005-0000-0000-000055D60000}"/>
    <cellStyle name="Note 2 3 2 12 7" xfId="55481" xr:uid="{00000000-0005-0000-0000-000056D60000}"/>
    <cellStyle name="Note 2 3 2 12 7 2" xfId="55482" xr:uid="{00000000-0005-0000-0000-000057D60000}"/>
    <cellStyle name="Note 2 3 2 12 8" xfId="55483" xr:uid="{00000000-0005-0000-0000-000058D60000}"/>
    <cellStyle name="Note 2 3 2 13" xfId="55484" xr:uid="{00000000-0005-0000-0000-000059D60000}"/>
    <cellStyle name="Note 2 3 2 13 2" xfId="55485" xr:uid="{00000000-0005-0000-0000-00005AD60000}"/>
    <cellStyle name="Note 2 3 2 13 2 2" xfId="55486" xr:uid="{00000000-0005-0000-0000-00005BD60000}"/>
    <cellStyle name="Note 2 3 2 13 2 2 2" xfId="55487" xr:uid="{00000000-0005-0000-0000-00005CD60000}"/>
    <cellStyle name="Note 2 3 2 13 2 2 3" xfId="55488" xr:uid="{00000000-0005-0000-0000-00005DD60000}"/>
    <cellStyle name="Note 2 3 2 13 2 2 4" xfId="55489" xr:uid="{00000000-0005-0000-0000-00005ED60000}"/>
    <cellStyle name="Note 2 3 2 13 2 2 5" xfId="55490" xr:uid="{00000000-0005-0000-0000-00005FD60000}"/>
    <cellStyle name="Note 2 3 2 13 2 3" xfId="55491" xr:uid="{00000000-0005-0000-0000-000060D60000}"/>
    <cellStyle name="Note 2 3 2 13 2 3 2" xfId="55492" xr:uid="{00000000-0005-0000-0000-000061D60000}"/>
    <cellStyle name="Note 2 3 2 13 2 3 3" xfId="55493" xr:uid="{00000000-0005-0000-0000-000062D60000}"/>
    <cellStyle name="Note 2 3 2 13 2 3 4" xfId="55494" xr:uid="{00000000-0005-0000-0000-000063D60000}"/>
    <cellStyle name="Note 2 3 2 13 2 3 5" xfId="55495" xr:uid="{00000000-0005-0000-0000-000064D60000}"/>
    <cellStyle name="Note 2 3 2 13 2 4" xfId="55496" xr:uid="{00000000-0005-0000-0000-000065D60000}"/>
    <cellStyle name="Note 2 3 2 13 2 4 2" xfId="55497" xr:uid="{00000000-0005-0000-0000-000066D60000}"/>
    <cellStyle name="Note 2 3 2 13 2 5" xfId="55498" xr:uid="{00000000-0005-0000-0000-000067D60000}"/>
    <cellStyle name="Note 2 3 2 13 2 5 2" xfId="55499" xr:uid="{00000000-0005-0000-0000-000068D60000}"/>
    <cellStyle name="Note 2 3 2 13 2 6" xfId="55500" xr:uid="{00000000-0005-0000-0000-000069D60000}"/>
    <cellStyle name="Note 2 3 2 13 2 6 2" xfId="55501" xr:uid="{00000000-0005-0000-0000-00006AD60000}"/>
    <cellStyle name="Note 2 3 2 13 2 7" xfId="55502" xr:uid="{00000000-0005-0000-0000-00006BD60000}"/>
    <cellStyle name="Note 2 3 2 13 3" xfId="55503" xr:uid="{00000000-0005-0000-0000-00006CD60000}"/>
    <cellStyle name="Note 2 3 2 13 3 2" xfId="55504" xr:uid="{00000000-0005-0000-0000-00006DD60000}"/>
    <cellStyle name="Note 2 3 2 13 3 3" xfId="55505" xr:uid="{00000000-0005-0000-0000-00006ED60000}"/>
    <cellStyle name="Note 2 3 2 13 3 4" xfId="55506" xr:uid="{00000000-0005-0000-0000-00006FD60000}"/>
    <cellStyle name="Note 2 3 2 13 3 5" xfId="55507" xr:uid="{00000000-0005-0000-0000-000070D60000}"/>
    <cellStyle name="Note 2 3 2 13 4" xfId="55508" xr:uid="{00000000-0005-0000-0000-000071D60000}"/>
    <cellStyle name="Note 2 3 2 13 4 2" xfId="55509" xr:uid="{00000000-0005-0000-0000-000072D60000}"/>
    <cellStyle name="Note 2 3 2 13 4 3" xfId="55510" xr:uid="{00000000-0005-0000-0000-000073D60000}"/>
    <cellStyle name="Note 2 3 2 13 4 4" xfId="55511" xr:uid="{00000000-0005-0000-0000-000074D60000}"/>
    <cellStyle name="Note 2 3 2 13 4 5" xfId="55512" xr:uid="{00000000-0005-0000-0000-000075D60000}"/>
    <cellStyle name="Note 2 3 2 13 5" xfId="55513" xr:uid="{00000000-0005-0000-0000-000076D60000}"/>
    <cellStyle name="Note 2 3 2 13 5 2" xfId="55514" xr:uid="{00000000-0005-0000-0000-000077D60000}"/>
    <cellStyle name="Note 2 3 2 13 6" xfId="55515" xr:uid="{00000000-0005-0000-0000-000078D60000}"/>
    <cellStyle name="Note 2 3 2 13 6 2" xfId="55516" xr:uid="{00000000-0005-0000-0000-000079D60000}"/>
    <cellStyle name="Note 2 3 2 13 7" xfId="55517" xr:uid="{00000000-0005-0000-0000-00007AD60000}"/>
    <cellStyle name="Note 2 3 2 13 7 2" xfId="55518" xr:uid="{00000000-0005-0000-0000-00007BD60000}"/>
    <cellStyle name="Note 2 3 2 13 8" xfId="55519" xr:uid="{00000000-0005-0000-0000-00007CD60000}"/>
    <cellStyle name="Note 2 3 2 14" xfId="55520" xr:uid="{00000000-0005-0000-0000-00007DD60000}"/>
    <cellStyle name="Note 2 3 2 14 2" xfId="55521" xr:uid="{00000000-0005-0000-0000-00007ED60000}"/>
    <cellStyle name="Note 2 3 2 14 2 2" xfId="55522" xr:uid="{00000000-0005-0000-0000-00007FD60000}"/>
    <cellStyle name="Note 2 3 2 14 2 2 2" xfId="55523" xr:uid="{00000000-0005-0000-0000-000080D60000}"/>
    <cellStyle name="Note 2 3 2 14 2 2 3" xfId="55524" xr:uid="{00000000-0005-0000-0000-000081D60000}"/>
    <cellStyle name="Note 2 3 2 14 2 2 4" xfId="55525" xr:uid="{00000000-0005-0000-0000-000082D60000}"/>
    <cellStyle name="Note 2 3 2 14 2 2 5" xfId="55526" xr:uid="{00000000-0005-0000-0000-000083D60000}"/>
    <cellStyle name="Note 2 3 2 14 2 3" xfId="55527" xr:uid="{00000000-0005-0000-0000-000084D60000}"/>
    <cellStyle name="Note 2 3 2 14 2 3 2" xfId="55528" xr:uid="{00000000-0005-0000-0000-000085D60000}"/>
    <cellStyle name="Note 2 3 2 14 2 3 3" xfId="55529" xr:uid="{00000000-0005-0000-0000-000086D60000}"/>
    <cellStyle name="Note 2 3 2 14 2 3 4" xfId="55530" xr:uid="{00000000-0005-0000-0000-000087D60000}"/>
    <cellStyle name="Note 2 3 2 14 2 3 5" xfId="55531" xr:uid="{00000000-0005-0000-0000-000088D60000}"/>
    <cellStyle name="Note 2 3 2 14 2 4" xfId="55532" xr:uid="{00000000-0005-0000-0000-000089D60000}"/>
    <cellStyle name="Note 2 3 2 14 2 4 2" xfId="55533" xr:uid="{00000000-0005-0000-0000-00008AD60000}"/>
    <cellStyle name="Note 2 3 2 14 2 5" xfId="55534" xr:uid="{00000000-0005-0000-0000-00008BD60000}"/>
    <cellStyle name="Note 2 3 2 14 2 5 2" xfId="55535" xr:uid="{00000000-0005-0000-0000-00008CD60000}"/>
    <cellStyle name="Note 2 3 2 14 2 6" xfId="55536" xr:uid="{00000000-0005-0000-0000-00008DD60000}"/>
    <cellStyle name="Note 2 3 2 14 2 6 2" xfId="55537" xr:uid="{00000000-0005-0000-0000-00008ED60000}"/>
    <cellStyle name="Note 2 3 2 14 2 7" xfId="55538" xr:uid="{00000000-0005-0000-0000-00008FD60000}"/>
    <cellStyle name="Note 2 3 2 14 3" xfId="55539" xr:uid="{00000000-0005-0000-0000-000090D60000}"/>
    <cellStyle name="Note 2 3 2 14 3 2" xfId="55540" xr:uid="{00000000-0005-0000-0000-000091D60000}"/>
    <cellStyle name="Note 2 3 2 14 3 3" xfId="55541" xr:uid="{00000000-0005-0000-0000-000092D60000}"/>
    <cellStyle name="Note 2 3 2 14 3 4" xfId="55542" xr:uid="{00000000-0005-0000-0000-000093D60000}"/>
    <cellStyle name="Note 2 3 2 14 3 5" xfId="55543" xr:uid="{00000000-0005-0000-0000-000094D60000}"/>
    <cellStyle name="Note 2 3 2 14 4" xfId="55544" xr:uid="{00000000-0005-0000-0000-000095D60000}"/>
    <cellStyle name="Note 2 3 2 14 4 2" xfId="55545" xr:uid="{00000000-0005-0000-0000-000096D60000}"/>
    <cellStyle name="Note 2 3 2 14 4 3" xfId="55546" xr:uid="{00000000-0005-0000-0000-000097D60000}"/>
    <cellStyle name="Note 2 3 2 14 4 4" xfId="55547" xr:uid="{00000000-0005-0000-0000-000098D60000}"/>
    <cellStyle name="Note 2 3 2 14 4 5" xfId="55548" xr:uid="{00000000-0005-0000-0000-000099D60000}"/>
    <cellStyle name="Note 2 3 2 14 5" xfId="55549" xr:uid="{00000000-0005-0000-0000-00009AD60000}"/>
    <cellStyle name="Note 2 3 2 14 5 2" xfId="55550" xr:uid="{00000000-0005-0000-0000-00009BD60000}"/>
    <cellStyle name="Note 2 3 2 14 6" xfId="55551" xr:uid="{00000000-0005-0000-0000-00009CD60000}"/>
    <cellStyle name="Note 2 3 2 14 6 2" xfId="55552" xr:uid="{00000000-0005-0000-0000-00009DD60000}"/>
    <cellStyle name="Note 2 3 2 14 7" xfId="55553" xr:uid="{00000000-0005-0000-0000-00009ED60000}"/>
    <cellStyle name="Note 2 3 2 14 7 2" xfId="55554" xr:uid="{00000000-0005-0000-0000-00009FD60000}"/>
    <cellStyle name="Note 2 3 2 14 8" xfId="55555" xr:uid="{00000000-0005-0000-0000-0000A0D60000}"/>
    <cellStyle name="Note 2 3 2 15" xfId="55556" xr:uid="{00000000-0005-0000-0000-0000A1D60000}"/>
    <cellStyle name="Note 2 3 2 15 2" xfId="55557" xr:uid="{00000000-0005-0000-0000-0000A2D60000}"/>
    <cellStyle name="Note 2 3 2 15 2 2" xfId="55558" xr:uid="{00000000-0005-0000-0000-0000A3D60000}"/>
    <cellStyle name="Note 2 3 2 15 2 3" xfId="55559" xr:uid="{00000000-0005-0000-0000-0000A4D60000}"/>
    <cellStyle name="Note 2 3 2 15 2 4" xfId="55560" xr:uid="{00000000-0005-0000-0000-0000A5D60000}"/>
    <cellStyle name="Note 2 3 2 15 2 5" xfId="55561" xr:uid="{00000000-0005-0000-0000-0000A6D60000}"/>
    <cellStyle name="Note 2 3 2 15 3" xfId="55562" xr:uid="{00000000-0005-0000-0000-0000A7D60000}"/>
    <cellStyle name="Note 2 3 2 15 3 2" xfId="55563" xr:uid="{00000000-0005-0000-0000-0000A8D60000}"/>
    <cellStyle name="Note 2 3 2 15 3 3" xfId="55564" xr:uid="{00000000-0005-0000-0000-0000A9D60000}"/>
    <cellStyle name="Note 2 3 2 15 3 4" xfId="55565" xr:uid="{00000000-0005-0000-0000-0000AAD60000}"/>
    <cellStyle name="Note 2 3 2 15 3 5" xfId="55566" xr:uid="{00000000-0005-0000-0000-0000ABD60000}"/>
    <cellStyle name="Note 2 3 2 15 4" xfId="55567" xr:uid="{00000000-0005-0000-0000-0000ACD60000}"/>
    <cellStyle name="Note 2 3 2 15 4 2" xfId="55568" xr:uid="{00000000-0005-0000-0000-0000ADD60000}"/>
    <cellStyle name="Note 2 3 2 15 5" xfId="55569" xr:uid="{00000000-0005-0000-0000-0000AED60000}"/>
    <cellStyle name="Note 2 3 2 15 5 2" xfId="55570" xr:uid="{00000000-0005-0000-0000-0000AFD60000}"/>
    <cellStyle name="Note 2 3 2 15 6" xfId="55571" xr:uid="{00000000-0005-0000-0000-0000B0D60000}"/>
    <cellStyle name="Note 2 3 2 15 6 2" xfId="55572" xr:uid="{00000000-0005-0000-0000-0000B1D60000}"/>
    <cellStyle name="Note 2 3 2 15 7" xfId="55573" xr:uid="{00000000-0005-0000-0000-0000B2D60000}"/>
    <cellStyle name="Note 2 3 2 16" xfId="55574" xr:uid="{00000000-0005-0000-0000-0000B3D60000}"/>
    <cellStyle name="Note 2 3 2 16 2" xfId="55575" xr:uid="{00000000-0005-0000-0000-0000B4D60000}"/>
    <cellStyle name="Note 2 3 2 16 3" xfId="55576" xr:uid="{00000000-0005-0000-0000-0000B5D60000}"/>
    <cellStyle name="Note 2 3 2 16 4" xfId="55577" xr:uid="{00000000-0005-0000-0000-0000B6D60000}"/>
    <cellStyle name="Note 2 3 2 16 5" xfId="55578" xr:uid="{00000000-0005-0000-0000-0000B7D60000}"/>
    <cellStyle name="Note 2 3 2 17" xfId="55579" xr:uid="{00000000-0005-0000-0000-0000B8D60000}"/>
    <cellStyle name="Note 2 3 2 17 2" xfId="55580" xr:uid="{00000000-0005-0000-0000-0000B9D60000}"/>
    <cellStyle name="Note 2 3 2 17 3" xfId="55581" xr:uid="{00000000-0005-0000-0000-0000BAD60000}"/>
    <cellStyle name="Note 2 3 2 17 4" xfId="55582" xr:uid="{00000000-0005-0000-0000-0000BBD60000}"/>
    <cellStyle name="Note 2 3 2 17 5" xfId="55583" xr:uid="{00000000-0005-0000-0000-0000BCD60000}"/>
    <cellStyle name="Note 2 3 2 18" xfId="55584" xr:uid="{00000000-0005-0000-0000-0000BDD60000}"/>
    <cellStyle name="Note 2 3 2 18 2" xfId="55585" xr:uid="{00000000-0005-0000-0000-0000BED60000}"/>
    <cellStyle name="Note 2 3 2 19" xfId="55586" xr:uid="{00000000-0005-0000-0000-0000BFD60000}"/>
    <cellStyle name="Note 2 3 2 19 2" xfId="55587" xr:uid="{00000000-0005-0000-0000-0000C0D60000}"/>
    <cellStyle name="Note 2 3 2 2" xfId="1660" xr:uid="{00000000-0005-0000-0000-0000C1D60000}"/>
    <cellStyle name="Note 2 3 2 2 2" xfId="1661" xr:uid="{00000000-0005-0000-0000-0000C2D60000}"/>
    <cellStyle name="Note 2 3 2 2 2 2" xfId="1662" xr:uid="{00000000-0005-0000-0000-0000C3D60000}"/>
    <cellStyle name="Note 2 3 2 2 2 2 2" xfId="55588" xr:uid="{00000000-0005-0000-0000-0000C4D60000}"/>
    <cellStyle name="Note 2 3 2 2 2 2 3" xfId="55589" xr:uid="{00000000-0005-0000-0000-0000C5D60000}"/>
    <cellStyle name="Note 2 3 2 2 2 2 4" xfId="55590" xr:uid="{00000000-0005-0000-0000-0000C6D60000}"/>
    <cellStyle name="Note 2 3 2 2 2 2 5" xfId="55591" xr:uid="{00000000-0005-0000-0000-0000C7D60000}"/>
    <cellStyle name="Note 2 3 2 2 2 3" xfId="55592" xr:uid="{00000000-0005-0000-0000-0000C8D60000}"/>
    <cellStyle name="Note 2 3 2 2 2 3 2" xfId="55593" xr:uid="{00000000-0005-0000-0000-0000C9D60000}"/>
    <cellStyle name="Note 2 3 2 2 2 3 3" xfId="55594" xr:uid="{00000000-0005-0000-0000-0000CAD60000}"/>
    <cellStyle name="Note 2 3 2 2 2 3 4" xfId="55595" xr:uid="{00000000-0005-0000-0000-0000CBD60000}"/>
    <cellStyle name="Note 2 3 2 2 2 3 5" xfId="55596" xr:uid="{00000000-0005-0000-0000-0000CCD60000}"/>
    <cellStyle name="Note 2 3 2 2 2 4" xfId="55597" xr:uid="{00000000-0005-0000-0000-0000CDD60000}"/>
    <cellStyle name="Note 2 3 2 2 2 4 2" xfId="55598" xr:uid="{00000000-0005-0000-0000-0000CED60000}"/>
    <cellStyle name="Note 2 3 2 2 2 5" xfId="55599" xr:uid="{00000000-0005-0000-0000-0000CFD60000}"/>
    <cellStyle name="Note 2 3 2 2 2 5 2" xfId="55600" xr:uid="{00000000-0005-0000-0000-0000D0D60000}"/>
    <cellStyle name="Note 2 3 2 2 2 6" xfId="55601" xr:uid="{00000000-0005-0000-0000-0000D1D60000}"/>
    <cellStyle name="Note 2 3 2 2 2 6 2" xfId="55602" xr:uid="{00000000-0005-0000-0000-0000D2D60000}"/>
    <cellStyle name="Note 2 3 2 2 2 7" xfId="55603" xr:uid="{00000000-0005-0000-0000-0000D3D60000}"/>
    <cellStyle name="Note 2 3 2 2 3" xfId="1663" xr:uid="{00000000-0005-0000-0000-0000D4D60000}"/>
    <cellStyle name="Note 2 3 2 2 3 2" xfId="55604" xr:uid="{00000000-0005-0000-0000-0000D5D60000}"/>
    <cellStyle name="Note 2 3 2 2 3 3" xfId="55605" xr:uid="{00000000-0005-0000-0000-0000D6D60000}"/>
    <cellStyle name="Note 2 3 2 2 3 4" xfId="55606" xr:uid="{00000000-0005-0000-0000-0000D7D60000}"/>
    <cellStyle name="Note 2 3 2 2 3 5" xfId="55607" xr:uid="{00000000-0005-0000-0000-0000D8D60000}"/>
    <cellStyle name="Note 2 3 2 2 4" xfId="55608" xr:uid="{00000000-0005-0000-0000-0000D9D60000}"/>
    <cellStyle name="Note 2 3 2 2 4 2" xfId="55609" xr:uid="{00000000-0005-0000-0000-0000DAD60000}"/>
    <cellStyle name="Note 2 3 2 2 4 3" xfId="55610" xr:uid="{00000000-0005-0000-0000-0000DBD60000}"/>
    <cellStyle name="Note 2 3 2 2 4 4" xfId="55611" xr:uid="{00000000-0005-0000-0000-0000DCD60000}"/>
    <cellStyle name="Note 2 3 2 2 4 5" xfId="55612" xr:uid="{00000000-0005-0000-0000-0000DDD60000}"/>
    <cellStyle name="Note 2 3 2 2 5" xfId="55613" xr:uid="{00000000-0005-0000-0000-0000DED60000}"/>
    <cellStyle name="Note 2 3 2 2 5 2" xfId="55614" xr:uid="{00000000-0005-0000-0000-0000DFD60000}"/>
    <cellStyle name="Note 2 3 2 2 6" xfId="55615" xr:uid="{00000000-0005-0000-0000-0000E0D60000}"/>
    <cellStyle name="Note 2 3 2 2 6 2" xfId="55616" xr:uid="{00000000-0005-0000-0000-0000E1D60000}"/>
    <cellStyle name="Note 2 3 2 2 7" xfId="55617" xr:uid="{00000000-0005-0000-0000-0000E2D60000}"/>
    <cellStyle name="Note 2 3 2 2 7 2" xfId="55618" xr:uid="{00000000-0005-0000-0000-0000E3D60000}"/>
    <cellStyle name="Note 2 3 2 2 8" xfId="55619" xr:uid="{00000000-0005-0000-0000-0000E4D60000}"/>
    <cellStyle name="Note 2 3 2 20" xfId="55620" xr:uid="{00000000-0005-0000-0000-0000E5D60000}"/>
    <cellStyle name="Note 2 3 2 20 2" xfId="55621" xr:uid="{00000000-0005-0000-0000-0000E6D60000}"/>
    <cellStyle name="Note 2 3 2 21" xfId="55622" xr:uid="{00000000-0005-0000-0000-0000E7D60000}"/>
    <cellStyle name="Note 2 3 2 3" xfId="1664" xr:uid="{00000000-0005-0000-0000-0000E8D60000}"/>
    <cellStyle name="Note 2 3 2 3 2" xfId="1665" xr:uid="{00000000-0005-0000-0000-0000E9D60000}"/>
    <cellStyle name="Note 2 3 2 3 2 2" xfId="1666" xr:uid="{00000000-0005-0000-0000-0000EAD60000}"/>
    <cellStyle name="Note 2 3 2 3 2 2 2" xfId="55623" xr:uid="{00000000-0005-0000-0000-0000EBD60000}"/>
    <cellStyle name="Note 2 3 2 3 2 2 3" xfId="55624" xr:uid="{00000000-0005-0000-0000-0000ECD60000}"/>
    <cellStyle name="Note 2 3 2 3 2 2 4" xfId="55625" xr:uid="{00000000-0005-0000-0000-0000EDD60000}"/>
    <cellStyle name="Note 2 3 2 3 2 2 5" xfId="55626" xr:uid="{00000000-0005-0000-0000-0000EED60000}"/>
    <cellStyle name="Note 2 3 2 3 2 3" xfId="55627" xr:uid="{00000000-0005-0000-0000-0000EFD60000}"/>
    <cellStyle name="Note 2 3 2 3 2 3 2" xfId="55628" xr:uid="{00000000-0005-0000-0000-0000F0D60000}"/>
    <cellStyle name="Note 2 3 2 3 2 3 3" xfId="55629" xr:uid="{00000000-0005-0000-0000-0000F1D60000}"/>
    <cellStyle name="Note 2 3 2 3 2 3 4" xfId="55630" xr:uid="{00000000-0005-0000-0000-0000F2D60000}"/>
    <cellStyle name="Note 2 3 2 3 2 3 5" xfId="55631" xr:uid="{00000000-0005-0000-0000-0000F3D60000}"/>
    <cellStyle name="Note 2 3 2 3 2 4" xfId="55632" xr:uid="{00000000-0005-0000-0000-0000F4D60000}"/>
    <cellStyle name="Note 2 3 2 3 2 4 2" xfId="55633" xr:uid="{00000000-0005-0000-0000-0000F5D60000}"/>
    <cellStyle name="Note 2 3 2 3 2 5" xfId="55634" xr:uid="{00000000-0005-0000-0000-0000F6D60000}"/>
    <cellStyle name="Note 2 3 2 3 2 5 2" xfId="55635" xr:uid="{00000000-0005-0000-0000-0000F7D60000}"/>
    <cellStyle name="Note 2 3 2 3 2 6" xfId="55636" xr:uid="{00000000-0005-0000-0000-0000F8D60000}"/>
    <cellStyle name="Note 2 3 2 3 2 6 2" xfId="55637" xr:uid="{00000000-0005-0000-0000-0000F9D60000}"/>
    <cellStyle name="Note 2 3 2 3 2 7" xfId="55638" xr:uid="{00000000-0005-0000-0000-0000FAD60000}"/>
    <cellStyle name="Note 2 3 2 3 3" xfId="1667" xr:uid="{00000000-0005-0000-0000-0000FBD60000}"/>
    <cellStyle name="Note 2 3 2 3 3 2" xfId="55639" xr:uid="{00000000-0005-0000-0000-0000FCD60000}"/>
    <cellStyle name="Note 2 3 2 3 3 3" xfId="55640" xr:uid="{00000000-0005-0000-0000-0000FDD60000}"/>
    <cellStyle name="Note 2 3 2 3 3 4" xfId="55641" xr:uid="{00000000-0005-0000-0000-0000FED60000}"/>
    <cellStyle name="Note 2 3 2 3 3 5" xfId="55642" xr:uid="{00000000-0005-0000-0000-0000FFD60000}"/>
    <cellStyle name="Note 2 3 2 3 4" xfId="55643" xr:uid="{00000000-0005-0000-0000-000000D70000}"/>
    <cellStyle name="Note 2 3 2 3 4 2" xfId="55644" xr:uid="{00000000-0005-0000-0000-000001D70000}"/>
    <cellStyle name="Note 2 3 2 3 4 3" xfId="55645" xr:uid="{00000000-0005-0000-0000-000002D70000}"/>
    <cellStyle name="Note 2 3 2 3 4 4" xfId="55646" xr:uid="{00000000-0005-0000-0000-000003D70000}"/>
    <cellStyle name="Note 2 3 2 3 4 5" xfId="55647" xr:uid="{00000000-0005-0000-0000-000004D70000}"/>
    <cellStyle name="Note 2 3 2 3 5" xfId="55648" xr:uid="{00000000-0005-0000-0000-000005D70000}"/>
    <cellStyle name="Note 2 3 2 3 5 2" xfId="55649" xr:uid="{00000000-0005-0000-0000-000006D70000}"/>
    <cellStyle name="Note 2 3 2 3 6" xfId="55650" xr:uid="{00000000-0005-0000-0000-000007D70000}"/>
    <cellStyle name="Note 2 3 2 3 6 2" xfId="55651" xr:uid="{00000000-0005-0000-0000-000008D70000}"/>
    <cellStyle name="Note 2 3 2 3 7" xfId="55652" xr:uid="{00000000-0005-0000-0000-000009D70000}"/>
    <cellStyle name="Note 2 3 2 3 7 2" xfId="55653" xr:uid="{00000000-0005-0000-0000-00000AD70000}"/>
    <cellStyle name="Note 2 3 2 3 8" xfId="55654" xr:uid="{00000000-0005-0000-0000-00000BD70000}"/>
    <cellStyle name="Note 2 3 2 4" xfId="1668" xr:uid="{00000000-0005-0000-0000-00000CD70000}"/>
    <cellStyle name="Note 2 3 2 4 2" xfId="1669" xr:uid="{00000000-0005-0000-0000-00000DD70000}"/>
    <cellStyle name="Note 2 3 2 4 2 2" xfId="1670" xr:uid="{00000000-0005-0000-0000-00000ED70000}"/>
    <cellStyle name="Note 2 3 2 4 2 2 2" xfId="55655" xr:uid="{00000000-0005-0000-0000-00000FD70000}"/>
    <cellStyle name="Note 2 3 2 4 2 2 3" xfId="55656" xr:uid="{00000000-0005-0000-0000-000010D70000}"/>
    <cellStyle name="Note 2 3 2 4 2 2 4" xfId="55657" xr:uid="{00000000-0005-0000-0000-000011D70000}"/>
    <cellStyle name="Note 2 3 2 4 2 2 5" xfId="55658" xr:uid="{00000000-0005-0000-0000-000012D70000}"/>
    <cellStyle name="Note 2 3 2 4 2 3" xfId="55659" xr:uid="{00000000-0005-0000-0000-000013D70000}"/>
    <cellStyle name="Note 2 3 2 4 2 3 2" xfId="55660" xr:uid="{00000000-0005-0000-0000-000014D70000}"/>
    <cellStyle name="Note 2 3 2 4 2 3 3" xfId="55661" xr:uid="{00000000-0005-0000-0000-000015D70000}"/>
    <cellStyle name="Note 2 3 2 4 2 3 4" xfId="55662" xr:uid="{00000000-0005-0000-0000-000016D70000}"/>
    <cellStyle name="Note 2 3 2 4 2 3 5" xfId="55663" xr:uid="{00000000-0005-0000-0000-000017D70000}"/>
    <cellStyle name="Note 2 3 2 4 2 4" xfId="55664" xr:uid="{00000000-0005-0000-0000-000018D70000}"/>
    <cellStyle name="Note 2 3 2 4 2 4 2" xfId="55665" xr:uid="{00000000-0005-0000-0000-000019D70000}"/>
    <cellStyle name="Note 2 3 2 4 2 5" xfId="55666" xr:uid="{00000000-0005-0000-0000-00001AD70000}"/>
    <cellStyle name="Note 2 3 2 4 2 5 2" xfId="55667" xr:uid="{00000000-0005-0000-0000-00001BD70000}"/>
    <cellStyle name="Note 2 3 2 4 2 6" xfId="55668" xr:uid="{00000000-0005-0000-0000-00001CD70000}"/>
    <cellStyle name="Note 2 3 2 4 2 6 2" xfId="55669" xr:uid="{00000000-0005-0000-0000-00001DD70000}"/>
    <cellStyle name="Note 2 3 2 4 2 7" xfId="55670" xr:uid="{00000000-0005-0000-0000-00001ED70000}"/>
    <cellStyle name="Note 2 3 2 4 3" xfId="1671" xr:uid="{00000000-0005-0000-0000-00001FD70000}"/>
    <cellStyle name="Note 2 3 2 4 3 2" xfId="55671" xr:uid="{00000000-0005-0000-0000-000020D70000}"/>
    <cellStyle name="Note 2 3 2 4 3 3" xfId="55672" xr:uid="{00000000-0005-0000-0000-000021D70000}"/>
    <cellStyle name="Note 2 3 2 4 3 4" xfId="55673" xr:uid="{00000000-0005-0000-0000-000022D70000}"/>
    <cellStyle name="Note 2 3 2 4 3 5" xfId="55674" xr:uid="{00000000-0005-0000-0000-000023D70000}"/>
    <cellStyle name="Note 2 3 2 4 4" xfId="55675" xr:uid="{00000000-0005-0000-0000-000024D70000}"/>
    <cellStyle name="Note 2 3 2 4 4 2" xfId="55676" xr:uid="{00000000-0005-0000-0000-000025D70000}"/>
    <cellStyle name="Note 2 3 2 4 4 3" xfId="55677" xr:uid="{00000000-0005-0000-0000-000026D70000}"/>
    <cellStyle name="Note 2 3 2 4 4 4" xfId="55678" xr:uid="{00000000-0005-0000-0000-000027D70000}"/>
    <cellStyle name="Note 2 3 2 4 4 5" xfId="55679" xr:uid="{00000000-0005-0000-0000-000028D70000}"/>
    <cellStyle name="Note 2 3 2 4 5" xfId="55680" xr:uid="{00000000-0005-0000-0000-000029D70000}"/>
    <cellStyle name="Note 2 3 2 4 5 2" xfId="55681" xr:uid="{00000000-0005-0000-0000-00002AD70000}"/>
    <cellStyle name="Note 2 3 2 4 6" xfId="55682" xr:uid="{00000000-0005-0000-0000-00002BD70000}"/>
    <cellStyle name="Note 2 3 2 4 6 2" xfId="55683" xr:uid="{00000000-0005-0000-0000-00002CD70000}"/>
    <cellStyle name="Note 2 3 2 4 7" xfId="55684" xr:uid="{00000000-0005-0000-0000-00002DD70000}"/>
    <cellStyle name="Note 2 3 2 4 7 2" xfId="55685" xr:uid="{00000000-0005-0000-0000-00002ED70000}"/>
    <cellStyle name="Note 2 3 2 4 8" xfId="55686" xr:uid="{00000000-0005-0000-0000-00002FD70000}"/>
    <cellStyle name="Note 2 3 2 5" xfId="1672" xr:uid="{00000000-0005-0000-0000-000030D70000}"/>
    <cellStyle name="Note 2 3 2 5 2" xfId="1673" xr:uid="{00000000-0005-0000-0000-000031D70000}"/>
    <cellStyle name="Note 2 3 2 5 2 2" xfId="1674" xr:uid="{00000000-0005-0000-0000-000032D70000}"/>
    <cellStyle name="Note 2 3 2 5 2 2 2" xfId="55687" xr:uid="{00000000-0005-0000-0000-000033D70000}"/>
    <cellStyle name="Note 2 3 2 5 2 2 3" xfId="55688" xr:uid="{00000000-0005-0000-0000-000034D70000}"/>
    <cellStyle name="Note 2 3 2 5 2 2 4" xfId="55689" xr:uid="{00000000-0005-0000-0000-000035D70000}"/>
    <cellStyle name="Note 2 3 2 5 2 2 5" xfId="55690" xr:uid="{00000000-0005-0000-0000-000036D70000}"/>
    <cellStyle name="Note 2 3 2 5 2 3" xfId="55691" xr:uid="{00000000-0005-0000-0000-000037D70000}"/>
    <cellStyle name="Note 2 3 2 5 2 3 2" xfId="55692" xr:uid="{00000000-0005-0000-0000-000038D70000}"/>
    <cellStyle name="Note 2 3 2 5 2 3 3" xfId="55693" xr:uid="{00000000-0005-0000-0000-000039D70000}"/>
    <cellStyle name="Note 2 3 2 5 2 3 4" xfId="55694" xr:uid="{00000000-0005-0000-0000-00003AD70000}"/>
    <cellStyle name="Note 2 3 2 5 2 3 5" xfId="55695" xr:uid="{00000000-0005-0000-0000-00003BD70000}"/>
    <cellStyle name="Note 2 3 2 5 2 4" xfId="55696" xr:uid="{00000000-0005-0000-0000-00003CD70000}"/>
    <cellStyle name="Note 2 3 2 5 2 4 2" xfId="55697" xr:uid="{00000000-0005-0000-0000-00003DD70000}"/>
    <cellStyle name="Note 2 3 2 5 2 5" xfId="55698" xr:uid="{00000000-0005-0000-0000-00003ED70000}"/>
    <cellStyle name="Note 2 3 2 5 2 5 2" xfId="55699" xr:uid="{00000000-0005-0000-0000-00003FD70000}"/>
    <cellStyle name="Note 2 3 2 5 2 6" xfId="55700" xr:uid="{00000000-0005-0000-0000-000040D70000}"/>
    <cellStyle name="Note 2 3 2 5 2 6 2" xfId="55701" xr:uid="{00000000-0005-0000-0000-000041D70000}"/>
    <cellStyle name="Note 2 3 2 5 2 7" xfId="55702" xr:uid="{00000000-0005-0000-0000-000042D70000}"/>
    <cellStyle name="Note 2 3 2 5 3" xfId="1675" xr:uid="{00000000-0005-0000-0000-000043D70000}"/>
    <cellStyle name="Note 2 3 2 5 3 2" xfId="55703" xr:uid="{00000000-0005-0000-0000-000044D70000}"/>
    <cellStyle name="Note 2 3 2 5 3 3" xfId="55704" xr:uid="{00000000-0005-0000-0000-000045D70000}"/>
    <cellStyle name="Note 2 3 2 5 3 4" xfId="55705" xr:uid="{00000000-0005-0000-0000-000046D70000}"/>
    <cellStyle name="Note 2 3 2 5 3 5" xfId="55706" xr:uid="{00000000-0005-0000-0000-000047D70000}"/>
    <cellStyle name="Note 2 3 2 5 4" xfId="55707" xr:uid="{00000000-0005-0000-0000-000048D70000}"/>
    <cellStyle name="Note 2 3 2 5 4 2" xfId="55708" xr:uid="{00000000-0005-0000-0000-000049D70000}"/>
    <cellStyle name="Note 2 3 2 5 4 3" xfId="55709" xr:uid="{00000000-0005-0000-0000-00004AD70000}"/>
    <cellStyle name="Note 2 3 2 5 4 4" xfId="55710" xr:uid="{00000000-0005-0000-0000-00004BD70000}"/>
    <cellStyle name="Note 2 3 2 5 4 5" xfId="55711" xr:uid="{00000000-0005-0000-0000-00004CD70000}"/>
    <cellStyle name="Note 2 3 2 5 5" xfId="55712" xr:uid="{00000000-0005-0000-0000-00004DD70000}"/>
    <cellStyle name="Note 2 3 2 5 5 2" xfId="55713" xr:uid="{00000000-0005-0000-0000-00004ED70000}"/>
    <cellStyle name="Note 2 3 2 5 6" xfId="55714" xr:uid="{00000000-0005-0000-0000-00004FD70000}"/>
    <cellStyle name="Note 2 3 2 5 6 2" xfId="55715" xr:uid="{00000000-0005-0000-0000-000050D70000}"/>
    <cellStyle name="Note 2 3 2 5 7" xfId="55716" xr:uid="{00000000-0005-0000-0000-000051D70000}"/>
    <cellStyle name="Note 2 3 2 5 7 2" xfId="55717" xr:uid="{00000000-0005-0000-0000-000052D70000}"/>
    <cellStyle name="Note 2 3 2 5 8" xfId="55718" xr:uid="{00000000-0005-0000-0000-000053D70000}"/>
    <cellStyle name="Note 2 3 2 6" xfId="1676" xr:uid="{00000000-0005-0000-0000-000054D70000}"/>
    <cellStyle name="Note 2 3 2 6 2" xfId="1677" xr:uid="{00000000-0005-0000-0000-000055D70000}"/>
    <cellStyle name="Note 2 3 2 6 2 2" xfId="55719" xr:uid="{00000000-0005-0000-0000-000056D70000}"/>
    <cellStyle name="Note 2 3 2 6 2 2 2" xfId="55720" xr:uid="{00000000-0005-0000-0000-000057D70000}"/>
    <cellStyle name="Note 2 3 2 6 2 2 3" xfId="55721" xr:uid="{00000000-0005-0000-0000-000058D70000}"/>
    <cellStyle name="Note 2 3 2 6 2 2 4" xfId="55722" xr:uid="{00000000-0005-0000-0000-000059D70000}"/>
    <cellStyle name="Note 2 3 2 6 2 2 5" xfId="55723" xr:uid="{00000000-0005-0000-0000-00005AD70000}"/>
    <cellStyle name="Note 2 3 2 6 2 3" xfId="55724" xr:uid="{00000000-0005-0000-0000-00005BD70000}"/>
    <cellStyle name="Note 2 3 2 6 2 3 2" xfId="55725" xr:uid="{00000000-0005-0000-0000-00005CD70000}"/>
    <cellStyle name="Note 2 3 2 6 2 3 3" xfId="55726" xr:uid="{00000000-0005-0000-0000-00005DD70000}"/>
    <cellStyle name="Note 2 3 2 6 2 3 4" xfId="55727" xr:uid="{00000000-0005-0000-0000-00005ED70000}"/>
    <cellStyle name="Note 2 3 2 6 2 3 5" xfId="55728" xr:uid="{00000000-0005-0000-0000-00005FD70000}"/>
    <cellStyle name="Note 2 3 2 6 2 4" xfId="55729" xr:uid="{00000000-0005-0000-0000-000060D70000}"/>
    <cellStyle name="Note 2 3 2 6 2 4 2" xfId="55730" xr:uid="{00000000-0005-0000-0000-000061D70000}"/>
    <cellStyle name="Note 2 3 2 6 2 5" xfId="55731" xr:uid="{00000000-0005-0000-0000-000062D70000}"/>
    <cellStyle name="Note 2 3 2 6 2 5 2" xfId="55732" xr:uid="{00000000-0005-0000-0000-000063D70000}"/>
    <cellStyle name="Note 2 3 2 6 2 6" xfId="55733" xr:uid="{00000000-0005-0000-0000-000064D70000}"/>
    <cellStyle name="Note 2 3 2 6 2 6 2" xfId="55734" xr:uid="{00000000-0005-0000-0000-000065D70000}"/>
    <cellStyle name="Note 2 3 2 6 2 7" xfId="55735" xr:uid="{00000000-0005-0000-0000-000066D70000}"/>
    <cellStyle name="Note 2 3 2 6 3" xfId="55736" xr:uid="{00000000-0005-0000-0000-000067D70000}"/>
    <cellStyle name="Note 2 3 2 6 3 2" xfId="55737" xr:uid="{00000000-0005-0000-0000-000068D70000}"/>
    <cellStyle name="Note 2 3 2 6 3 3" xfId="55738" xr:uid="{00000000-0005-0000-0000-000069D70000}"/>
    <cellStyle name="Note 2 3 2 6 3 4" xfId="55739" xr:uid="{00000000-0005-0000-0000-00006AD70000}"/>
    <cellStyle name="Note 2 3 2 6 3 5" xfId="55740" xr:uid="{00000000-0005-0000-0000-00006BD70000}"/>
    <cellStyle name="Note 2 3 2 6 4" xfId="55741" xr:uid="{00000000-0005-0000-0000-00006CD70000}"/>
    <cellStyle name="Note 2 3 2 6 4 2" xfId="55742" xr:uid="{00000000-0005-0000-0000-00006DD70000}"/>
    <cellStyle name="Note 2 3 2 6 4 3" xfId="55743" xr:uid="{00000000-0005-0000-0000-00006ED70000}"/>
    <cellStyle name="Note 2 3 2 6 4 4" xfId="55744" xr:uid="{00000000-0005-0000-0000-00006FD70000}"/>
    <cellStyle name="Note 2 3 2 6 4 5" xfId="55745" xr:uid="{00000000-0005-0000-0000-000070D70000}"/>
    <cellStyle name="Note 2 3 2 6 5" xfId="55746" xr:uid="{00000000-0005-0000-0000-000071D70000}"/>
    <cellStyle name="Note 2 3 2 6 5 2" xfId="55747" xr:uid="{00000000-0005-0000-0000-000072D70000}"/>
    <cellStyle name="Note 2 3 2 6 6" xfId="55748" xr:uid="{00000000-0005-0000-0000-000073D70000}"/>
    <cellStyle name="Note 2 3 2 6 6 2" xfId="55749" xr:uid="{00000000-0005-0000-0000-000074D70000}"/>
    <cellStyle name="Note 2 3 2 6 7" xfId="55750" xr:uid="{00000000-0005-0000-0000-000075D70000}"/>
    <cellStyle name="Note 2 3 2 6 7 2" xfId="55751" xr:uid="{00000000-0005-0000-0000-000076D70000}"/>
    <cellStyle name="Note 2 3 2 6 8" xfId="55752" xr:uid="{00000000-0005-0000-0000-000077D70000}"/>
    <cellStyle name="Note 2 3 2 7" xfId="1678" xr:uid="{00000000-0005-0000-0000-000078D70000}"/>
    <cellStyle name="Note 2 3 2 7 2" xfId="55753" xr:uid="{00000000-0005-0000-0000-000079D70000}"/>
    <cellStyle name="Note 2 3 2 7 2 2" xfId="55754" xr:uid="{00000000-0005-0000-0000-00007AD70000}"/>
    <cellStyle name="Note 2 3 2 7 2 2 2" xfId="55755" xr:uid="{00000000-0005-0000-0000-00007BD70000}"/>
    <cellStyle name="Note 2 3 2 7 2 2 3" xfId="55756" xr:uid="{00000000-0005-0000-0000-00007CD70000}"/>
    <cellStyle name="Note 2 3 2 7 2 2 4" xfId="55757" xr:uid="{00000000-0005-0000-0000-00007DD70000}"/>
    <cellStyle name="Note 2 3 2 7 2 2 5" xfId="55758" xr:uid="{00000000-0005-0000-0000-00007ED70000}"/>
    <cellStyle name="Note 2 3 2 7 2 3" xfId="55759" xr:uid="{00000000-0005-0000-0000-00007FD70000}"/>
    <cellStyle name="Note 2 3 2 7 2 3 2" xfId="55760" xr:uid="{00000000-0005-0000-0000-000080D70000}"/>
    <cellStyle name="Note 2 3 2 7 2 3 3" xfId="55761" xr:uid="{00000000-0005-0000-0000-000081D70000}"/>
    <cellStyle name="Note 2 3 2 7 2 3 4" xfId="55762" xr:uid="{00000000-0005-0000-0000-000082D70000}"/>
    <cellStyle name="Note 2 3 2 7 2 3 5" xfId="55763" xr:uid="{00000000-0005-0000-0000-000083D70000}"/>
    <cellStyle name="Note 2 3 2 7 2 4" xfId="55764" xr:uid="{00000000-0005-0000-0000-000084D70000}"/>
    <cellStyle name="Note 2 3 2 7 2 4 2" xfId="55765" xr:uid="{00000000-0005-0000-0000-000085D70000}"/>
    <cellStyle name="Note 2 3 2 7 2 5" xfId="55766" xr:uid="{00000000-0005-0000-0000-000086D70000}"/>
    <cellStyle name="Note 2 3 2 7 2 5 2" xfId="55767" xr:uid="{00000000-0005-0000-0000-000087D70000}"/>
    <cellStyle name="Note 2 3 2 7 2 6" xfId="55768" xr:uid="{00000000-0005-0000-0000-000088D70000}"/>
    <cellStyle name="Note 2 3 2 7 2 6 2" xfId="55769" xr:uid="{00000000-0005-0000-0000-000089D70000}"/>
    <cellStyle name="Note 2 3 2 7 2 7" xfId="55770" xr:uid="{00000000-0005-0000-0000-00008AD70000}"/>
    <cellStyle name="Note 2 3 2 7 3" xfId="55771" xr:uid="{00000000-0005-0000-0000-00008BD70000}"/>
    <cellStyle name="Note 2 3 2 7 3 2" xfId="55772" xr:uid="{00000000-0005-0000-0000-00008CD70000}"/>
    <cellStyle name="Note 2 3 2 7 3 3" xfId="55773" xr:uid="{00000000-0005-0000-0000-00008DD70000}"/>
    <cellStyle name="Note 2 3 2 7 3 4" xfId="55774" xr:uid="{00000000-0005-0000-0000-00008ED70000}"/>
    <cellStyle name="Note 2 3 2 7 3 5" xfId="55775" xr:uid="{00000000-0005-0000-0000-00008FD70000}"/>
    <cellStyle name="Note 2 3 2 7 4" xfId="55776" xr:uid="{00000000-0005-0000-0000-000090D70000}"/>
    <cellStyle name="Note 2 3 2 7 4 2" xfId="55777" xr:uid="{00000000-0005-0000-0000-000091D70000}"/>
    <cellStyle name="Note 2 3 2 7 4 3" xfId="55778" xr:uid="{00000000-0005-0000-0000-000092D70000}"/>
    <cellStyle name="Note 2 3 2 7 4 4" xfId="55779" xr:uid="{00000000-0005-0000-0000-000093D70000}"/>
    <cellStyle name="Note 2 3 2 7 4 5" xfId="55780" xr:uid="{00000000-0005-0000-0000-000094D70000}"/>
    <cellStyle name="Note 2 3 2 7 5" xfId="55781" xr:uid="{00000000-0005-0000-0000-000095D70000}"/>
    <cellStyle name="Note 2 3 2 7 5 2" xfId="55782" xr:uid="{00000000-0005-0000-0000-000096D70000}"/>
    <cellStyle name="Note 2 3 2 7 6" xfId="55783" xr:uid="{00000000-0005-0000-0000-000097D70000}"/>
    <cellStyle name="Note 2 3 2 7 6 2" xfId="55784" xr:uid="{00000000-0005-0000-0000-000098D70000}"/>
    <cellStyle name="Note 2 3 2 7 7" xfId="55785" xr:uid="{00000000-0005-0000-0000-000099D70000}"/>
    <cellStyle name="Note 2 3 2 7 7 2" xfId="55786" xr:uid="{00000000-0005-0000-0000-00009AD70000}"/>
    <cellStyle name="Note 2 3 2 7 8" xfId="55787" xr:uid="{00000000-0005-0000-0000-00009BD70000}"/>
    <cellStyle name="Note 2 3 2 8" xfId="55788" xr:uid="{00000000-0005-0000-0000-00009CD70000}"/>
    <cellStyle name="Note 2 3 2 8 2" xfId="55789" xr:uid="{00000000-0005-0000-0000-00009DD70000}"/>
    <cellStyle name="Note 2 3 2 8 2 2" xfId="55790" xr:uid="{00000000-0005-0000-0000-00009ED70000}"/>
    <cellStyle name="Note 2 3 2 8 2 2 2" xfId="55791" xr:uid="{00000000-0005-0000-0000-00009FD70000}"/>
    <cellStyle name="Note 2 3 2 8 2 2 3" xfId="55792" xr:uid="{00000000-0005-0000-0000-0000A0D70000}"/>
    <cellStyle name="Note 2 3 2 8 2 2 4" xfId="55793" xr:uid="{00000000-0005-0000-0000-0000A1D70000}"/>
    <cellStyle name="Note 2 3 2 8 2 2 5" xfId="55794" xr:uid="{00000000-0005-0000-0000-0000A2D70000}"/>
    <cellStyle name="Note 2 3 2 8 2 3" xfId="55795" xr:uid="{00000000-0005-0000-0000-0000A3D70000}"/>
    <cellStyle name="Note 2 3 2 8 2 3 2" xfId="55796" xr:uid="{00000000-0005-0000-0000-0000A4D70000}"/>
    <cellStyle name="Note 2 3 2 8 2 3 3" xfId="55797" xr:uid="{00000000-0005-0000-0000-0000A5D70000}"/>
    <cellStyle name="Note 2 3 2 8 2 3 4" xfId="55798" xr:uid="{00000000-0005-0000-0000-0000A6D70000}"/>
    <cellStyle name="Note 2 3 2 8 2 3 5" xfId="55799" xr:uid="{00000000-0005-0000-0000-0000A7D70000}"/>
    <cellStyle name="Note 2 3 2 8 2 4" xfId="55800" xr:uid="{00000000-0005-0000-0000-0000A8D70000}"/>
    <cellStyle name="Note 2 3 2 8 2 4 2" xfId="55801" xr:uid="{00000000-0005-0000-0000-0000A9D70000}"/>
    <cellStyle name="Note 2 3 2 8 2 5" xfId="55802" xr:uid="{00000000-0005-0000-0000-0000AAD70000}"/>
    <cellStyle name="Note 2 3 2 8 2 5 2" xfId="55803" xr:uid="{00000000-0005-0000-0000-0000ABD70000}"/>
    <cellStyle name="Note 2 3 2 8 2 6" xfId="55804" xr:uid="{00000000-0005-0000-0000-0000ACD70000}"/>
    <cellStyle name="Note 2 3 2 8 2 6 2" xfId="55805" xr:uid="{00000000-0005-0000-0000-0000ADD70000}"/>
    <cellStyle name="Note 2 3 2 8 2 7" xfId="55806" xr:uid="{00000000-0005-0000-0000-0000AED70000}"/>
    <cellStyle name="Note 2 3 2 8 3" xfId="55807" xr:uid="{00000000-0005-0000-0000-0000AFD70000}"/>
    <cellStyle name="Note 2 3 2 8 3 2" xfId="55808" xr:uid="{00000000-0005-0000-0000-0000B0D70000}"/>
    <cellStyle name="Note 2 3 2 8 3 3" xfId="55809" xr:uid="{00000000-0005-0000-0000-0000B1D70000}"/>
    <cellStyle name="Note 2 3 2 8 3 4" xfId="55810" xr:uid="{00000000-0005-0000-0000-0000B2D70000}"/>
    <cellStyle name="Note 2 3 2 8 3 5" xfId="55811" xr:uid="{00000000-0005-0000-0000-0000B3D70000}"/>
    <cellStyle name="Note 2 3 2 8 4" xfId="55812" xr:uid="{00000000-0005-0000-0000-0000B4D70000}"/>
    <cellStyle name="Note 2 3 2 8 4 2" xfId="55813" xr:uid="{00000000-0005-0000-0000-0000B5D70000}"/>
    <cellStyle name="Note 2 3 2 8 4 3" xfId="55814" xr:uid="{00000000-0005-0000-0000-0000B6D70000}"/>
    <cellStyle name="Note 2 3 2 8 4 4" xfId="55815" xr:uid="{00000000-0005-0000-0000-0000B7D70000}"/>
    <cellStyle name="Note 2 3 2 8 4 5" xfId="55816" xr:uid="{00000000-0005-0000-0000-0000B8D70000}"/>
    <cellStyle name="Note 2 3 2 8 5" xfId="55817" xr:uid="{00000000-0005-0000-0000-0000B9D70000}"/>
    <cellStyle name="Note 2 3 2 8 5 2" xfId="55818" xr:uid="{00000000-0005-0000-0000-0000BAD70000}"/>
    <cellStyle name="Note 2 3 2 8 6" xfId="55819" xr:uid="{00000000-0005-0000-0000-0000BBD70000}"/>
    <cellStyle name="Note 2 3 2 8 6 2" xfId="55820" xr:uid="{00000000-0005-0000-0000-0000BCD70000}"/>
    <cellStyle name="Note 2 3 2 8 7" xfId="55821" xr:uid="{00000000-0005-0000-0000-0000BDD70000}"/>
    <cellStyle name="Note 2 3 2 8 7 2" xfId="55822" xr:uid="{00000000-0005-0000-0000-0000BED70000}"/>
    <cellStyle name="Note 2 3 2 8 8" xfId="55823" xr:uid="{00000000-0005-0000-0000-0000BFD70000}"/>
    <cellStyle name="Note 2 3 2 9" xfId="55824" xr:uid="{00000000-0005-0000-0000-0000C0D70000}"/>
    <cellStyle name="Note 2 3 2 9 2" xfId="55825" xr:uid="{00000000-0005-0000-0000-0000C1D70000}"/>
    <cellStyle name="Note 2 3 2 9 2 2" xfId="55826" xr:uid="{00000000-0005-0000-0000-0000C2D70000}"/>
    <cellStyle name="Note 2 3 2 9 2 2 2" xfId="55827" xr:uid="{00000000-0005-0000-0000-0000C3D70000}"/>
    <cellStyle name="Note 2 3 2 9 2 2 3" xfId="55828" xr:uid="{00000000-0005-0000-0000-0000C4D70000}"/>
    <cellStyle name="Note 2 3 2 9 2 2 4" xfId="55829" xr:uid="{00000000-0005-0000-0000-0000C5D70000}"/>
    <cellStyle name="Note 2 3 2 9 2 2 5" xfId="55830" xr:uid="{00000000-0005-0000-0000-0000C6D70000}"/>
    <cellStyle name="Note 2 3 2 9 2 3" xfId="55831" xr:uid="{00000000-0005-0000-0000-0000C7D70000}"/>
    <cellStyle name="Note 2 3 2 9 2 3 2" xfId="55832" xr:uid="{00000000-0005-0000-0000-0000C8D70000}"/>
    <cellStyle name="Note 2 3 2 9 2 3 3" xfId="55833" xr:uid="{00000000-0005-0000-0000-0000C9D70000}"/>
    <cellStyle name="Note 2 3 2 9 2 3 4" xfId="55834" xr:uid="{00000000-0005-0000-0000-0000CAD70000}"/>
    <cellStyle name="Note 2 3 2 9 2 3 5" xfId="55835" xr:uid="{00000000-0005-0000-0000-0000CBD70000}"/>
    <cellStyle name="Note 2 3 2 9 2 4" xfId="55836" xr:uid="{00000000-0005-0000-0000-0000CCD70000}"/>
    <cellStyle name="Note 2 3 2 9 2 4 2" xfId="55837" xr:uid="{00000000-0005-0000-0000-0000CDD70000}"/>
    <cellStyle name="Note 2 3 2 9 2 5" xfId="55838" xr:uid="{00000000-0005-0000-0000-0000CED70000}"/>
    <cellStyle name="Note 2 3 2 9 2 5 2" xfId="55839" xr:uid="{00000000-0005-0000-0000-0000CFD70000}"/>
    <cellStyle name="Note 2 3 2 9 2 6" xfId="55840" xr:uid="{00000000-0005-0000-0000-0000D0D70000}"/>
    <cellStyle name="Note 2 3 2 9 2 6 2" xfId="55841" xr:uid="{00000000-0005-0000-0000-0000D1D70000}"/>
    <cellStyle name="Note 2 3 2 9 2 7" xfId="55842" xr:uid="{00000000-0005-0000-0000-0000D2D70000}"/>
    <cellStyle name="Note 2 3 2 9 3" xfId="55843" xr:uid="{00000000-0005-0000-0000-0000D3D70000}"/>
    <cellStyle name="Note 2 3 2 9 3 2" xfId="55844" xr:uid="{00000000-0005-0000-0000-0000D4D70000}"/>
    <cellStyle name="Note 2 3 2 9 3 3" xfId="55845" xr:uid="{00000000-0005-0000-0000-0000D5D70000}"/>
    <cellStyle name="Note 2 3 2 9 3 4" xfId="55846" xr:uid="{00000000-0005-0000-0000-0000D6D70000}"/>
    <cellStyle name="Note 2 3 2 9 3 5" xfId="55847" xr:uid="{00000000-0005-0000-0000-0000D7D70000}"/>
    <cellStyle name="Note 2 3 2 9 4" xfId="55848" xr:uid="{00000000-0005-0000-0000-0000D8D70000}"/>
    <cellStyle name="Note 2 3 2 9 4 2" xfId="55849" xr:uid="{00000000-0005-0000-0000-0000D9D70000}"/>
    <cellStyle name="Note 2 3 2 9 4 3" xfId="55850" xr:uid="{00000000-0005-0000-0000-0000DAD70000}"/>
    <cellStyle name="Note 2 3 2 9 4 4" xfId="55851" xr:uid="{00000000-0005-0000-0000-0000DBD70000}"/>
    <cellStyle name="Note 2 3 2 9 4 5" xfId="55852" xr:uid="{00000000-0005-0000-0000-0000DCD70000}"/>
    <cellStyle name="Note 2 3 2 9 5" xfId="55853" xr:uid="{00000000-0005-0000-0000-0000DDD70000}"/>
    <cellStyle name="Note 2 3 2 9 5 2" xfId="55854" xr:uid="{00000000-0005-0000-0000-0000DED70000}"/>
    <cellStyle name="Note 2 3 2 9 6" xfId="55855" xr:uid="{00000000-0005-0000-0000-0000DFD70000}"/>
    <cellStyle name="Note 2 3 2 9 6 2" xfId="55856" xr:uid="{00000000-0005-0000-0000-0000E0D70000}"/>
    <cellStyle name="Note 2 3 2 9 7" xfId="55857" xr:uid="{00000000-0005-0000-0000-0000E1D70000}"/>
    <cellStyle name="Note 2 3 2 9 7 2" xfId="55858" xr:uid="{00000000-0005-0000-0000-0000E2D70000}"/>
    <cellStyle name="Note 2 3 2 9 8" xfId="55859" xr:uid="{00000000-0005-0000-0000-0000E3D70000}"/>
    <cellStyle name="Note 2 3 3" xfId="1679" xr:uid="{00000000-0005-0000-0000-0000E4D70000}"/>
    <cellStyle name="Note 2 3 3 2" xfId="1680" xr:uid="{00000000-0005-0000-0000-0000E5D70000}"/>
    <cellStyle name="Note 2 3 3 2 2" xfId="1681" xr:uid="{00000000-0005-0000-0000-0000E6D70000}"/>
    <cellStyle name="Note 2 3 3 3" xfId="1682" xr:uid="{00000000-0005-0000-0000-0000E7D70000}"/>
    <cellStyle name="Note 2 3 3 3 2" xfId="55860" xr:uid="{00000000-0005-0000-0000-0000E8D70000}"/>
    <cellStyle name="Note 2 3 3 4" xfId="55861" xr:uid="{00000000-0005-0000-0000-0000E9D70000}"/>
    <cellStyle name="Note 2 3 3 5" xfId="55862" xr:uid="{00000000-0005-0000-0000-0000EAD70000}"/>
    <cellStyle name="Note 2 3 4" xfId="1683" xr:uid="{00000000-0005-0000-0000-0000EBD70000}"/>
    <cellStyle name="Note 2 3 4 2" xfId="1684" xr:uid="{00000000-0005-0000-0000-0000ECD70000}"/>
    <cellStyle name="Note 2 3 4 2 2" xfId="1685" xr:uid="{00000000-0005-0000-0000-0000EDD70000}"/>
    <cellStyle name="Note 2 3 4 3" xfId="1686" xr:uid="{00000000-0005-0000-0000-0000EED70000}"/>
    <cellStyle name="Note 2 3 4 3 2" xfId="55863" xr:uid="{00000000-0005-0000-0000-0000EFD70000}"/>
    <cellStyle name="Note 2 3 4 4" xfId="55864" xr:uid="{00000000-0005-0000-0000-0000F0D70000}"/>
    <cellStyle name="Note 2 3 4 5" xfId="55865" xr:uid="{00000000-0005-0000-0000-0000F1D70000}"/>
    <cellStyle name="Note 2 3 5" xfId="1687" xr:uid="{00000000-0005-0000-0000-0000F2D70000}"/>
    <cellStyle name="Note 2 3 5 2" xfId="1688" xr:uid="{00000000-0005-0000-0000-0000F3D70000}"/>
    <cellStyle name="Note 2 3 5 2 2" xfId="55866" xr:uid="{00000000-0005-0000-0000-0000F4D70000}"/>
    <cellStyle name="Note 2 3 6" xfId="1689" xr:uid="{00000000-0005-0000-0000-0000F5D70000}"/>
    <cellStyle name="Note 2 3 6 2" xfId="55867" xr:uid="{00000000-0005-0000-0000-0000F6D70000}"/>
    <cellStyle name="Note 2 3 7" xfId="55868" xr:uid="{00000000-0005-0000-0000-0000F7D70000}"/>
    <cellStyle name="Note 2 3 7 2" xfId="55869" xr:uid="{00000000-0005-0000-0000-0000F8D70000}"/>
    <cellStyle name="Note 2 3_T-straight with PEDs adjustor" xfId="55870" xr:uid="{00000000-0005-0000-0000-0000F9D70000}"/>
    <cellStyle name="Note 2 4" xfId="1690" xr:uid="{00000000-0005-0000-0000-0000FAD70000}"/>
    <cellStyle name="Note 2 4 2" xfId="1691" xr:uid="{00000000-0005-0000-0000-0000FBD70000}"/>
    <cellStyle name="Note 2 4 2 2" xfId="55871" xr:uid="{00000000-0005-0000-0000-0000FCD70000}"/>
    <cellStyle name="Note 2 4 2 3" xfId="55872" xr:uid="{00000000-0005-0000-0000-0000FDD70000}"/>
    <cellStyle name="Note 2 4 3" xfId="1692" xr:uid="{00000000-0005-0000-0000-0000FED70000}"/>
    <cellStyle name="Note 2 4_T-straight with PEDs adjustor" xfId="55873" xr:uid="{00000000-0005-0000-0000-0000FFD70000}"/>
    <cellStyle name="Note 2 5" xfId="1693" xr:uid="{00000000-0005-0000-0000-000000D80000}"/>
    <cellStyle name="Note 2 5 10" xfId="55874" xr:uid="{00000000-0005-0000-0000-000001D80000}"/>
    <cellStyle name="Note 2 5 10 2" xfId="55875" xr:uid="{00000000-0005-0000-0000-000002D80000}"/>
    <cellStyle name="Note 2 5 10 2 2" xfId="55876" xr:uid="{00000000-0005-0000-0000-000003D80000}"/>
    <cellStyle name="Note 2 5 10 2 2 2" xfId="55877" xr:uid="{00000000-0005-0000-0000-000004D80000}"/>
    <cellStyle name="Note 2 5 10 2 2 3" xfId="55878" xr:uid="{00000000-0005-0000-0000-000005D80000}"/>
    <cellStyle name="Note 2 5 10 2 2 4" xfId="55879" xr:uid="{00000000-0005-0000-0000-000006D80000}"/>
    <cellStyle name="Note 2 5 10 2 2 5" xfId="55880" xr:uid="{00000000-0005-0000-0000-000007D80000}"/>
    <cellStyle name="Note 2 5 10 2 3" xfId="55881" xr:uid="{00000000-0005-0000-0000-000008D80000}"/>
    <cellStyle name="Note 2 5 10 2 3 2" xfId="55882" xr:uid="{00000000-0005-0000-0000-000009D80000}"/>
    <cellStyle name="Note 2 5 10 2 3 3" xfId="55883" xr:uid="{00000000-0005-0000-0000-00000AD80000}"/>
    <cellStyle name="Note 2 5 10 2 3 4" xfId="55884" xr:uid="{00000000-0005-0000-0000-00000BD80000}"/>
    <cellStyle name="Note 2 5 10 2 3 5" xfId="55885" xr:uid="{00000000-0005-0000-0000-00000CD80000}"/>
    <cellStyle name="Note 2 5 10 2 4" xfId="55886" xr:uid="{00000000-0005-0000-0000-00000DD80000}"/>
    <cellStyle name="Note 2 5 10 2 4 2" xfId="55887" xr:uid="{00000000-0005-0000-0000-00000ED80000}"/>
    <cellStyle name="Note 2 5 10 2 5" xfId="55888" xr:uid="{00000000-0005-0000-0000-00000FD80000}"/>
    <cellStyle name="Note 2 5 10 2 5 2" xfId="55889" xr:uid="{00000000-0005-0000-0000-000010D80000}"/>
    <cellStyle name="Note 2 5 10 2 6" xfId="55890" xr:uid="{00000000-0005-0000-0000-000011D80000}"/>
    <cellStyle name="Note 2 5 10 2 6 2" xfId="55891" xr:uid="{00000000-0005-0000-0000-000012D80000}"/>
    <cellStyle name="Note 2 5 10 2 7" xfId="55892" xr:uid="{00000000-0005-0000-0000-000013D80000}"/>
    <cellStyle name="Note 2 5 10 3" xfId="55893" xr:uid="{00000000-0005-0000-0000-000014D80000}"/>
    <cellStyle name="Note 2 5 10 3 2" xfId="55894" xr:uid="{00000000-0005-0000-0000-000015D80000}"/>
    <cellStyle name="Note 2 5 10 3 3" xfId="55895" xr:uid="{00000000-0005-0000-0000-000016D80000}"/>
    <cellStyle name="Note 2 5 10 3 4" xfId="55896" xr:uid="{00000000-0005-0000-0000-000017D80000}"/>
    <cellStyle name="Note 2 5 10 3 5" xfId="55897" xr:uid="{00000000-0005-0000-0000-000018D80000}"/>
    <cellStyle name="Note 2 5 10 4" xfId="55898" xr:uid="{00000000-0005-0000-0000-000019D80000}"/>
    <cellStyle name="Note 2 5 10 4 2" xfId="55899" xr:uid="{00000000-0005-0000-0000-00001AD80000}"/>
    <cellStyle name="Note 2 5 10 4 3" xfId="55900" xr:uid="{00000000-0005-0000-0000-00001BD80000}"/>
    <cellStyle name="Note 2 5 10 4 4" xfId="55901" xr:uid="{00000000-0005-0000-0000-00001CD80000}"/>
    <cellStyle name="Note 2 5 10 4 5" xfId="55902" xr:uid="{00000000-0005-0000-0000-00001DD80000}"/>
    <cellStyle name="Note 2 5 10 5" xfId="55903" xr:uid="{00000000-0005-0000-0000-00001ED80000}"/>
    <cellStyle name="Note 2 5 10 5 2" xfId="55904" xr:uid="{00000000-0005-0000-0000-00001FD80000}"/>
    <cellStyle name="Note 2 5 10 6" xfId="55905" xr:uid="{00000000-0005-0000-0000-000020D80000}"/>
    <cellStyle name="Note 2 5 10 6 2" xfId="55906" xr:uid="{00000000-0005-0000-0000-000021D80000}"/>
    <cellStyle name="Note 2 5 10 7" xfId="55907" xr:uid="{00000000-0005-0000-0000-000022D80000}"/>
    <cellStyle name="Note 2 5 10 7 2" xfId="55908" xr:uid="{00000000-0005-0000-0000-000023D80000}"/>
    <cellStyle name="Note 2 5 10 8" xfId="55909" xr:uid="{00000000-0005-0000-0000-000024D80000}"/>
    <cellStyle name="Note 2 5 11" xfId="55910" xr:uid="{00000000-0005-0000-0000-000025D80000}"/>
    <cellStyle name="Note 2 5 11 2" xfId="55911" xr:uid="{00000000-0005-0000-0000-000026D80000}"/>
    <cellStyle name="Note 2 5 11 2 2" xfId="55912" xr:uid="{00000000-0005-0000-0000-000027D80000}"/>
    <cellStyle name="Note 2 5 11 2 2 2" xfId="55913" xr:uid="{00000000-0005-0000-0000-000028D80000}"/>
    <cellStyle name="Note 2 5 11 2 2 3" xfId="55914" xr:uid="{00000000-0005-0000-0000-000029D80000}"/>
    <cellStyle name="Note 2 5 11 2 2 4" xfId="55915" xr:uid="{00000000-0005-0000-0000-00002AD80000}"/>
    <cellStyle name="Note 2 5 11 2 2 5" xfId="55916" xr:uid="{00000000-0005-0000-0000-00002BD80000}"/>
    <cellStyle name="Note 2 5 11 2 3" xfId="55917" xr:uid="{00000000-0005-0000-0000-00002CD80000}"/>
    <cellStyle name="Note 2 5 11 2 3 2" xfId="55918" xr:uid="{00000000-0005-0000-0000-00002DD80000}"/>
    <cellStyle name="Note 2 5 11 2 3 3" xfId="55919" xr:uid="{00000000-0005-0000-0000-00002ED80000}"/>
    <cellStyle name="Note 2 5 11 2 3 4" xfId="55920" xr:uid="{00000000-0005-0000-0000-00002FD80000}"/>
    <cellStyle name="Note 2 5 11 2 3 5" xfId="55921" xr:uid="{00000000-0005-0000-0000-000030D80000}"/>
    <cellStyle name="Note 2 5 11 2 4" xfId="55922" xr:uid="{00000000-0005-0000-0000-000031D80000}"/>
    <cellStyle name="Note 2 5 11 2 4 2" xfId="55923" xr:uid="{00000000-0005-0000-0000-000032D80000}"/>
    <cellStyle name="Note 2 5 11 2 5" xfId="55924" xr:uid="{00000000-0005-0000-0000-000033D80000}"/>
    <cellStyle name="Note 2 5 11 2 5 2" xfId="55925" xr:uid="{00000000-0005-0000-0000-000034D80000}"/>
    <cellStyle name="Note 2 5 11 2 6" xfId="55926" xr:uid="{00000000-0005-0000-0000-000035D80000}"/>
    <cellStyle name="Note 2 5 11 2 6 2" xfId="55927" xr:uid="{00000000-0005-0000-0000-000036D80000}"/>
    <cellStyle name="Note 2 5 11 2 7" xfId="55928" xr:uid="{00000000-0005-0000-0000-000037D80000}"/>
    <cellStyle name="Note 2 5 11 3" xfId="55929" xr:uid="{00000000-0005-0000-0000-000038D80000}"/>
    <cellStyle name="Note 2 5 11 3 2" xfId="55930" xr:uid="{00000000-0005-0000-0000-000039D80000}"/>
    <cellStyle name="Note 2 5 11 3 3" xfId="55931" xr:uid="{00000000-0005-0000-0000-00003AD80000}"/>
    <cellStyle name="Note 2 5 11 3 4" xfId="55932" xr:uid="{00000000-0005-0000-0000-00003BD80000}"/>
    <cellStyle name="Note 2 5 11 3 5" xfId="55933" xr:uid="{00000000-0005-0000-0000-00003CD80000}"/>
    <cellStyle name="Note 2 5 11 4" xfId="55934" xr:uid="{00000000-0005-0000-0000-00003DD80000}"/>
    <cellStyle name="Note 2 5 11 4 2" xfId="55935" xr:uid="{00000000-0005-0000-0000-00003ED80000}"/>
    <cellStyle name="Note 2 5 11 4 3" xfId="55936" xr:uid="{00000000-0005-0000-0000-00003FD80000}"/>
    <cellStyle name="Note 2 5 11 4 4" xfId="55937" xr:uid="{00000000-0005-0000-0000-000040D80000}"/>
    <cellStyle name="Note 2 5 11 4 5" xfId="55938" xr:uid="{00000000-0005-0000-0000-000041D80000}"/>
    <cellStyle name="Note 2 5 11 5" xfId="55939" xr:uid="{00000000-0005-0000-0000-000042D80000}"/>
    <cellStyle name="Note 2 5 11 5 2" xfId="55940" xr:uid="{00000000-0005-0000-0000-000043D80000}"/>
    <cellStyle name="Note 2 5 11 6" xfId="55941" xr:uid="{00000000-0005-0000-0000-000044D80000}"/>
    <cellStyle name="Note 2 5 11 6 2" xfId="55942" xr:uid="{00000000-0005-0000-0000-000045D80000}"/>
    <cellStyle name="Note 2 5 11 7" xfId="55943" xr:uid="{00000000-0005-0000-0000-000046D80000}"/>
    <cellStyle name="Note 2 5 11 7 2" xfId="55944" xr:uid="{00000000-0005-0000-0000-000047D80000}"/>
    <cellStyle name="Note 2 5 11 8" xfId="55945" xr:uid="{00000000-0005-0000-0000-000048D80000}"/>
    <cellStyle name="Note 2 5 12" xfId="55946" xr:uid="{00000000-0005-0000-0000-000049D80000}"/>
    <cellStyle name="Note 2 5 12 2" xfId="55947" xr:uid="{00000000-0005-0000-0000-00004AD80000}"/>
    <cellStyle name="Note 2 5 12 2 2" xfId="55948" xr:uid="{00000000-0005-0000-0000-00004BD80000}"/>
    <cellStyle name="Note 2 5 12 2 2 2" xfId="55949" xr:uid="{00000000-0005-0000-0000-00004CD80000}"/>
    <cellStyle name="Note 2 5 12 2 2 3" xfId="55950" xr:uid="{00000000-0005-0000-0000-00004DD80000}"/>
    <cellStyle name="Note 2 5 12 2 2 4" xfId="55951" xr:uid="{00000000-0005-0000-0000-00004ED80000}"/>
    <cellStyle name="Note 2 5 12 2 2 5" xfId="55952" xr:uid="{00000000-0005-0000-0000-00004FD80000}"/>
    <cellStyle name="Note 2 5 12 2 3" xfId="55953" xr:uid="{00000000-0005-0000-0000-000050D80000}"/>
    <cellStyle name="Note 2 5 12 2 3 2" xfId="55954" xr:uid="{00000000-0005-0000-0000-000051D80000}"/>
    <cellStyle name="Note 2 5 12 2 3 3" xfId="55955" xr:uid="{00000000-0005-0000-0000-000052D80000}"/>
    <cellStyle name="Note 2 5 12 2 3 4" xfId="55956" xr:uid="{00000000-0005-0000-0000-000053D80000}"/>
    <cellStyle name="Note 2 5 12 2 3 5" xfId="55957" xr:uid="{00000000-0005-0000-0000-000054D80000}"/>
    <cellStyle name="Note 2 5 12 2 4" xfId="55958" xr:uid="{00000000-0005-0000-0000-000055D80000}"/>
    <cellStyle name="Note 2 5 12 2 4 2" xfId="55959" xr:uid="{00000000-0005-0000-0000-000056D80000}"/>
    <cellStyle name="Note 2 5 12 2 5" xfId="55960" xr:uid="{00000000-0005-0000-0000-000057D80000}"/>
    <cellStyle name="Note 2 5 12 2 5 2" xfId="55961" xr:uid="{00000000-0005-0000-0000-000058D80000}"/>
    <cellStyle name="Note 2 5 12 2 6" xfId="55962" xr:uid="{00000000-0005-0000-0000-000059D80000}"/>
    <cellStyle name="Note 2 5 12 2 6 2" xfId="55963" xr:uid="{00000000-0005-0000-0000-00005AD80000}"/>
    <cellStyle name="Note 2 5 12 2 7" xfId="55964" xr:uid="{00000000-0005-0000-0000-00005BD80000}"/>
    <cellStyle name="Note 2 5 12 3" xfId="55965" xr:uid="{00000000-0005-0000-0000-00005CD80000}"/>
    <cellStyle name="Note 2 5 12 3 2" xfId="55966" xr:uid="{00000000-0005-0000-0000-00005DD80000}"/>
    <cellStyle name="Note 2 5 12 3 3" xfId="55967" xr:uid="{00000000-0005-0000-0000-00005ED80000}"/>
    <cellStyle name="Note 2 5 12 3 4" xfId="55968" xr:uid="{00000000-0005-0000-0000-00005FD80000}"/>
    <cellStyle name="Note 2 5 12 3 5" xfId="55969" xr:uid="{00000000-0005-0000-0000-000060D80000}"/>
    <cellStyle name="Note 2 5 12 4" xfId="55970" xr:uid="{00000000-0005-0000-0000-000061D80000}"/>
    <cellStyle name="Note 2 5 12 4 2" xfId="55971" xr:uid="{00000000-0005-0000-0000-000062D80000}"/>
    <cellStyle name="Note 2 5 12 4 3" xfId="55972" xr:uid="{00000000-0005-0000-0000-000063D80000}"/>
    <cellStyle name="Note 2 5 12 4 4" xfId="55973" xr:uid="{00000000-0005-0000-0000-000064D80000}"/>
    <cellStyle name="Note 2 5 12 4 5" xfId="55974" xr:uid="{00000000-0005-0000-0000-000065D80000}"/>
    <cellStyle name="Note 2 5 12 5" xfId="55975" xr:uid="{00000000-0005-0000-0000-000066D80000}"/>
    <cellStyle name="Note 2 5 12 5 2" xfId="55976" xr:uid="{00000000-0005-0000-0000-000067D80000}"/>
    <cellStyle name="Note 2 5 12 6" xfId="55977" xr:uid="{00000000-0005-0000-0000-000068D80000}"/>
    <cellStyle name="Note 2 5 12 6 2" xfId="55978" xr:uid="{00000000-0005-0000-0000-000069D80000}"/>
    <cellStyle name="Note 2 5 12 7" xfId="55979" xr:uid="{00000000-0005-0000-0000-00006AD80000}"/>
    <cellStyle name="Note 2 5 12 7 2" xfId="55980" xr:uid="{00000000-0005-0000-0000-00006BD80000}"/>
    <cellStyle name="Note 2 5 12 8" xfId="55981" xr:uid="{00000000-0005-0000-0000-00006CD80000}"/>
    <cellStyle name="Note 2 5 13" xfId="55982" xr:uid="{00000000-0005-0000-0000-00006DD80000}"/>
    <cellStyle name="Note 2 5 13 2" xfId="55983" xr:uid="{00000000-0005-0000-0000-00006ED80000}"/>
    <cellStyle name="Note 2 5 13 2 2" xfId="55984" xr:uid="{00000000-0005-0000-0000-00006FD80000}"/>
    <cellStyle name="Note 2 5 13 2 2 2" xfId="55985" xr:uid="{00000000-0005-0000-0000-000070D80000}"/>
    <cellStyle name="Note 2 5 13 2 2 3" xfId="55986" xr:uid="{00000000-0005-0000-0000-000071D80000}"/>
    <cellStyle name="Note 2 5 13 2 2 4" xfId="55987" xr:uid="{00000000-0005-0000-0000-000072D80000}"/>
    <cellStyle name="Note 2 5 13 2 2 5" xfId="55988" xr:uid="{00000000-0005-0000-0000-000073D80000}"/>
    <cellStyle name="Note 2 5 13 2 3" xfId="55989" xr:uid="{00000000-0005-0000-0000-000074D80000}"/>
    <cellStyle name="Note 2 5 13 2 3 2" xfId="55990" xr:uid="{00000000-0005-0000-0000-000075D80000}"/>
    <cellStyle name="Note 2 5 13 2 3 3" xfId="55991" xr:uid="{00000000-0005-0000-0000-000076D80000}"/>
    <cellStyle name="Note 2 5 13 2 3 4" xfId="55992" xr:uid="{00000000-0005-0000-0000-000077D80000}"/>
    <cellStyle name="Note 2 5 13 2 3 5" xfId="55993" xr:uid="{00000000-0005-0000-0000-000078D80000}"/>
    <cellStyle name="Note 2 5 13 2 4" xfId="55994" xr:uid="{00000000-0005-0000-0000-000079D80000}"/>
    <cellStyle name="Note 2 5 13 2 4 2" xfId="55995" xr:uid="{00000000-0005-0000-0000-00007AD80000}"/>
    <cellStyle name="Note 2 5 13 2 5" xfId="55996" xr:uid="{00000000-0005-0000-0000-00007BD80000}"/>
    <cellStyle name="Note 2 5 13 2 5 2" xfId="55997" xr:uid="{00000000-0005-0000-0000-00007CD80000}"/>
    <cellStyle name="Note 2 5 13 2 6" xfId="55998" xr:uid="{00000000-0005-0000-0000-00007DD80000}"/>
    <cellStyle name="Note 2 5 13 2 6 2" xfId="55999" xr:uid="{00000000-0005-0000-0000-00007ED80000}"/>
    <cellStyle name="Note 2 5 13 2 7" xfId="56000" xr:uid="{00000000-0005-0000-0000-00007FD80000}"/>
    <cellStyle name="Note 2 5 13 3" xfId="56001" xr:uid="{00000000-0005-0000-0000-000080D80000}"/>
    <cellStyle name="Note 2 5 13 3 2" xfId="56002" xr:uid="{00000000-0005-0000-0000-000081D80000}"/>
    <cellStyle name="Note 2 5 13 3 3" xfId="56003" xr:uid="{00000000-0005-0000-0000-000082D80000}"/>
    <cellStyle name="Note 2 5 13 3 4" xfId="56004" xr:uid="{00000000-0005-0000-0000-000083D80000}"/>
    <cellStyle name="Note 2 5 13 3 5" xfId="56005" xr:uid="{00000000-0005-0000-0000-000084D80000}"/>
    <cellStyle name="Note 2 5 13 4" xfId="56006" xr:uid="{00000000-0005-0000-0000-000085D80000}"/>
    <cellStyle name="Note 2 5 13 4 2" xfId="56007" xr:uid="{00000000-0005-0000-0000-000086D80000}"/>
    <cellStyle name="Note 2 5 13 4 3" xfId="56008" xr:uid="{00000000-0005-0000-0000-000087D80000}"/>
    <cellStyle name="Note 2 5 13 4 4" xfId="56009" xr:uid="{00000000-0005-0000-0000-000088D80000}"/>
    <cellStyle name="Note 2 5 13 4 5" xfId="56010" xr:uid="{00000000-0005-0000-0000-000089D80000}"/>
    <cellStyle name="Note 2 5 13 5" xfId="56011" xr:uid="{00000000-0005-0000-0000-00008AD80000}"/>
    <cellStyle name="Note 2 5 13 5 2" xfId="56012" xr:uid="{00000000-0005-0000-0000-00008BD80000}"/>
    <cellStyle name="Note 2 5 13 6" xfId="56013" xr:uid="{00000000-0005-0000-0000-00008CD80000}"/>
    <cellStyle name="Note 2 5 13 6 2" xfId="56014" xr:uid="{00000000-0005-0000-0000-00008DD80000}"/>
    <cellStyle name="Note 2 5 13 7" xfId="56015" xr:uid="{00000000-0005-0000-0000-00008ED80000}"/>
    <cellStyle name="Note 2 5 13 7 2" xfId="56016" xr:uid="{00000000-0005-0000-0000-00008FD80000}"/>
    <cellStyle name="Note 2 5 13 8" xfId="56017" xr:uid="{00000000-0005-0000-0000-000090D80000}"/>
    <cellStyle name="Note 2 5 14" xfId="56018" xr:uid="{00000000-0005-0000-0000-000091D80000}"/>
    <cellStyle name="Note 2 5 14 2" xfId="56019" xr:uid="{00000000-0005-0000-0000-000092D80000}"/>
    <cellStyle name="Note 2 5 14 2 2" xfId="56020" xr:uid="{00000000-0005-0000-0000-000093D80000}"/>
    <cellStyle name="Note 2 5 14 2 2 2" xfId="56021" xr:uid="{00000000-0005-0000-0000-000094D80000}"/>
    <cellStyle name="Note 2 5 14 2 2 3" xfId="56022" xr:uid="{00000000-0005-0000-0000-000095D80000}"/>
    <cellStyle name="Note 2 5 14 2 2 4" xfId="56023" xr:uid="{00000000-0005-0000-0000-000096D80000}"/>
    <cellStyle name="Note 2 5 14 2 2 5" xfId="56024" xr:uid="{00000000-0005-0000-0000-000097D80000}"/>
    <cellStyle name="Note 2 5 14 2 3" xfId="56025" xr:uid="{00000000-0005-0000-0000-000098D80000}"/>
    <cellStyle name="Note 2 5 14 2 3 2" xfId="56026" xr:uid="{00000000-0005-0000-0000-000099D80000}"/>
    <cellStyle name="Note 2 5 14 2 3 3" xfId="56027" xr:uid="{00000000-0005-0000-0000-00009AD80000}"/>
    <cellStyle name="Note 2 5 14 2 3 4" xfId="56028" xr:uid="{00000000-0005-0000-0000-00009BD80000}"/>
    <cellStyle name="Note 2 5 14 2 3 5" xfId="56029" xr:uid="{00000000-0005-0000-0000-00009CD80000}"/>
    <cellStyle name="Note 2 5 14 2 4" xfId="56030" xr:uid="{00000000-0005-0000-0000-00009DD80000}"/>
    <cellStyle name="Note 2 5 14 2 4 2" xfId="56031" xr:uid="{00000000-0005-0000-0000-00009ED80000}"/>
    <cellStyle name="Note 2 5 14 2 5" xfId="56032" xr:uid="{00000000-0005-0000-0000-00009FD80000}"/>
    <cellStyle name="Note 2 5 14 2 5 2" xfId="56033" xr:uid="{00000000-0005-0000-0000-0000A0D80000}"/>
    <cellStyle name="Note 2 5 14 2 6" xfId="56034" xr:uid="{00000000-0005-0000-0000-0000A1D80000}"/>
    <cellStyle name="Note 2 5 14 2 6 2" xfId="56035" xr:uid="{00000000-0005-0000-0000-0000A2D80000}"/>
    <cellStyle name="Note 2 5 14 2 7" xfId="56036" xr:uid="{00000000-0005-0000-0000-0000A3D80000}"/>
    <cellStyle name="Note 2 5 14 3" xfId="56037" xr:uid="{00000000-0005-0000-0000-0000A4D80000}"/>
    <cellStyle name="Note 2 5 14 3 2" xfId="56038" xr:uid="{00000000-0005-0000-0000-0000A5D80000}"/>
    <cellStyle name="Note 2 5 14 3 3" xfId="56039" xr:uid="{00000000-0005-0000-0000-0000A6D80000}"/>
    <cellStyle name="Note 2 5 14 3 4" xfId="56040" xr:uid="{00000000-0005-0000-0000-0000A7D80000}"/>
    <cellStyle name="Note 2 5 14 3 5" xfId="56041" xr:uid="{00000000-0005-0000-0000-0000A8D80000}"/>
    <cellStyle name="Note 2 5 14 4" xfId="56042" xr:uid="{00000000-0005-0000-0000-0000A9D80000}"/>
    <cellStyle name="Note 2 5 14 4 2" xfId="56043" xr:uid="{00000000-0005-0000-0000-0000AAD80000}"/>
    <cellStyle name="Note 2 5 14 4 3" xfId="56044" xr:uid="{00000000-0005-0000-0000-0000ABD80000}"/>
    <cellStyle name="Note 2 5 14 4 4" xfId="56045" xr:uid="{00000000-0005-0000-0000-0000ACD80000}"/>
    <cellStyle name="Note 2 5 14 4 5" xfId="56046" xr:uid="{00000000-0005-0000-0000-0000ADD80000}"/>
    <cellStyle name="Note 2 5 14 5" xfId="56047" xr:uid="{00000000-0005-0000-0000-0000AED80000}"/>
    <cellStyle name="Note 2 5 14 5 2" xfId="56048" xr:uid="{00000000-0005-0000-0000-0000AFD80000}"/>
    <cellStyle name="Note 2 5 14 6" xfId="56049" xr:uid="{00000000-0005-0000-0000-0000B0D80000}"/>
    <cellStyle name="Note 2 5 14 6 2" xfId="56050" xr:uid="{00000000-0005-0000-0000-0000B1D80000}"/>
    <cellStyle name="Note 2 5 14 7" xfId="56051" xr:uid="{00000000-0005-0000-0000-0000B2D80000}"/>
    <cellStyle name="Note 2 5 14 7 2" xfId="56052" xr:uid="{00000000-0005-0000-0000-0000B3D80000}"/>
    <cellStyle name="Note 2 5 14 8" xfId="56053" xr:uid="{00000000-0005-0000-0000-0000B4D80000}"/>
    <cellStyle name="Note 2 5 15" xfId="56054" xr:uid="{00000000-0005-0000-0000-0000B5D80000}"/>
    <cellStyle name="Note 2 5 15 2" xfId="56055" xr:uid="{00000000-0005-0000-0000-0000B6D80000}"/>
    <cellStyle name="Note 2 5 15 2 2" xfId="56056" xr:uid="{00000000-0005-0000-0000-0000B7D80000}"/>
    <cellStyle name="Note 2 5 15 2 3" xfId="56057" xr:uid="{00000000-0005-0000-0000-0000B8D80000}"/>
    <cellStyle name="Note 2 5 15 2 4" xfId="56058" xr:uid="{00000000-0005-0000-0000-0000B9D80000}"/>
    <cellStyle name="Note 2 5 15 2 5" xfId="56059" xr:uid="{00000000-0005-0000-0000-0000BAD80000}"/>
    <cellStyle name="Note 2 5 15 3" xfId="56060" xr:uid="{00000000-0005-0000-0000-0000BBD80000}"/>
    <cellStyle name="Note 2 5 15 3 2" xfId="56061" xr:uid="{00000000-0005-0000-0000-0000BCD80000}"/>
    <cellStyle name="Note 2 5 15 3 3" xfId="56062" xr:uid="{00000000-0005-0000-0000-0000BDD80000}"/>
    <cellStyle name="Note 2 5 15 3 4" xfId="56063" xr:uid="{00000000-0005-0000-0000-0000BED80000}"/>
    <cellStyle name="Note 2 5 15 3 5" xfId="56064" xr:uid="{00000000-0005-0000-0000-0000BFD80000}"/>
    <cellStyle name="Note 2 5 15 4" xfId="56065" xr:uid="{00000000-0005-0000-0000-0000C0D80000}"/>
    <cellStyle name="Note 2 5 15 4 2" xfId="56066" xr:uid="{00000000-0005-0000-0000-0000C1D80000}"/>
    <cellStyle name="Note 2 5 15 5" xfId="56067" xr:uid="{00000000-0005-0000-0000-0000C2D80000}"/>
    <cellStyle name="Note 2 5 15 5 2" xfId="56068" xr:uid="{00000000-0005-0000-0000-0000C3D80000}"/>
    <cellStyle name="Note 2 5 15 6" xfId="56069" xr:uid="{00000000-0005-0000-0000-0000C4D80000}"/>
    <cellStyle name="Note 2 5 15 6 2" xfId="56070" xr:uid="{00000000-0005-0000-0000-0000C5D80000}"/>
    <cellStyle name="Note 2 5 15 7" xfId="56071" xr:uid="{00000000-0005-0000-0000-0000C6D80000}"/>
    <cellStyle name="Note 2 5 16" xfId="56072" xr:uid="{00000000-0005-0000-0000-0000C7D80000}"/>
    <cellStyle name="Note 2 5 16 2" xfId="56073" xr:uid="{00000000-0005-0000-0000-0000C8D80000}"/>
    <cellStyle name="Note 2 5 16 3" xfId="56074" xr:uid="{00000000-0005-0000-0000-0000C9D80000}"/>
    <cellStyle name="Note 2 5 16 4" xfId="56075" xr:uid="{00000000-0005-0000-0000-0000CAD80000}"/>
    <cellStyle name="Note 2 5 16 5" xfId="56076" xr:uid="{00000000-0005-0000-0000-0000CBD80000}"/>
    <cellStyle name="Note 2 5 17" xfId="56077" xr:uid="{00000000-0005-0000-0000-0000CCD80000}"/>
    <cellStyle name="Note 2 5 17 2" xfId="56078" xr:uid="{00000000-0005-0000-0000-0000CDD80000}"/>
    <cellStyle name="Note 2 5 17 3" xfId="56079" xr:uid="{00000000-0005-0000-0000-0000CED80000}"/>
    <cellStyle name="Note 2 5 17 4" xfId="56080" xr:uid="{00000000-0005-0000-0000-0000CFD80000}"/>
    <cellStyle name="Note 2 5 17 5" xfId="56081" xr:uid="{00000000-0005-0000-0000-0000D0D80000}"/>
    <cellStyle name="Note 2 5 18" xfId="56082" xr:uid="{00000000-0005-0000-0000-0000D1D80000}"/>
    <cellStyle name="Note 2 5 18 2" xfId="56083" xr:uid="{00000000-0005-0000-0000-0000D2D80000}"/>
    <cellStyle name="Note 2 5 19" xfId="56084" xr:uid="{00000000-0005-0000-0000-0000D3D80000}"/>
    <cellStyle name="Note 2 5 19 2" xfId="56085" xr:uid="{00000000-0005-0000-0000-0000D4D80000}"/>
    <cellStyle name="Note 2 5 2" xfId="1694" xr:uid="{00000000-0005-0000-0000-0000D5D80000}"/>
    <cellStyle name="Note 2 5 2 2" xfId="1695" xr:uid="{00000000-0005-0000-0000-0000D6D80000}"/>
    <cellStyle name="Note 2 5 2 2 2" xfId="1696" xr:uid="{00000000-0005-0000-0000-0000D7D80000}"/>
    <cellStyle name="Note 2 5 2 2 2 2" xfId="56086" xr:uid="{00000000-0005-0000-0000-0000D8D80000}"/>
    <cellStyle name="Note 2 5 2 2 2 3" xfId="56087" xr:uid="{00000000-0005-0000-0000-0000D9D80000}"/>
    <cellStyle name="Note 2 5 2 2 2 4" xfId="56088" xr:uid="{00000000-0005-0000-0000-0000DAD80000}"/>
    <cellStyle name="Note 2 5 2 2 2 5" xfId="56089" xr:uid="{00000000-0005-0000-0000-0000DBD80000}"/>
    <cellStyle name="Note 2 5 2 2 3" xfId="56090" xr:uid="{00000000-0005-0000-0000-0000DCD80000}"/>
    <cellStyle name="Note 2 5 2 2 3 2" xfId="56091" xr:uid="{00000000-0005-0000-0000-0000DDD80000}"/>
    <cellStyle name="Note 2 5 2 2 3 3" xfId="56092" xr:uid="{00000000-0005-0000-0000-0000DED80000}"/>
    <cellStyle name="Note 2 5 2 2 3 4" xfId="56093" xr:uid="{00000000-0005-0000-0000-0000DFD80000}"/>
    <cellStyle name="Note 2 5 2 2 3 5" xfId="56094" xr:uid="{00000000-0005-0000-0000-0000E0D80000}"/>
    <cellStyle name="Note 2 5 2 2 4" xfId="56095" xr:uid="{00000000-0005-0000-0000-0000E1D80000}"/>
    <cellStyle name="Note 2 5 2 2 4 2" xfId="56096" xr:uid="{00000000-0005-0000-0000-0000E2D80000}"/>
    <cellStyle name="Note 2 5 2 2 5" xfId="56097" xr:uid="{00000000-0005-0000-0000-0000E3D80000}"/>
    <cellStyle name="Note 2 5 2 2 5 2" xfId="56098" xr:uid="{00000000-0005-0000-0000-0000E4D80000}"/>
    <cellStyle name="Note 2 5 2 2 6" xfId="56099" xr:uid="{00000000-0005-0000-0000-0000E5D80000}"/>
    <cellStyle name="Note 2 5 2 2 6 2" xfId="56100" xr:uid="{00000000-0005-0000-0000-0000E6D80000}"/>
    <cellStyle name="Note 2 5 2 2 7" xfId="56101" xr:uid="{00000000-0005-0000-0000-0000E7D80000}"/>
    <cellStyle name="Note 2 5 2 3" xfId="1697" xr:uid="{00000000-0005-0000-0000-0000E8D80000}"/>
    <cellStyle name="Note 2 5 2 3 2" xfId="56102" xr:uid="{00000000-0005-0000-0000-0000E9D80000}"/>
    <cellStyle name="Note 2 5 2 3 3" xfId="56103" xr:uid="{00000000-0005-0000-0000-0000EAD80000}"/>
    <cellStyle name="Note 2 5 2 3 4" xfId="56104" xr:uid="{00000000-0005-0000-0000-0000EBD80000}"/>
    <cellStyle name="Note 2 5 2 3 5" xfId="56105" xr:uid="{00000000-0005-0000-0000-0000ECD80000}"/>
    <cellStyle name="Note 2 5 2 4" xfId="56106" xr:uid="{00000000-0005-0000-0000-0000EDD80000}"/>
    <cellStyle name="Note 2 5 2 4 2" xfId="56107" xr:uid="{00000000-0005-0000-0000-0000EED80000}"/>
    <cellStyle name="Note 2 5 2 4 3" xfId="56108" xr:uid="{00000000-0005-0000-0000-0000EFD80000}"/>
    <cellStyle name="Note 2 5 2 4 4" xfId="56109" xr:uid="{00000000-0005-0000-0000-0000F0D80000}"/>
    <cellStyle name="Note 2 5 2 4 5" xfId="56110" xr:uid="{00000000-0005-0000-0000-0000F1D80000}"/>
    <cellStyle name="Note 2 5 2 5" xfId="56111" xr:uid="{00000000-0005-0000-0000-0000F2D80000}"/>
    <cellStyle name="Note 2 5 2 5 2" xfId="56112" xr:uid="{00000000-0005-0000-0000-0000F3D80000}"/>
    <cellStyle name="Note 2 5 2 6" xfId="56113" xr:uid="{00000000-0005-0000-0000-0000F4D80000}"/>
    <cellStyle name="Note 2 5 2 6 2" xfId="56114" xr:uid="{00000000-0005-0000-0000-0000F5D80000}"/>
    <cellStyle name="Note 2 5 2 7" xfId="56115" xr:uid="{00000000-0005-0000-0000-0000F6D80000}"/>
    <cellStyle name="Note 2 5 2 7 2" xfId="56116" xr:uid="{00000000-0005-0000-0000-0000F7D80000}"/>
    <cellStyle name="Note 2 5 2 8" xfId="56117" xr:uid="{00000000-0005-0000-0000-0000F8D80000}"/>
    <cellStyle name="Note 2 5 20" xfId="56118" xr:uid="{00000000-0005-0000-0000-0000F9D80000}"/>
    <cellStyle name="Note 2 5 20 2" xfId="56119" xr:uid="{00000000-0005-0000-0000-0000FAD80000}"/>
    <cellStyle name="Note 2 5 21" xfId="56120" xr:uid="{00000000-0005-0000-0000-0000FBD80000}"/>
    <cellStyle name="Note 2 5 3" xfId="1698" xr:uid="{00000000-0005-0000-0000-0000FCD80000}"/>
    <cellStyle name="Note 2 5 3 2" xfId="1699" xr:uid="{00000000-0005-0000-0000-0000FDD80000}"/>
    <cellStyle name="Note 2 5 3 2 2" xfId="1700" xr:uid="{00000000-0005-0000-0000-0000FED80000}"/>
    <cellStyle name="Note 2 5 3 2 2 2" xfId="56121" xr:uid="{00000000-0005-0000-0000-0000FFD80000}"/>
    <cellStyle name="Note 2 5 3 2 2 3" xfId="56122" xr:uid="{00000000-0005-0000-0000-000000D90000}"/>
    <cellStyle name="Note 2 5 3 2 2 4" xfId="56123" xr:uid="{00000000-0005-0000-0000-000001D90000}"/>
    <cellStyle name="Note 2 5 3 2 2 5" xfId="56124" xr:uid="{00000000-0005-0000-0000-000002D90000}"/>
    <cellStyle name="Note 2 5 3 2 3" xfId="56125" xr:uid="{00000000-0005-0000-0000-000003D90000}"/>
    <cellStyle name="Note 2 5 3 2 3 2" xfId="56126" xr:uid="{00000000-0005-0000-0000-000004D90000}"/>
    <cellStyle name="Note 2 5 3 2 3 3" xfId="56127" xr:uid="{00000000-0005-0000-0000-000005D90000}"/>
    <cellStyle name="Note 2 5 3 2 3 4" xfId="56128" xr:uid="{00000000-0005-0000-0000-000006D90000}"/>
    <cellStyle name="Note 2 5 3 2 3 5" xfId="56129" xr:uid="{00000000-0005-0000-0000-000007D90000}"/>
    <cellStyle name="Note 2 5 3 2 4" xfId="56130" xr:uid="{00000000-0005-0000-0000-000008D90000}"/>
    <cellStyle name="Note 2 5 3 2 4 2" xfId="56131" xr:uid="{00000000-0005-0000-0000-000009D90000}"/>
    <cellStyle name="Note 2 5 3 2 5" xfId="56132" xr:uid="{00000000-0005-0000-0000-00000AD90000}"/>
    <cellStyle name="Note 2 5 3 2 5 2" xfId="56133" xr:uid="{00000000-0005-0000-0000-00000BD90000}"/>
    <cellStyle name="Note 2 5 3 2 6" xfId="56134" xr:uid="{00000000-0005-0000-0000-00000CD90000}"/>
    <cellStyle name="Note 2 5 3 2 6 2" xfId="56135" xr:uid="{00000000-0005-0000-0000-00000DD90000}"/>
    <cellStyle name="Note 2 5 3 2 7" xfId="56136" xr:uid="{00000000-0005-0000-0000-00000ED90000}"/>
    <cellStyle name="Note 2 5 3 3" xfId="1701" xr:uid="{00000000-0005-0000-0000-00000FD90000}"/>
    <cellStyle name="Note 2 5 3 3 2" xfId="56137" xr:uid="{00000000-0005-0000-0000-000010D90000}"/>
    <cellStyle name="Note 2 5 3 3 3" xfId="56138" xr:uid="{00000000-0005-0000-0000-000011D90000}"/>
    <cellStyle name="Note 2 5 3 3 4" xfId="56139" xr:uid="{00000000-0005-0000-0000-000012D90000}"/>
    <cellStyle name="Note 2 5 3 3 5" xfId="56140" xr:uid="{00000000-0005-0000-0000-000013D90000}"/>
    <cellStyle name="Note 2 5 3 4" xfId="56141" xr:uid="{00000000-0005-0000-0000-000014D90000}"/>
    <cellStyle name="Note 2 5 3 4 2" xfId="56142" xr:uid="{00000000-0005-0000-0000-000015D90000}"/>
    <cellStyle name="Note 2 5 3 4 3" xfId="56143" xr:uid="{00000000-0005-0000-0000-000016D90000}"/>
    <cellStyle name="Note 2 5 3 4 4" xfId="56144" xr:uid="{00000000-0005-0000-0000-000017D90000}"/>
    <cellStyle name="Note 2 5 3 4 5" xfId="56145" xr:uid="{00000000-0005-0000-0000-000018D90000}"/>
    <cellStyle name="Note 2 5 3 5" xfId="56146" xr:uid="{00000000-0005-0000-0000-000019D90000}"/>
    <cellStyle name="Note 2 5 3 5 2" xfId="56147" xr:uid="{00000000-0005-0000-0000-00001AD90000}"/>
    <cellStyle name="Note 2 5 3 6" xfId="56148" xr:uid="{00000000-0005-0000-0000-00001BD90000}"/>
    <cellStyle name="Note 2 5 3 6 2" xfId="56149" xr:uid="{00000000-0005-0000-0000-00001CD90000}"/>
    <cellStyle name="Note 2 5 3 7" xfId="56150" xr:uid="{00000000-0005-0000-0000-00001DD90000}"/>
    <cellStyle name="Note 2 5 3 7 2" xfId="56151" xr:uid="{00000000-0005-0000-0000-00001ED90000}"/>
    <cellStyle name="Note 2 5 3 8" xfId="56152" xr:uid="{00000000-0005-0000-0000-00001FD90000}"/>
    <cellStyle name="Note 2 5 4" xfId="1702" xr:uid="{00000000-0005-0000-0000-000020D90000}"/>
    <cellStyle name="Note 2 5 4 2" xfId="1703" xr:uid="{00000000-0005-0000-0000-000021D90000}"/>
    <cellStyle name="Note 2 5 4 2 2" xfId="1704" xr:uid="{00000000-0005-0000-0000-000022D90000}"/>
    <cellStyle name="Note 2 5 4 2 2 2" xfId="56153" xr:uid="{00000000-0005-0000-0000-000023D90000}"/>
    <cellStyle name="Note 2 5 4 2 2 3" xfId="56154" xr:uid="{00000000-0005-0000-0000-000024D90000}"/>
    <cellStyle name="Note 2 5 4 2 2 4" xfId="56155" xr:uid="{00000000-0005-0000-0000-000025D90000}"/>
    <cellStyle name="Note 2 5 4 2 2 5" xfId="56156" xr:uid="{00000000-0005-0000-0000-000026D90000}"/>
    <cellStyle name="Note 2 5 4 2 3" xfId="56157" xr:uid="{00000000-0005-0000-0000-000027D90000}"/>
    <cellStyle name="Note 2 5 4 2 3 2" xfId="56158" xr:uid="{00000000-0005-0000-0000-000028D90000}"/>
    <cellStyle name="Note 2 5 4 2 3 3" xfId="56159" xr:uid="{00000000-0005-0000-0000-000029D90000}"/>
    <cellStyle name="Note 2 5 4 2 3 4" xfId="56160" xr:uid="{00000000-0005-0000-0000-00002AD90000}"/>
    <cellStyle name="Note 2 5 4 2 3 5" xfId="56161" xr:uid="{00000000-0005-0000-0000-00002BD90000}"/>
    <cellStyle name="Note 2 5 4 2 4" xfId="56162" xr:uid="{00000000-0005-0000-0000-00002CD90000}"/>
    <cellStyle name="Note 2 5 4 2 4 2" xfId="56163" xr:uid="{00000000-0005-0000-0000-00002DD90000}"/>
    <cellStyle name="Note 2 5 4 2 5" xfId="56164" xr:uid="{00000000-0005-0000-0000-00002ED90000}"/>
    <cellStyle name="Note 2 5 4 2 5 2" xfId="56165" xr:uid="{00000000-0005-0000-0000-00002FD90000}"/>
    <cellStyle name="Note 2 5 4 2 6" xfId="56166" xr:uid="{00000000-0005-0000-0000-000030D90000}"/>
    <cellStyle name="Note 2 5 4 2 6 2" xfId="56167" xr:uid="{00000000-0005-0000-0000-000031D90000}"/>
    <cellStyle name="Note 2 5 4 2 7" xfId="56168" xr:uid="{00000000-0005-0000-0000-000032D90000}"/>
    <cellStyle name="Note 2 5 4 3" xfId="1705" xr:uid="{00000000-0005-0000-0000-000033D90000}"/>
    <cellStyle name="Note 2 5 4 3 2" xfId="56169" xr:uid="{00000000-0005-0000-0000-000034D90000}"/>
    <cellStyle name="Note 2 5 4 3 3" xfId="56170" xr:uid="{00000000-0005-0000-0000-000035D90000}"/>
    <cellStyle name="Note 2 5 4 3 4" xfId="56171" xr:uid="{00000000-0005-0000-0000-000036D90000}"/>
    <cellStyle name="Note 2 5 4 3 5" xfId="56172" xr:uid="{00000000-0005-0000-0000-000037D90000}"/>
    <cellStyle name="Note 2 5 4 4" xfId="56173" xr:uid="{00000000-0005-0000-0000-000038D90000}"/>
    <cellStyle name="Note 2 5 4 4 2" xfId="56174" xr:uid="{00000000-0005-0000-0000-000039D90000}"/>
    <cellStyle name="Note 2 5 4 4 3" xfId="56175" xr:uid="{00000000-0005-0000-0000-00003AD90000}"/>
    <cellStyle name="Note 2 5 4 4 4" xfId="56176" xr:uid="{00000000-0005-0000-0000-00003BD90000}"/>
    <cellStyle name="Note 2 5 4 4 5" xfId="56177" xr:uid="{00000000-0005-0000-0000-00003CD90000}"/>
    <cellStyle name="Note 2 5 4 5" xfId="56178" xr:uid="{00000000-0005-0000-0000-00003DD90000}"/>
    <cellStyle name="Note 2 5 4 5 2" xfId="56179" xr:uid="{00000000-0005-0000-0000-00003ED90000}"/>
    <cellStyle name="Note 2 5 4 6" xfId="56180" xr:uid="{00000000-0005-0000-0000-00003FD90000}"/>
    <cellStyle name="Note 2 5 4 6 2" xfId="56181" xr:uid="{00000000-0005-0000-0000-000040D90000}"/>
    <cellStyle name="Note 2 5 4 7" xfId="56182" xr:uid="{00000000-0005-0000-0000-000041D90000}"/>
    <cellStyle name="Note 2 5 4 7 2" xfId="56183" xr:uid="{00000000-0005-0000-0000-000042D90000}"/>
    <cellStyle name="Note 2 5 4 8" xfId="56184" xr:uid="{00000000-0005-0000-0000-000043D90000}"/>
    <cellStyle name="Note 2 5 5" xfId="1706" xr:uid="{00000000-0005-0000-0000-000044D90000}"/>
    <cellStyle name="Note 2 5 5 2" xfId="1707" xr:uid="{00000000-0005-0000-0000-000045D90000}"/>
    <cellStyle name="Note 2 5 5 2 2" xfId="1708" xr:uid="{00000000-0005-0000-0000-000046D90000}"/>
    <cellStyle name="Note 2 5 5 2 2 2" xfId="56185" xr:uid="{00000000-0005-0000-0000-000047D90000}"/>
    <cellStyle name="Note 2 5 5 2 2 3" xfId="56186" xr:uid="{00000000-0005-0000-0000-000048D90000}"/>
    <cellStyle name="Note 2 5 5 2 2 4" xfId="56187" xr:uid="{00000000-0005-0000-0000-000049D90000}"/>
    <cellStyle name="Note 2 5 5 2 2 5" xfId="56188" xr:uid="{00000000-0005-0000-0000-00004AD90000}"/>
    <cellStyle name="Note 2 5 5 2 3" xfId="56189" xr:uid="{00000000-0005-0000-0000-00004BD90000}"/>
    <cellStyle name="Note 2 5 5 2 3 2" xfId="56190" xr:uid="{00000000-0005-0000-0000-00004CD90000}"/>
    <cellStyle name="Note 2 5 5 2 3 3" xfId="56191" xr:uid="{00000000-0005-0000-0000-00004DD90000}"/>
    <cellStyle name="Note 2 5 5 2 3 4" xfId="56192" xr:uid="{00000000-0005-0000-0000-00004ED90000}"/>
    <cellStyle name="Note 2 5 5 2 3 5" xfId="56193" xr:uid="{00000000-0005-0000-0000-00004FD90000}"/>
    <cellStyle name="Note 2 5 5 2 4" xfId="56194" xr:uid="{00000000-0005-0000-0000-000050D90000}"/>
    <cellStyle name="Note 2 5 5 2 4 2" xfId="56195" xr:uid="{00000000-0005-0000-0000-000051D90000}"/>
    <cellStyle name="Note 2 5 5 2 5" xfId="56196" xr:uid="{00000000-0005-0000-0000-000052D90000}"/>
    <cellStyle name="Note 2 5 5 2 5 2" xfId="56197" xr:uid="{00000000-0005-0000-0000-000053D90000}"/>
    <cellStyle name="Note 2 5 5 2 6" xfId="56198" xr:uid="{00000000-0005-0000-0000-000054D90000}"/>
    <cellStyle name="Note 2 5 5 2 6 2" xfId="56199" xr:uid="{00000000-0005-0000-0000-000055D90000}"/>
    <cellStyle name="Note 2 5 5 2 7" xfId="56200" xr:uid="{00000000-0005-0000-0000-000056D90000}"/>
    <cellStyle name="Note 2 5 5 3" xfId="1709" xr:uid="{00000000-0005-0000-0000-000057D90000}"/>
    <cellStyle name="Note 2 5 5 3 2" xfId="56201" xr:uid="{00000000-0005-0000-0000-000058D90000}"/>
    <cellStyle name="Note 2 5 5 3 3" xfId="56202" xr:uid="{00000000-0005-0000-0000-000059D90000}"/>
    <cellStyle name="Note 2 5 5 3 4" xfId="56203" xr:uid="{00000000-0005-0000-0000-00005AD90000}"/>
    <cellStyle name="Note 2 5 5 3 5" xfId="56204" xr:uid="{00000000-0005-0000-0000-00005BD90000}"/>
    <cellStyle name="Note 2 5 5 4" xfId="56205" xr:uid="{00000000-0005-0000-0000-00005CD90000}"/>
    <cellStyle name="Note 2 5 5 4 2" xfId="56206" xr:uid="{00000000-0005-0000-0000-00005DD90000}"/>
    <cellStyle name="Note 2 5 5 4 3" xfId="56207" xr:uid="{00000000-0005-0000-0000-00005ED90000}"/>
    <cellStyle name="Note 2 5 5 4 4" xfId="56208" xr:uid="{00000000-0005-0000-0000-00005FD90000}"/>
    <cellStyle name="Note 2 5 5 4 5" xfId="56209" xr:uid="{00000000-0005-0000-0000-000060D90000}"/>
    <cellStyle name="Note 2 5 5 5" xfId="56210" xr:uid="{00000000-0005-0000-0000-000061D90000}"/>
    <cellStyle name="Note 2 5 5 5 2" xfId="56211" xr:uid="{00000000-0005-0000-0000-000062D90000}"/>
    <cellStyle name="Note 2 5 5 6" xfId="56212" xr:uid="{00000000-0005-0000-0000-000063D90000}"/>
    <cellStyle name="Note 2 5 5 6 2" xfId="56213" xr:uid="{00000000-0005-0000-0000-000064D90000}"/>
    <cellStyle name="Note 2 5 5 7" xfId="56214" xr:uid="{00000000-0005-0000-0000-000065D90000}"/>
    <cellStyle name="Note 2 5 5 7 2" xfId="56215" xr:uid="{00000000-0005-0000-0000-000066D90000}"/>
    <cellStyle name="Note 2 5 5 8" xfId="56216" xr:uid="{00000000-0005-0000-0000-000067D90000}"/>
    <cellStyle name="Note 2 5 6" xfId="1710" xr:uid="{00000000-0005-0000-0000-000068D90000}"/>
    <cellStyle name="Note 2 5 6 2" xfId="1711" xr:uid="{00000000-0005-0000-0000-000069D90000}"/>
    <cellStyle name="Note 2 5 6 2 2" xfId="56217" xr:uid="{00000000-0005-0000-0000-00006AD90000}"/>
    <cellStyle name="Note 2 5 6 2 2 2" xfId="56218" xr:uid="{00000000-0005-0000-0000-00006BD90000}"/>
    <cellStyle name="Note 2 5 6 2 2 3" xfId="56219" xr:uid="{00000000-0005-0000-0000-00006CD90000}"/>
    <cellStyle name="Note 2 5 6 2 2 4" xfId="56220" xr:uid="{00000000-0005-0000-0000-00006DD90000}"/>
    <cellStyle name="Note 2 5 6 2 2 5" xfId="56221" xr:uid="{00000000-0005-0000-0000-00006ED90000}"/>
    <cellStyle name="Note 2 5 6 2 3" xfId="56222" xr:uid="{00000000-0005-0000-0000-00006FD90000}"/>
    <cellStyle name="Note 2 5 6 2 3 2" xfId="56223" xr:uid="{00000000-0005-0000-0000-000070D90000}"/>
    <cellStyle name="Note 2 5 6 2 3 3" xfId="56224" xr:uid="{00000000-0005-0000-0000-000071D90000}"/>
    <cellStyle name="Note 2 5 6 2 3 4" xfId="56225" xr:uid="{00000000-0005-0000-0000-000072D90000}"/>
    <cellStyle name="Note 2 5 6 2 3 5" xfId="56226" xr:uid="{00000000-0005-0000-0000-000073D90000}"/>
    <cellStyle name="Note 2 5 6 2 4" xfId="56227" xr:uid="{00000000-0005-0000-0000-000074D90000}"/>
    <cellStyle name="Note 2 5 6 2 4 2" xfId="56228" xr:uid="{00000000-0005-0000-0000-000075D90000}"/>
    <cellStyle name="Note 2 5 6 2 5" xfId="56229" xr:uid="{00000000-0005-0000-0000-000076D90000}"/>
    <cellStyle name="Note 2 5 6 2 5 2" xfId="56230" xr:uid="{00000000-0005-0000-0000-000077D90000}"/>
    <cellStyle name="Note 2 5 6 2 6" xfId="56231" xr:uid="{00000000-0005-0000-0000-000078D90000}"/>
    <cellStyle name="Note 2 5 6 2 6 2" xfId="56232" xr:uid="{00000000-0005-0000-0000-000079D90000}"/>
    <cellStyle name="Note 2 5 6 2 7" xfId="56233" xr:uid="{00000000-0005-0000-0000-00007AD90000}"/>
    <cellStyle name="Note 2 5 6 3" xfId="56234" xr:uid="{00000000-0005-0000-0000-00007BD90000}"/>
    <cellStyle name="Note 2 5 6 3 2" xfId="56235" xr:uid="{00000000-0005-0000-0000-00007CD90000}"/>
    <cellStyle name="Note 2 5 6 3 3" xfId="56236" xr:uid="{00000000-0005-0000-0000-00007DD90000}"/>
    <cellStyle name="Note 2 5 6 3 4" xfId="56237" xr:uid="{00000000-0005-0000-0000-00007ED90000}"/>
    <cellStyle name="Note 2 5 6 3 5" xfId="56238" xr:uid="{00000000-0005-0000-0000-00007FD90000}"/>
    <cellStyle name="Note 2 5 6 4" xfId="56239" xr:uid="{00000000-0005-0000-0000-000080D90000}"/>
    <cellStyle name="Note 2 5 6 4 2" xfId="56240" xr:uid="{00000000-0005-0000-0000-000081D90000}"/>
    <cellStyle name="Note 2 5 6 4 3" xfId="56241" xr:uid="{00000000-0005-0000-0000-000082D90000}"/>
    <cellStyle name="Note 2 5 6 4 4" xfId="56242" xr:uid="{00000000-0005-0000-0000-000083D90000}"/>
    <cellStyle name="Note 2 5 6 4 5" xfId="56243" xr:uid="{00000000-0005-0000-0000-000084D90000}"/>
    <cellStyle name="Note 2 5 6 5" xfId="56244" xr:uid="{00000000-0005-0000-0000-000085D90000}"/>
    <cellStyle name="Note 2 5 6 5 2" xfId="56245" xr:uid="{00000000-0005-0000-0000-000086D90000}"/>
    <cellStyle name="Note 2 5 6 6" xfId="56246" xr:uid="{00000000-0005-0000-0000-000087D90000}"/>
    <cellStyle name="Note 2 5 6 6 2" xfId="56247" xr:uid="{00000000-0005-0000-0000-000088D90000}"/>
    <cellStyle name="Note 2 5 6 7" xfId="56248" xr:uid="{00000000-0005-0000-0000-000089D90000}"/>
    <cellStyle name="Note 2 5 6 7 2" xfId="56249" xr:uid="{00000000-0005-0000-0000-00008AD90000}"/>
    <cellStyle name="Note 2 5 6 8" xfId="56250" xr:uid="{00000000-0005-0000-0000-00008BD90000}"/>
    <cellStyle name="Note 2 5 7" xfId="1712" xr:uid="{00000000-0005-0000-0000-00008CD90000}"/>
    <cellStyle name="Note 2 5 7 2" xfId="56251" xr:uid="{00000000-0005-0000-0000-00008DD90000}"/>
    <cellStyle name="Note 2 5 7 2 2" xfId="56252" xr:uid="{00000000-0005-0000-0000-00008ED90000}"/>
    <cellStyle name="Note 2 5 7 2 2 2" xfId="56253" xr:uid="{00000000-0005-0000-0000-00008FD90000}"/>
    <cellStyle name="Note 2 5 7 2 2 3" xfId="56254" xr:uid="{00000000-0005-0000-0000-000090D90000}"/>
    <cellStyle name="Note 2 5 7 2 2 4" xfId="56255" xr:uid="{00000000-0005-0000-0000-000091D90000}"/>
    <cellStyle name="Note 2 5 7 2 2 5" xfId="56256" xr:uid="{00000000-0005-0000-0000-000092D90000}"/>
    <cellStyle name="Note 2 5 7 2 3" xfId="56257" xr:uid="{00000000-0005-0000-0000-000093D90000}"/>
    <cellStyle name="Note 2 5 7 2 3 2" xfId="56258" xr:uid="{00000000-0005-0000-0000-000094D90000}"/>
    <cellStyle name="Note 2 5 7 2 3 3" xfId="56259" xr:uid="{00000000-0005-0000-0000-000095D90000}"/>
    <cellStyle name="Note 2 5 7 2 3 4" xfId="56260" xr:uid="{00000000-0005-0000-0000-000096D90000}"/>
    <cellStyle name="Note 2 5 7 2 3 5" xfId="56261" xr:uid="{00000000-0005-0000-0000-000097D90000}"/>
    <cellStyle name="Note 2 5 7 2 4" xfId="56262" xr:uid="{00000000-0005-0000-0000-000098D90000}"/>
    <cellStyle name="Note 2 5 7 2 4 2" xfId="56263" xr:uid="{00000000-0005-0000-0000-000099D90000}"/>
    <cellStyle name="Note 2 5 7 2 5" xfId="56264" xr:uid="{00000000-0005-0000-0000-00009AD90000}"/>
    <cellStyle name="Note 2 5 7 2 5 2" xfId="56265" xr:uid="{00000000-0005-0000-0000-00009BD90000}"/>
    <cellStyle name="Note 2 5 7 2 6" xfId="56266" xr:uid="{00000000-0005-0000-0000-00009CD90000}"/>
    <cellStyle name="Note 2 5 7 2 6 2" xfId="56267" xr:uid="{00000000-0005-0000-0000-00009DD90000}"/>
    <cellStyle name="Note 2 5 7 2 7" xfId="56268" xr:uid="{00000000-0005-0000-0000-00009ED90000}"/>
    <cellStyle name="Note 2 5 7 3" xfId="56269" xr:uid="{00000000-0005-0000-0000-00009FD90000}"/>
    <cellStyle name="Note 2 5 7 3 2" xfId="56270" xr:uid="{00000000-0005-0000-0000-0000A0D90000}"/>
    <cellStyle name="Note 2 5 7 3 3" xfId="56271" xr:uid="{00000000-0005-0000-0000-0000A1D90000}"/>
    <cellStyle name="Note 2 5 7 3 4" xfId="56272" xr:uid="{00000000-0005-0000-0000-0000A2D90000}"/>
    <cellStyle name="Note 2 5 7 3 5" xfId="56273" xr:uid="{00000000-0005-0000-0000-0000A3D90000}"/>
    <cellStyle name="Note 2 5 7 4" xfId="56274" xr:uid="{00000000-0005-0000-0000-0000A4D90000}"/>
    <cellStyle name="Note 2 5 7 4 2" xfId="56275" xr:uid="{00000000-0005-0000-0000-0000A5D90000}"/>
    <cellStyle name="Note 2 5 7 4 3" xfId="56276" xr:uid="{00000000-0005-0000-0000-0000A6D90000}"/>
    <cellStyle name="Note 2 5 7 4 4" xfId="56277" xr:uid="{00000000-0005-0000-0000-0000A7D90000}"/>
    <cellStyle name="Note 2 5 7 4 5" xfId="56278" xr:uid="{00000000-0005-0000-0000-0000A8D90000}"/>
    <cellStyle name="Note 2 5 7 5" xfId="56279" xr:uid="{00000000-0005-0000-0000-0000A9D90000}"/>
    <cellStyle name="Note 2 5 7 5 2" xfId="56280" xr:uid="{00000000-0005-0000-0000-0000AAD90000}"/>
    <cellStyle name="Note 2 5 7 6" xfId="56281" xr:uid="{00000000-0005-0000-0000-0000ABD90000}"/>
    <cellStyle name="Note 2 5 7 6 2" xfId="56282" xr:uid="{00000000-0005-0000-0000-0000ACD90000}"/>
    <cellStyle name="Note 2 5 7 7" xfId="56283" xr:uid="{00000000-0005-0000-0000-0000ADD90000}"/>
    <cellStyle name="Note 2 5 7 7 2" xfId="56284" xr:uid="{00000000-0005-0000-0000-0000AED90000}"/>
    <cellStyle name="Note 2 5 7 8" xfId="56285" xr:uid="{00000000-0005-0000-0000-0000AFD90000}"/>
    <cellStyle name="Note 2 5 8" xfId="56286" xr:uid="{00000000-0005-0000-0000-0000B0D90000}"/>
    <cellStyle name="Note 2 5 8 2" xfId="56287" xr:uid="{00000000-0005-0000-0000-0000B1D90000}"/>
    <cellStyle name="Note 2 5 8 2 2" xfId="56288" xr:uid="{00000000-0005-0000-0000-0000B2D90000}"/>
    <cellStyle name="Note 2 5 8 2 2 2" xfId="56289" xr:uid="{00000000-0005-0000-0000-0000B3D90000}"/>
    <cellStyle name="Note 2 5 8 2 2 3" xfId="56290" xr:uid="{00000000-0005-0000-0000-0000B4D90000}"/>
    <cellStyle name="Note 2 5 8 2 2 4" xfId="56291" xr:uid="{00000000-0005-0000-0000-0000B5D90000}"/>
    <cellStyle name="Note 2 5 8 2 2 5" xfId="56292" xr:uid="{00000000-0005-0000-0000-0000B6D90000}"/>
    <cellStyle name="Note 2 5 8 2 3" xfId="56293" xr:uid="{00000000-0005-0000-0000-0000B7D90000}"/>
    <cellStyle name="Note 2 5 8 2 3 2" xfId="56294" xr:uid="{00000000-0005-0000-0000-0000B8D90000}"/>
    <cellStyle name="Note 2 5 8 2 3 3" xfId="56295" xr:uid="{00000000-0005-0000-0000-0000B9D90000}"/>
    <cellStyle name="Note 2 5 8 2 3 4" xfId="56296" xr:uid="{00000000-0005-0000-0000-0000BAD90000}"/>
    <cellStyle name="Note 2 5 8 2 3 5" xfId="56297" xr:uid="{00000000-0005-0000-0000-0000BBD90000}"/>
    <cellStyle name="Note 2 5 8 2 4" xfId="56298" xr:uid="{00000000-0005-0000-0000-0000BCD90000}"/>
    <cellStyle name="Note 2 5 8 2 4 2" xfId="56299" xr:uid="{00000000-0005-0000-0000-0000BDD90000}"/>
    <cellStyle name="Note 2 5 8 2 5" xfId="56300" xr:uid="{00000000-0005-0000-0000-0000BED90000}"/>
    <cellStyle name="Note 2 5 8 2 5 2" xfId="56301" xr:uid="{00000000-0005-0000-0000-0000BFD90000}"/>
    <cellStyle name="Note 2 5 8 2 6" xfId="56302" xr:uid="{00000000-0005-0000-0000-0000C0D90000}"/>
    <cellStyle name="Note 2 5 8 2 6 2" xfId="56303" xr:uid="{00000000-0005-0000-0000-0000C1D90000}"/>
    <cellStyle name="Note 2 5 8 2 7" xfId="56304" xr:uid="{00000000-0005-0000-0000-0000C2D90000}"/>
    <cellStyle name="Note 2 5 8 3" xfId="56305" xr:uid="{00000000-0005-0000-0000-0000C3D90000}"/>
    <cellStyle name="Note 2 5 8 3 2" xfId="56306" xr:uid="{00000000-0005-0000-0000-0000C4D90000}"/>
    <cellStyle name="Note 2 5 8 3 3" xfId="56307" xr:uid="{00000000-0005-0000-0000-0000C5D90000}"/>
    <cellStyle name="Note 2 5 8 3 4" xfId="56308" xr:uid="{00000000-0005-0000-0000-0000C6D90000}"/>
    <cellStyle name="Note 2 5 8 3 5" xfId="56309" xr:uid="{00000000-0005-0000-0000-0000C7D90000}"/>
    <cellStyle name="Note 2 5 8 4" xfId="56310" xr:uid="{00000000-0005-0000-0000-0000C8D90000}"/>
    <cellStyle name="Note 2 5 8 4 2" xfId="56311" xr:uid="{00000000-0005-0000-0000-0000C9D90000}"/>
    <cellStyle name="Note 2 5 8 4 3" xfId="56312" xr:uid="{00000000-0005-0000-0000-0000CAD90000}"/>
    <cellStyle name="Note 2 5 8 4 4" xfId="56313" xr:uid="{00000000-0005-0000-0000-0000CBD90000}"/>
    <cellStyle name="Note 2 5 8 4 5" xfId="56314" xr:uid="{00000000-0005-0000-0000-0000CCD90000}"/>
    <cellStyle name="Note 2 5 8 5" xfId="56315" xr:uid="{00000000-0005-0000-0000-0000CDD90000}"/>
    <cellStyle name="Note 2 5 8 5 2" xfId="56316" xr:uid="{00000000-0005-0000-0000-0000CED90000}"/>
    <cellStyle name="Note 2 5 8 6" xfId="56317" xr:uid="{00000000-0005-0000-0000-0000CFD90000}"/>
    <cellStyle name="Note 2 5 8 6 2" xfId="56318" xr:uid="{00000000-0005-0000-0000-0000D0D90000}"/>
    <cellStyle name="Note 2 5 8 7" xfId="56319" xr:uid="{00000000-0005-0000-0000-0000D1D90000}"/>
    <cellStyle name="Note 2 5 8 7 2" xfId="56320" xr:uid="{00000000-0005-0000-0000-0000D2D90000}"/>
    <cellStyle name="Note 2 5 8 8" xfId="56321" xr:uid="{00000000-0005-0000-0000-0000D3D90000}"/>
    <cellStyle name="Note 2 5 9" xfId="56322" xr:uid="{00000000-0005-0000-0000-0000D4D90000}"/>
    <cellStyle name="Note 2 5 9 2" xfId="56323" xr:uid="{00000000-0005-0000-0000-0000D5D90000}"/>
    <cellStyle name="Note 2 5 9 2 2" xfId="56324" xr:uid="{00000000-0005-0000-0000-0000D6D90000}"/>
    <cellStyle name="Note 2 5 9 2 2 2" xfId="56325" xr:uid="{00000000-0005-0000-0000-0000D7D90000}"/>
    <cellStyle name="Note 2 5 9 2 2 3" xfId="56326" xr:uid="{00000000-0005-0000-0000-0000D8D90000}"/>
    <cellStyle name="Note 2 5 9 2 2 4" xfId="56327" xr:uid="{00000000-0005-0000-0000-0000D9D90000}"/>
    <cellStyle name="Note 2 5 9 2 2 5" xfId="56328" xr:uid="{00000000-0005-0000-0000-0000DAD90000}"/>
    <cellStyle name="Note 2 5 9 2 3" xfId="56329" xr:uid="{00000000-0005-0000-0000-0000DBD90000}"/>
    <cellStyle name="Note 2 5 9 2 3 2" xfId="56330" xr:uid="{00000000-0005-0000-0000-0000DCD90000}"/>
    <cellStyle name="Note 2 5 9 2 3 3" xfId="56331" xr:uid="{00000000-0005-0000-0000-0000DDD90000}"/>
    <cellStyle name="Note 2 5 9 2 3 4" xfId="56332" xr:uid="{00000000-0005-0000-0000-0000DED90000}"/>
    <cellStyle name="Note 2 5 9 2 3 5" xfId="56333" xr:uid="{00000000-0005-0000-0000-0000DFD90000}"/>
    <cellStyle name="Note 2 5 9 2 4" xfId="56334" xr:uid="{00000000-0005-0000-0000-0000E0D90000}"/>
    <cellStyle name="Note 2 5 9 2 4 2" xfId="56335" xr:uid="{00000000-0005-0000-0000-0000E1D90000}"/>
    <cellStyle name="Note 2 5 9 2 5" xfId="56336" xr:uid="{00000000-0005-0000-0000-0000E2D90000}"/>
    <cellStyle name="Note 2 5 9 2 5 2" xfId="56337" xr:uid="{00000000-0005-0000-0000-0000E3D90000}"/>
    <cellStyle name="Note 2 5 9 2 6" xfId="56338" xr:uid="{00000000-0005-0000-0000-0000E4D90000}"/>
    <cellStyle name="Note 2 5 9 2 6 2" xfId="56339" xr:uid="{00000000-0005-0000-0000-0000E5D90000}"/>
    <cellStyle name="Note 2 5 9 2 7" xfId="56340" xr:uid="{00000000-0005-0000-0000-0000E6D90000}"/>
    <cellStyle name="Note 2 5 9 3" xfId="56341" xr:uid="{00000000-0005-0000-0000-0000E7D90000}"/>
    <cellStyle name="Note 2 5 9 3 2" xfId="56342" xr:uid="{00000000-0005-0000-0000-0000E8D90000}"/>
    <cellStyle name="Note 2 5 9 3 3" xfId="56343" xr:uid="{00000000-0005-0000-0000-0000E9D90000}"/>
    <cellStyle name="Note 2 5 9 3 4" xfId="56344" xr:uid="{00000000-0005-0000-0000-0000EAD90000}"/>
    <cellStyle name="Note 2 5 9 3 5" xfId="56345" xr:uid="{00000000-0005-0000-0000-0000EBD90000}"/>
    <cellStyle name="Note 2 5 9 4" xfId="56346" xr:uid="{00000000-0005-0000-0000-0000ECD90000}"/>
    <cellStyle name="Note 2 5 9 4 2" xfId="56347" xr:uid="{00000000-0005-0000-0000-0000EDD90000}"/>
    <cellStyle name="Note 2 5 9 4 3" xfId="56348" xr:uid="{00000000-0005-0000-0000-0000EED90000}"/>
    <cellStyle name="Note 2 5 9 4 4" xfId="56349" xr:uid="{00000000-0005-0000-0000-0000EFD90000}"/>
    <cellStyle name="Note 2 5 9 4 5" xfId="56350" xr:uid="{00000000-0005-0000-0000-0000F0D90000}"/>
    <cellStyle name="Note 2 5 9 5" xfId="56351" xr:uid="{00000000-0005-0000-0000-0000F1D90000}"/>
    <cellStyle name="Note 2 5 9 5 2" xfId="56352" xr:uid="{00000000-0005-0000-0000-0000F2D90000}"/>
    <cellStyle name="Note 2 5 9 6" xfId="56353" xr:uid="{00000000-0005-0000-0000-0000F3D90000}"/>
    <cellStyle name="Note 2 5 9 6 2" xfId="56354" xr:uid="{00000000-0005-0000-0000-0000F4D90000}"/>
    <cellStyle name="Note 2 5 9 7" xfId="56355" xr:uid="{00000000-0005-0000-0000-0000F5D90000}"/>
    <cellStyle name="Note 2 5 9 7 2" xfId="56356" xr:uid="{00000000-0005-0000-0000-0000F6D90000}"/>
    <cellStyle name="Note 2 5 9 8" xfId="56357" xr:uid="{00000000-0005-0000-0000-0000F7D90000}"/>
    <cellStyle name="Note 2 6" xfId="1713" xr:uid="{00000000-0005-0000-0000-0000F8D90000}"/>
    <cellStyle name="Note 2 6 2" xfId="1714" xr:uid="{00000000-0005-0000-0000-0000F9D90000}"/>
    <cellStyle name="Note 2 6 2 2" xfId="1715" xr:uid="{00000000-0005-0000-0000-0000FAD90000}"/>
    <cellStyle name="Note 2 6 3" xfId="1716" xr:uid="{00000000-0005-0000-0000-0000FBD90000}"/>
    <cellStyle name="Note 2 6 3 2" xfId="56358" xr:uid="{00000000-0005-0000-0000-0000FCD90000}"/>
    <cellStyle name="Note 2 6 4" xfId="56359" xr:uid="{00000000-0005-0000-0000-0000FDD90000}"/>
    <cellStyle name="Note 2 6 5" xfId="56360" xr:uid="{00000000-0005-0000-0000-0000FED90000}"/>
    <cellStyle name="Note 2 7" xfId="1717" xr:uid="{00000000-0005-0000-0000-0000FFD90000}"/>
    <cellStyle name="Note 2 7 2" xfId="1718" xr:uid="{00000000-0005-0000-0000-000000DA0000}"/>
    <cellStyle name="Note 2 7 2 2" xfId="1719" xr:uid="{00000000-0005-0000-0000-000001DA0000}"/>
    <cellStyle name="Note 2 7 3" xfId="1720" xr:uid="{00000000-0005-0000-0000-000002DA0000}"/>
    <cellStyle name="Note 2 7 3 2" xfId="56361" xr:uid="{00000000-0005-0000-0000-000003DA0000}"/>
    <cellStyle name="Note 2 7 4" xfId="56362" xr:uid="{00000000-0005-0000-0000-000004DA0000}"/>
    <cellStyle name="Note 2 7 5" xfId="56363" xr:uid="{00000000-0005-0000-0000-000005DA0000}"/>
    <cellStyle name="Note 2 8" xfId="1721" xr:uid="{00000000-0005-0000-0000-000006DA0000}"/>
    <cellStyle name="Note 2 8 2" xfId="1722" xr:uid="{00000000-0005-0000-0000-000007DA0000}"/>
    <cellStyle name="Note 2 8 2 2" xfId="56364" xr:uid="{00000000-0005-0000-0000-000008DA0000}"/>
    <cellStyle name="Note 2 9" xfId="1723" xr:uid="{00000000-0005-0000-0000-000009DA0000}"/>
    <cellStyle name="Note 2 9 2" xfId="56365" xr:uid="{00000000-0005-0000-0000-00000ADA0000}"/>
    <cellStyle name="Note 2_T-straight with PEDs adjustor" xfId="56366" xr:uid="{00000000-0005-0000-0000-00000BDA0000}"/>
    <cellStyle name="Note 3" xfId="1724" xr:uid="{00000000-0005-0000-0000-00000CDA0000}"/>
    <cellStyle name="Note 3 2" xfId="1725" xr:uid="{00000000-0005-0000-0000-00000DDA0000}"/>
    <cellStyle name="Note 3 2 2" xfId="1726" xr:uid="{00000000-0005-0000-0000-00000EDA0000}"/>
    <cellStyle name="Note 3 2 2 10" xfId="56367" xr:uid="{00000000-0005-0000-0000-00000FDA0000}"/>
    <cellStyle name="Note 3 2 2 10 2" xfId="56368" xr:uid="{00000000-0005-0000-0000-000010DA0000}"/>
    <cellStyle name="Note 3 2 2 10 2 2" xfId="56369" xr:uid="{00000000-0005-0000-0000-000011DA0000}"/>
    <cellStyle name="Note 3 2 2 10 2 2 2" xfId="56370" xr:uid="{00000000-0005-0000-0000-000012DA0000}"/>
    <cellStyle name="Note 3 2 2 10 2 2 3" xfId="56371" xr:uid="{00000000-0005-0000-0000-000013DA0000}"/>
    <cellStyle name="Note 3 2 2 10 2 2 4" xfId="56372" xr:uid="{00000000-0005-0000-0000-000014DA0000}"/>
    <cellStyle name="Note 3 2 2 10 2 2 5" xfId="56373" xr:uid="{00000000-0005-0000-0000-000015DA0000}"/>
    <cellStyle name="Note 3 2 2 10 2 3" xfId="56374" xr:uid="{00000000-0005-0000-0000-000016DA0000}"/>
    <cellStyle name="Note 3 2 2 10 2 3 2" xfId="56375" xr:uid="{00000000-0005-0000-0000-000017DA0000}"/>
    <cellStyle name="Note 3 2 2 10 2 3 3" xfId="56376" xr:uid="{00000000-0005-0000-0000-000018DA0000}"/>
    <cellStyle name="Note 3 2 2 10 2 3 4" xfId="56377" xr:uid="{00000000-0005-0000-0000-000019DA0000}"/>
    <cellStyle name="Note 3 2 2 10 2 3 5" xfId="56378" xr:uid="{00000000-0005-0000-0000-00001ADA0000}"/>
    <cellStyle name="Note 3 2 2 10 2 4" xfId="56379" xr:uid="{00000000-0005-0000-0000-00001BDA0000}"/>
    <cellStyle name="Note 3 2 2 10 2 4 2" xfId="56380" xr:uid="{00000000-0005-0000-0000-00001CDA0000}"/>
    <cellStyle name="Note 3 2 2 10 2 5" xfId="56381" xr:uid="{00000000-0005-0000-0000-00001DDA0000}"/>
    <cellStyle name="Note 3 2 2 10 2 5 2" xfId="56382" xr:uid="{00000000-0005-0000-0000-00001EDA0000}"/>
    <cellStyle name="Note 3 2 2 10 2 6" xfId="56383" xr:uid="{00000000-0005-0000-0000-00001FDA0000}"/>
    <cellStyle name="Note 3 2 2 10 2 6 2" xfId="56384" xr:uid="{00000000-0005-0000-0000-000020DA0000}"/>
    <cellStyle name="Note 3 2 2 10 2 7" xfId="56385" xr:uid="{00000000-0005-0000-0000-000021DA0000}"/>
    <cellStyle name="Note 3 2 2 10 3" xfId="56386" xr:uid="{00000000-0005-0000-0000-000022DA0000}"/>
    <cellStyle name="Note 3 2 2 10 3 2" xfId="56387" xr:uid="{00000000-0005-0000-0000-000023DA0000}"/>
    <cellStyle name="Note 3 2 2 10 3 3" xfId="56388" xr:uid="{00000000-0005-0000-0000-000024DA0000}"/>
    <cellStyle name="Note 3 2 2 10 3 4" xfId="56389" xr:uid="{00000000-0005-0000-0000-000025DA0000}"/>
    <cellStyle name="Note 3 2 2 10 3 5" xfId="56390" xr:uid="{00000000-0005-0000-0000-000026DA0000}"/>
    <cellStyle name="Note 3 2 2 10 4" xfId="56391" xr:uid="{00000000-0005-0000-0000-000027DA0000}"/>
    <cellStyle name="Note 3 2 2 10 4 2" xfId="56392" xr:uid="{00000000-0005-0000-0000-000028DA0000}"/>
    <cellStyle name="Note 3 2 2 10 4 3" xfId="56393" xr:uid="{00000000-0005-0000-0000-000029DA0000}"/>
    <cellStyle name="Note 3 2 2 10 4 4" xfId="56394" xr:uid="{00000000-0005-0000-0000-00002ADA0000}"/>
    <cellStyle name="Note 3 2 2 10 4 5" xfId="56395" xr:uid="{00000000-0005-0000-0000-00002BDA0000}"/>
    <cellStyle name="Note 3 2 2 10 5" xfId="56396" xr:uid="{00000000-0005-0000-0000-00002CDA0000}"/>
    <cellStyle name="Note 3 2 2 10 5 2" xfId="56397" xr:uid="{00000000-0005-0000-0000-00002DDA0000}"/>
    <cellStyle name="Note 3 2 2 10 6" xfId="56398" xr:uid="{00000000-0005-0000-0000-00002EDA0000}"/>
    <cellStyle name="Note 3 2 2 10 6 2" xfId="56399" xr:uid="{00000000-0005-0000-0000-00002FDA0000}"/>
    <cellStyle name="Note 3 2 2 10 7" xfId="56400" xr:uid="{00000000-0005-0000-0000-000030DA0000}"/>
    <cellStyle name="Note 3 2 2 10 7 2" xfId="56401" xr:uid="{00000000-0005-0000-0000-000031DA0000}"/>
    <cellStyle name="Note 3 2 2 10 8" xfId="56402" xr:uid="{00000000-0005-0000-0000-000032DA0000}"/>
    <cellStyle name="Note 3 2 2 11" xfId="56403" xr:uid="{00000000-0005-0000-0000-000033DA0000}"/>
    <cellStyle name="Note 3 2 2 11 2" xfId="56404" xr:uid="{00000000-0005-0000-0000-000034DA0000}"/>
    <cellStyle name="Note 3 2 2 11 2 2" xfId="56405" xr:uid="{00000000-0005-0000-0000-000035DA0000}"/>
    <cellStyle name="Note 3 2 2 11 2 2 2" xfId="56406" xr:uid="{00000000-0005-0000-0000-000036DA0000}"/>
    <cellStyle name="Note 3 2 2 11 2 2 3" xfId="56407" xr:uid="{00000000-0005-0000-0000-000037DA0000}"/>
    <cellStyle name="Note 3 2 2 11 2 2 4" xfId="56408" xr:uid="{00000000-0005-0000-0000-000038DA0000}"/>
    <cellStyle name="Note 3 2 2 11 2 2 5" xfId="56409" xr:uid="{00000000-0005-0000-0000-000039DA0000}"/>
    <cellStyle name="Note 3 2 2 11 2 3" xfId="56410" xr:uid="{00000000-0005-0000-0000-00003ADA0000}"/>
    <cellStyle name="Note 3 2 2 11 2 3 2" xfId="56411" xr:uid="{00000000-0005-0000-0000-00003BDA0000}"/>
    <cellStyle name="Note 3 2 2 11 2 3 3" xfId="56412" xr:uid="{00000000-0005-0000-0000-00003CDA0000}"/>
    <cellStyle name="Note 3 2 2 11 2 3 4" xfId="56413" xr:uid="{00000000-0005-0000-0000-00003DDA0000}"/>
    <cellStyle name="Note 3 2 2 11 2 3 5" xfId="56414" xr:uid="{00000000-0005-0000-0000-00003EDA0000}"/>
    <cellStyle name="Note 3 2 2 11 2 4" xfId="56415" xr:uid="{00000000-0005-0000-0000-00003FDA0000}"/>
    <cellStyle name="Note 3 2 2 11 2 4 2" xfId="56416" xr:uid="{00000000-0005-0000-0000-000040DA0000}"/>
    <cellStyle name="Note 3 2 2 11 2 5" xfId="56417" xr:uid="{00000000-0005-0000-0000-000041DA0000}"/>
    <cellStyle name="Note 3 2 2 11 2 5 2" xfId="56418" xr:uid="{00000000-0005-0000-0000-000042DA0000}"/>
    <cellStyle name="Note 3 2 2 11 2 6" xfId="56419" xr:uid="{00000000-0005-0000-0000-000043DA0000}"/>
    <cellStyle name="Note 3 2 2 11 2 6 2" xfId="56420" xr:uid="{00000000-0005-0000-0000-000044DA0000}"/>
    <cellStyle name="Note 3 2 2 11 2 7" xfId="56421" xr:uid="{00000000-0005-0000-0000-000045DA0000}"/>
    <cellStyle name="Note 3 2 2 11 3" xfId="56422" xr:uid="{00000000-0005-0000-0000-000046DA0000}"/>
    <cellStyle name="Note 3 2 2 11 3 2" xfId="56423" xr:uid="{00000000-0005-0000-0000-000047DA0000}"/>
    <cellStyle name="Note 3 2 2 11 3 3" xfId="56424" xr:uid="{00000000-0005-0000-0000-000048DA0000}"/>
    <cellStyle name="Note 3 2 2 11 3 4" xfId="56425" xr:uid="{00000000-0005-0000-0000-000049DA0000}"/>
    <cellStyle name="Note 3 2 2 11 3 5" xfId="56426" xr:uid="{00000000-0005-0000-0000-00004ADA0000}"/>
    <cellStyle name="Note 3 2 2 11 4" xfId="56427" xr:uid="{00000000-0005-0000-0000-00004BDA0000}"/>
    <cellStyle name="Note 3 2 2 11 4 2" xfId="56428" xr:uid="{00000000-0005-0000-0000-00004CDA0000}"/>
    <cellStyle name="Note 3 2 2 11 4 3" xfId="56429" xr:uid="{00000000-0005-0000-0000-00004DDA0000}"/>
    <cellStyle name="Note 3 2 2 11 4 4" xfId="56430" xr:uid="{00000000-0005-0000-0000-00004EDA0000}"/>
    <cellStyle name="Note 3 2 2 11 4 5" xfId="56431" xr:uid="{00000000-0005-0000-0000-00004FDA0000}"/>
    <cellStyle name="Note 3 2 2 11 5" xfId="56432" xr:uid="{00000000-0005-0000-0000-000050DA0000}"/>
    <cellStyle name="Note 3 2 2 11 5 2" xfId="56433" xr:uid="{00000000-0005-0000-0000-000051DA0000}"/>
    <cellStyle name="Note 3 2 2 11 6" xfId="56434" xr:uid="{00000000-0005-0000-0000-000052DA0000}"/>
    <cellStyle name="Note 3 2 2 11 6 2" xfId="56435" xr:uid="{00000000-0005-0000-0000-000053DA0000}"/>
    <cellStyle name="Note 3 2 2 11 7" xfId="56436" xr:uid="{00000000-0005-0000-0000-000054DA0000}"/>
    <cellStyle name="Note 3 2 2 11 7 2" xfId="56437" xr:uid="{00000000-0005-0000-0000-000055DA0000}"/>
    <cellStyle name="Note 3 2 2 11 8" xfId="56438" xr:uid="{00000000-0005-0000-0000-000056DA0000}"/>
    <cellStyle name="Note 3 2 2 12" xfId="56439" xr:uid="{00000000-0005-0000-0000-000057DA0000}"/>
    <cellStyle name="Note 3 2 2 12 2" xfId="56440" xr:uid="{00000000-0005-0000-0000-000058DA0000}"/>
    <cellStyle name="Note 3 2 2 12 2 2" xfId="56441" xr:uid="{00000000-0005-0000-0000-000059DA0000}"/>
    <cellStyle name="Note 3 2 2 12 2 2 2" xfId="56442" xr:uid="{00000000-0005-0000-0000-00005ADA0000}"/>
    <cellStyle name="Note 3 2 2 12 2 2 3" xfId="56443" xr:uid="{00000000-0005-0000-0000-00005BDA0000}"/>
    <cellStyle name="Note 3 2 2 12 2 2 4" xfId="56444" xr:uid="{00000000-0005-0000-0000-00005CDA0000}"/>
    <cellStyle name="Note 3 2 2 12 2 2 5" xfId="56445" xr:uid="{00000000-0005-0000-0000-00005DDA0000}"/>
    <cellStyle name="Note 3 2 2 12 2 3" xfId="56446" xr:uid="{00000000-0005-0000-0000-00005EDA0000}"/>
    <cellStyle name="Note 3 2 2 12 2 3 2" xfId="56447" xr:uid="{00000000-0005-0000-0000-00005FDA0000}"/>
    <cellStyle name="Note 3 2 2 12 2 3 3" xfId="56448" xr:uid="{00000000-0005-0000-0000-000060DA0000}"/>
    <cellStyle name="Note 3 2 2 12 2 3 4" xfId="56449" xr:uid="{00000000-0005-0000-0000-000061DA0000}"/>
    <cellStyle name="Note 3 2 2 12 2 3 5" xfId="56450" xr:uid="{00000000-0005-0000-0000-000062DA0000}"/>
    <cellStyle name="Note 3 2 2 12 2 4" xfId="56451" xr:uid="{00000000-0005-0000-0000-000063DA0000}"/>
    <cellStyle name="Note 3 2 2 12 2 4 2" xfId="56452" xr:uid="{00000000-0005-0000-0000-000064DA0000}"/>
    <cellStyle name="Note 3 2 2 12 2 5" xfId="56453" xr:uid="{00000000-0005-0000-0000-000065DA0000}"/>
    <cellStyle name="Note 3 2 2 12 2 5 2" xfId="56454" xr:uid="{00000000-0005-0000-0000-000066DA0000}"/>
    <cellStyle name="Note 3 2 2 12 2 6" xfId="56455" xr:uid="{00000000-0005-0000-0000-000067DA0000}"/>
    <cellStyle name="Note 3 2 2 12 2 6 2" xfId="56456" xr:uid="{00000000-0005-0000-0000-000068DA0000}"/>
    <cellStyle name="Note 3 2 2 12 2 7" xfId="56457" xr:uid="{00000000-0005-0000-0000-000069DA0000}"/>
    <cellStyle name="Note 3 2 2 12 3" xfId="56458" xr:uid="{00000000-0005-0000-0000-00006ADA0000}"/>
    <cellStyle name="Note 3 2 2 12 3 2" xfId="56459" xr:uid="{00000000-0005-0000-0000-00006BDA0000}"/>
    <cellStyle name="Note 3 2 2 12 3 3" xfId="56460" xr:uid="{00000000-0005-0000-0000-00006CDA0000}"/>
    <cellStyle name="Note 3 2 2 12 3 4" xfId="56461" xr:uid="{00000000-0005-0000-0000-00006DDA0000}"/>
    <cellStyle name="Note 3 2 2 12 3 5" xfId="56462" xr:uid="{00000000-0005-0000-0000-00006EDA0000}"/>
    <cellStyle name="Note 3 2 2 12 4" xfId="56463" xr:uid="{00000000-0005-0000-0000-00006FDA0000}"/>
    <cellStyle name="Note 3 2 2 12 4 2" xfId="56464" xr:uid="{00000000-0005-0000-0000-000070DA0000}"/>
    <cellStyle name="Note 3 2 2 12 4 3" xfId="56465" xr:uid="{00000000-0005-0000-0000-000071DA0000}"/>
    <cellStyle name="Note 3 2 2 12 4 4" xfId="56466" xr:uid="{00000000-0005-0000-0000-000072DA0000}"/>
    <cellStyle name="Note 3 2 2 12 4 5" xfId="56467" xr:uid="{00000000-0005-0000-0000-000073DA0000}"/>
    <cellStyle name="Note 3 2 2 12 5" xfId="56468" xr:uid="{00000000-0005-0000-0000-000074DA0000}"/>
    <cellStyle name="Note 3 2 2 12 5 2" xfId="56469" xr:uid="{00000000-0005-0000-0000-000075DA0000}"/>
    <cellStyle name="Note 3 2 2 12 6" xfId="56470" xr:uid="{00000000-0005-0000-0000-000076DA0000}"/>
    <cellStyle name="Note 3 2 2 12 6 2" xfId="56471" xr:uid="{00000000-0005-0000-0000-000077DA0000}"/>
    <cellStyle name="Note 3 2 2 12 7" xfId="56472" xr:uid="{00000000-0005-0000-0000-000078DA0000}"/>
    <cellStyle name="Note 3 2 2 12 7 2" xfId="56473" xr:uid="{00000000-0005-0000-0000-000079DA0000}"/>
    <cellStyle name="Note 3 2 2 12 8" xfId="56474" xr:uid="{00000000-0005-0000-0000-00007ADA0000}"/>
    <cellStyle name="Note 3 2 2 13" xfId="56475" xr:uid="{00000000-0005-0000-0000-00007BDA0000}"/>
    <cellStyle name="Note 3 2 2 13 2" xfId="56476" xr:uid="{00000000-0005-0000-0000-00007CDA0000}"/>
    <cellStyle name="Note 3 2 2 13 2 2" xfId="56477" xr:uid="{00000000-0005-0000-0000-00007DDA0000}"/>
    <cellStyle name="Note 3 2 2 13 2 2 2" xfId="56478" xr:uid="{00000000-0005-0000-0000-00007EDA0000}"/>
    <cellStyle name="Note 3 2 2 13 2 2 3" xfId="56479" xr:uid="{00000000-0005-0000-0000-00007FDA0000}"/>
    <cellStyle name="Note 3 2 2 13 2 2 4" xfId="56480" xr:uid="{00000000-0005-0000-0000-000080DA0000}"/>
    <cellStyle name="Note 3 2 2 13 2 2 5" xfId="56481" xr:uid="{00000000-0005-0000-0000-000081DA0000}"/>
    <cellStyle name="Note 3 2 2 13 2 3" xfId="56482" xr:uid="{00000000-0005-0000-0000-000082DA0000}"/>
    <cellStyle name="Note 3 2 2 13 2 3 2" xfId="56483" xr:uid="{00000000-0005-0000-0000-000083DA0000}"/>
    <cellStyle name="Note 3 2 2 13 2 3 3" xfId="56484" xr:uid="{00000000-0005-0000-0000-000084DA0000}"/>
    <cellStyle name="Note 3 2 2 13 2 3 4" xfId="56485" xr:uid="{00000000-0005-0000-0000-000085DA0000}"/>
    <cellStyle name="Note 3 2 2 13 2 3 5" xfId="56486" xr:uid="{00000000-0005-0000-0000-000086DA0000}"/>
    <cellStyle name="Note 3 2 2 13 2 4" xfId="56487" xr:uid="{00000000-0005-0000-0000-000087DA0000}"/>
    <cellStyle name="Note 3 2 2 13 2 4 2" xfId="56488" xr:uid="{00000000-0005-0000-0000-000088DA0000}"/>
    <cellStyle name="Note 3 2 2 13 2 5" xfId="56489" xr:uid="{00000000-0005-0000-0000-000089DA0000}"/>
    <cellStyle name="Note 3 2 2 13 2 5 2" xfId="56490" xr:uid="{00000000-0005-0000-0000-00008ADA0000}"/>
    <cellStyle name="Note 3 2 2 13 2 6" xfId="56491" xr:uid="{00000000-0005-0000-0000-00008BDA0000}"/>
    <cellStyle name="Note 3 2 2 13 2 6 2" xfId="56492" xr:uid="{00000000-0005-0000-0000-00008CDA0000}"/>
    <cellStyle name="Note 3 2 2 13 2 7" xfId="56493" xr:uid="{00000000-0005-0000-0000-00008DDA0000}"/>
    <cellStyle name="Note 3 2 2 13 3" xfId="56494" xr:uid="{00000000-0005-0000-0000-00008EDA0000}"/>
    <cellStyle name="Note 3 2 2 13 3 2" xfId="56495" xr:uid="{00000000-0005-0000-0000-00008FDA0000}"/>
    <cellStyle name="Note 3 2 2 13 3 3" xfId="56496" xr:uid="{00000000-0005-0000-0000-000090DA0000}"/>
    <cellStyle name="Note 3 2 2 13 3 4" xfId="56497" xr:uid="{00000000-0005-0000-0000-000091DA0000}"/>
    <cellStyle name="Note 3 2 2 13 3 5" xfId="56498" xr:uid="{00000000-0005-0000-0000-000092DA0000}"/>
    <cellStyle name="Note 3 2 2 13 4" xfId="56499" xr:uid="{00000000-0005-0000-0000-000093DA0000}"/>
    <cellStyle name="Note 3 2 2 13 4 2" xfId="56500" xr:uid="{00000000-0005-0000-0000-000094DA0000}"/>
    <cellStyle name="Note 3 2 2 13 4 3" xfId="56501" xr:uid="{00000000-0005-0000-0000-000095DA0000}"/>
    <cellStyle name="Note 3 2 2 13 4 4" xfId="56502" xr:uid="{00000000-0005-0000-0000-000096DA0000}"/>
    <cellStyle name="Note 3 2 2 13 4 5" xfId="56503" xr:uid="{00000000-0005-0000-0000-000097DA0000}"/>
    <cellStyle name="Note 3 2 2 13 5" xfId="56504" xr:uid="{00000000-0005-0000-0000-000098DA0000}"/>
    <cellStyle name="Note 3 2 2 13 5 2" xfId="56505" xr:uid="{00000000-0005-0000-0000-000099DA0000}"/>
    <cellStyle name="Note 3 2 2 13 6" xfId="56506" xr:uid="{00000000-0005-0000-0000-00009ADA0000}"/>
    <cellStyle name="Note 3 2 2 13 6 2" xfId="56507" xr:uid="{00000000-0005-0000-0000-00009BDA0000}"/>
    <cellStyle name="Note 3 2 2 13 7" xfId="56508" xr:uid="{00000000-0005-0000-0000-00009CDA0000}"/>
    <cellStyle name="Note 3 2 2 13 7 2" xfId="56509" xr:uid="{00000000-0005-0000-0000-00009DDA0000}"/>
    <cellStyle name="Note 3 2 2 13 8" xfId="56510" xr:uid="{00000000-0005-0000-0000-00009EDA0000}"/>
    <cellStyle name="Note 3 2 2 14" xfId="56511" xr:uid="{00000000-0005-0000-0000-00009FDA0000}"/>
    <cellStyle name="Note 3 2 2 14 2" xfId="56512" xr:uid="{00000000-0005-0000-0000-0000A0DA0000}"/>
    <cellStyle name="Note 3 2 2 14 2 2" xfId="56513" xr:uid="{00000000-0005-0000-0000-0000A1DA0000}"/>
    <cellStyle name="Note 3 2 2 14 2 2 2" xfId="56514" xr:uid="{00000000-0005-0000-0000-0000A2DA0000}"/>
    <cellStyle name="Note 3 2 2 14 2 2 3" xfId="56515" xr:uid="{00000000-0005-0000-0000-0000A3DA0000}"/>
    <cellStyle name="Note 3 2 2 14 2 2 4" xfId="56516" xr:uid="{00000000-0005-0000-0000-0000A4DA0000}"/>
    <cellStyle name="Note 3 2 2 14 2 2 5" xfId="56517" xr:uid="{00000000-0005-0000-0000-0000A5DA0000}"/>
    <cellStyle name="Note 3 2 2 14 2 3" xfId="56518" xr:uid="{00000000-0005-0000-0000-0000A6DA0000}"/>
    <cellStyle name="Note 3 2 2 14 2 3 2" xfId="56519" xr:uid="{00000000-0005-0000-0000-0000A7DA0000}"/>
    <cellStyle name="Note 3 2 2 14 2 3 3" xfId="56520" xr:uid="{00000000-0005-0000-0000-0000A8DA0000}"/>
    <cellStyle name="Note 3 2 2 14 2 3 4" xfId="56521" xr:uid="{00000000-0005-0000-0000-0000A9DA0000}"/>
    <cellStyle name="Note 3 2 2 14 2 3 5" xfId="56522" xr:uid="{00000000-0005-0000-0000-0000AADA0000}"/>
    <cellStyle name="Note 3 2 2 14 2 4" xfId="56523" xr:uid="{00000000-0005-0000-0000-0000ABDA0000}"/>
    <cellStyle name="Note 3 2 2 14 2 4 2" xfId="56524" xr:uid="{00000000-0005-0000-0000-0000ACDA0000}"/>
    <cellStyle name="Note 3 2 2 14 2 5" xfId="56525" xr:uid="{00000000-0005-0000-0000-0000ADDA0000}"/>
    <cellStyle name="Note 3 2 2 14 2 5 2" xfId="56526" xr:uid="{00000000-0005-0000-0000-0000AEDA0000}"/>
    <cellStyle name="Note 3 2 2 14 2 6" xfId="56527" xr:uid="{00000000-0005-0000-0000-0000AFDA0000}"/>
    <cellStyle name="Note 3 2 2 14 2 6 2" xfId="56528" xr:uid="{00000000-0005-0000-0000-0000B0DA0000}"/>
    <cellStyle name="Note 3 2 2 14 2 7" xfId="56529" xr:uid="{00000000-0005-0000-0000-0000B1DA0000}"/>
    <cellStyle name="Note 3 2 2 14 3" xfId="56530" xr:uid="{00000000-0005-0000-0000-0000B2DA0000}"/>
    <cellStyle name="Note 3 2 2 14 3 2" xfId="56531" xr:uid="{00000000-0005-0000-0000-0000B3DA0000}"/>
    <cellStyle name="Note 3 2 2 14 3 3" xfId="56532" xr:uid="{00000000-0005-0000-0000-0000B4DA0000}"/>
    <cellStyle name="Note 3 2 2 14 3 4" xfId="56533" xr:uid="{00000000-0005-0000-0000-0000B5DA0000}"/>
    <cellStyle name="Note 3 2 2 14 3 5" xfId="56534" xr:uid="{00000000-0005-0000-0000-0000B6DA0000}"/>
    <cellStyle name="Note 3 2 2 14 4" xfId="56535" xr:uid="{00000000-0005-0000-0000-0000B7DA0000}"/>
    <cellStyle name="Note 3 2 2 14 4 2" xfId="56536" xr:uid="{00000000-0005-0000-0000-0000B8DA0000}"/>
    <cellStyle name="Note 3 2 2 14 4 3" xfId="56537" xr:uid="{00000000-0005-0000-0000-0000B9DA0000}"/>
    <cellStyle name="Note 3 2 2 14 4 4" xfId="56538" xr:uid="{00000000-0005-0000-0000-0000BADA0000}"/>
    <cellStyle name="Note 3 2 2 14 4 5" xfId="56539" xr:uid="{00000000-0005-0000-0000-0000BBDA0000}"/>
    <cellStyle name="Note 3 2 2 14 5" xfId="56540" xr:uid="{00000000-0005-0000-0000-0000BCDA0000}"/>
    <cellStyle name="Note 3 2 2 14 5 2" xfId="56541" xr:uid="{00000000-0005-0000-0000-0000BDDA0000}"/>
    <cellStyle name="Note 3 2 2 14 6" xfId="56542" xr:uid="{00000000-0005-0000-0000-0000BEDA0000}"/>
    <cellStyle name="Note 3 2 2 14 6 2" xfId="56543" xr:uid="{00000000-0005-0000-0000-0000BFDA0000}"/>
    <cellStyle name="Note 3 2 2 14 7" xfId="56544" xr:uid="{00000000-0005-0000-0000-0000C0DA0000}"/>
    <cellStyle name="Note 3 2 2 14 7 2" xfId="56545" xr:uid="{00000000-0005-0000-0000-0000C1DA0000}"/>
    <cellStyle name="Note 3 2 2 14 8" xfId="56546" xr:uid="{00000000-0005-0000-0000-0000C2DA0000}"/>
    <cellStyle name="Note 3 2 2 15" xfId="56547" xr:uid="{00000000-0005-0000-0000-0000C3DA0000}"/>
    <cellStyle name="Note 3 2 2 15 2" xfId="56548" xr:uid="{00000000-0005-0000-0000-0000C4DA0000}"/>
    <cellStyle name="Note 3 2 2 15 2 2" xfId="56549" xr:uid="{00000000-0005-0000-0000-0000C5DA0000}"/>
    <cellStyle name="Note 3 2 2 15 2 3" xfId="56550" xr:uid="{00000000-0005-0000-0000-0000C6DA0000}"/>
    <cellStyle name="Note 3 2 2 15 2 4" xfId="56551" xr:uid="{00000000-0005-0000-0000-0000C7DA0000}"/>
    <cellStyle name="Note 3 2 2 15 2 5" xfId="56552" xr:uid="{00000000-0005-0000-0000-0000C8DA0000}"/>
    <cellStyle name="Note 3 2 2 15 3" xfId="56553" xr:uid="{00000000-0005-0000-0000-0000C9DA0000}"/>
    <cellStyle name="Note 3 2 2 15 3 2" xfId="56554" xr:uid="{00000000-0005-0000-0000-0000CADA0000}"/>
    <cellStyle name="Note 3 2 2 15 3 3" xfId="56555" xr:uid="{00000000-0005-0000-0000-0000CBDA0000}"/>
    <cellStyle name="Note 3 2 2 15 3 4" xfId="56556" xr:uid="{00000000-0005-0000-0000-0000CCDA0000}"/>
    <cellStyle name="Note 3 2 2 15 3 5" xfId="56557" xr:uid="{00000000-0005-0000-0000-0000CDDA0000}"/>
    <cellStyle name="Note 3 2 2 15 4" xfId="56558" xr:uid="{00000000-0005-0000-0000-0000CEDA0000}"/>
    <cellStyle name="Note 3 2 2 15 4 2" xfId="56559" xr:uid="{00000000-0005-0000-0000-0000CFDA0000}"/>
    <cellStyle name="Note 3 2 2 15 5" xfId="56560" xr:uid="{00000000-0005-0000-0000-0000D0DA0000}"/>
    <cellStyle name="Note 3 2 2 15 5 2" xfId="56561" xr:uid="{00000000-0005-0000-0000-0000D1DA0000}"/>
    <cellStyle name="Note 3 2 2 15 6" xfId="56562" xr:uid="{00000000-0005-0000-0000-0000D2DA0000}"/>
    <cellStyle name="Note 3 2 2 15 6 2" xfId="56563" xr:uid="{00000000-0005-0000-0000-0000D3DA0000}"/>
    <cellStyle name="Note 3 2 2 15 7" xfId="56564" xr:uid="{00000000-0005-0000-0000-0000D4DA0000}"/>
    <cellStyle name="Note 3 2 2 16" xfId="56565" xr:uid="{00000000-0005-0000-0000-0000D5DA0000}"/>
    <cellStyle name="Note 3 2 2 16 2" xfId="56566" xr:uid="{00000000-0005-0000-0000-0000D6DA0000}"/>
    <cellStyle name="Note 3 2 2 16 3" xfId="56567" xr:uid="{00000000-0005-0000-0000-0000D7DA0000}"/>
    <cellStyle name="Note 3 2 2 16 4" xfId="56568" xr:uid="{00000000-0005-0000-0000-0000D8DA0000}"/>
    <cellStyle name="Note 3 2 2 16 5" xfId="56569" xr:uid="{00000000-0005-0000-0000-0000D9DA0000}"/>
    <cellStyle name="Note 3 2 2 17" xfId="56570" xr:uid="{00000000-0005-0000-0000-0000DADA0000}"/>
    <cellStyle name="Note 3 2 2 17 2" xfId="56571" xr:uid="{00000000-0005-0000-0000-0000DBDA0000}"/>
    <cellStyle name="Note 3 2 2 17 3" xfId="56572" xr:uid="{00000000-0005-0000-0000-0000DCDA0000}"/>
    <cellStyle name="Note 3 2 2 17 4" xfId="56573" xr:uid="{00000000-0005-0000-0000-0000DDDA0000}"/>
    <cellStyle name="Note 3 2 2 17 5" xfId="56574" xr:uid="{00000000-0005-0000-0000-0000DEDA0000}"/>
    <cellStyle name="Note 3 2 2 18" xfId="56575" xr:uid="{00000000-0005-0000-0000-0000DFDA0000}"/>
    <cellStyle name="Note 3 2 2 18 2" xfId="56576" xr:uid="{00000000-0005-0000-0000-0000E0DA0000}"/>
    <cellStyle name="Note 3 2 2 19" xfId="56577" xr:uid="{00000000-0005-0000-0000-0000E1DA0000}"/>
    <cellStyle name="Note 3 2 2 19 2" xfId="56578" xr:uid="{00000000-0005-0000-0000-0000E2DA0000}"/>
    <cellStyle name="Note 3 2 2 2" xfId="1727" xr:uid="{00000000-0005-0000-0000-0000E3DA0000}"/>
    <cellStyle name="Note 3 2 2 2 2" xfId="1728" xr:uid="{00000000-0005-0000-0000-0000E4DA0000}"/>
    <cellStyle name="Note 3 2 2 2 2 2" xfId="1729" xr:uid="{00000000-0005-0000-0000-0000E5DA0000}"/>
    <cellStyle name="Note 3 2 2 2 2 2 2" xfId="56579" xr:uid="{00000000-0005-0000-0000-0000E6DA0000}"/>
    <cellStyle name="Note 3 2 2 2 2 2 3" xfId="56580" xr:uid="{00000000-0005-0000-0000-0000E7DA0000}"/>
    <cellStyle name="Note 3 2 2 2 2 2 4" xfId="56581" xr:uid="{00000000-0005-0000-0000-0000E8DA0000}"/>
    <cellStyle name="Note 3 2 2 2 2 2 5" xfId="56582" xr:uid="{00000000-0005-0000-0000-0000E9DA0000}"/>
    <cellStyle name="Note 3 2 2 2 2 3" xfId="56583" xr:uid="{00000000-0005-0000-0000-0000EADA0000}"/>
    <cellStyle name="Note 3 2 2 2 2 3 2" xfId="56584" xr:uid="{00000000-0005-0000-0000-0000EBDA0000}"/>
    <cellStyle name="Note 3 2 2 2 2 3 3" xfId="56585" xr:uid="{00000000-0005-0000-0000-0000ECDA0000}"/>
    <cellStyle name="Note 3 2 2 2 2 3 4" xfId="56586" xr:uid="{00000000-0005-0000-0000-0000EDDA0000}"/>
    <cellStyle name="Note 3 2 2 2 2 3 5" xfId="56587" xr:uid="{00000000-0005-0000-0000-0000EEDA0000}"/>
    <cellStyle name="Note 3 2 2 2 2 4" xfId="56588" xr:uid="{00000000-0005-0000-0000-0000EFDA0000}"/>
    <cellStyle name="Note 3 2 2 2 2 4 2" xfId="56589" xr:uid="{00000000-0005-0000-0000-0000F0DA0000}"/>
    <cellStyle name="Note 3 2 2 2 2 5" xfId="56590" xr:uid="{00000000-0005-0000-0000-0000F1DA0000}"/>
    <cellStyle name="Note 3 2 2 2 2 5 2" xfId="56591" xr:uid="{00000000-0005-0000-0000-0000F2DA0000}"/>
    <cellStyle name="Note 3 2 2 2 2 6" xfId="56592" xr:uid="{00000000-0005-0000-0000-0000F3DA0000}"/>
    <cellStyle name="Note 3 2 2 2 2 6 2" xfId="56593" xr:uid="{00000000-0005-0000-0000-0000F4DA0000}"/>
    <cellStyle name="Note 3 2 2 2 2 7" xfId="56594" xr:uid="{00000000-0005-0000-0000-0000F5DA0000}"/>
    <cellStyle name="Note 3 2 2 2 3" xfId="1730" xr:uid="{00000000-0005-0000-0000-0000F6DA0000}"/>
    <cellStyle name="Note 3 2 2 2 3 2" xfId="56595" xr:uid="{00000000-0005-0000-0000-0000F7DA0000}"/>
    <cellStyle name="Note 3 2 2 2 3 3" xfId="56596" xr:uid="{00000000-0005-0000-0000-0000F8DA0000}"/>
    <cellStyle name="Note 3 2 2 2 3 4" xfId="56597" xr:uid="{00000000-0005-0000-0000-0000F9DA0000}"/>
    <cellStyle name="Note 3 2 2 2 3 5" xfId="56598" xr:uid="{00000000-0005-0000-0000-0000FADA0000}"/>
    <cellStyle name="Note 3 2 2 2 4" xfId="56599" xr:uid="{00000000-0005-0000-0000-0000FBDA0000}"/>
    <cellStyle name="Note 3 2 2 2 4 2" xfId="56600" xr:uid="{00000000-0005-0000-0000-0000FCDA0000}"/>
    <cellStyle name="Note 3 2 2 2 4 3" xfId="56601" xr:uid="{00000000-0005-0000-0000-0000FDDA0000}"/>
    <cellStyle name="Note 3 2 2 2 4 4" xfId="56602" xr:uid="{00000000-0005-0000-0000-0000FEDA0000}"/>
    <cellStyle name="Note 3 2 2 2 4 5" xfId="56603" xr:uid="{00000000-0005-0000-0000-0000FFDA0000}"/>
    <cellStyle name="Note 3 2 2 2 5" xfId="56604" xr:uid="{00000000-0005-0000-0000-000000DB0000}"/>
    <cellStyle name="Note 3 2 2 2 5 2" xfId="56605" xr:uid="{00000000-0005-0000-0000-000001DB0000}"/>
    <cellStyle name="Note 3 2 2 2 6" xfId="56606" xr:uid="{00000000-0005-0000-0000-000002DB0000}"/>
    <cellStyle name="Note 3 2 2 2 6 2" xfId="56607" xr:uid="{00000000-0005-0000-0000-000003DB0000}"/>
    <cellStyle name="Note 3 2 2 2 7" xfId="56608" xr:uid="{00000000-0005-0000-0000-000004DB0000}"/>
    <cellStyle name="Note 3 2 2 2 7 2" xfId="56609" xr:uid="{00000000-0005-0000-0000-000005DB0000}"/>
    <cellStyle name="Note 3 2 2 2 8" xfId="56610" xr:uid="{00000000-0005-0000-0000-000006DB0000}"/>
    <cellStyle name="Note 3 2 2 20" xfId="56611" xr:uid="{00000000-0005-0000-0000-000007DB0000}"/>
    <cellStyle name="Note 3 2 2 20 2" xfId="56612" xr:uid="{00000000-0005-0000-0000-000008DB0000}"/>
    <cellStyle name="Note 3 2 2 21" xfId="56613" xr:uid="{00000000-0005-0000-0000-000009DB0000}"/>
    <cellStyle name="Note 3 2 2 3" xfId="1731" xr:uid="{00000000-0005-0000-0000-00000ADB0000}"/>
    <cellStyle name="Note 3 2 2 3 2" xfId="1732" xr:uid="{00000000-0005-0000-0000-00000BDB0000}"/>
    <cellStyle name="Note 3 2 2 3 2 2" xfId="1733" xr:uid="{00000000-0005-0000-0000-00000CDB0000}"/>
    <cellStyle name="Note 3 2 2 3 2 2 2" xfId="56614" xr:uid="{00000000-0005-0000-0000-00000DDB0000}"/>
    <cellStyle name="Note 3 2 2 3 2 2 3" xfId="56615" xr:uid="{00000000-0005-0000-0000-00000EDB0000}"/>
    <cellStyle name="Note 3 2 2 3 2 2 4" xfId="56616" xr:uid="{00000000-0005-0000-0000-00000FDB0000}"/>
    <cellStyle name="Note 3 2 2 3 2 2 5" xfId="56617" xr:uid="{00000000-0005-0000-0000-000010DB0000}"/>
    <cellStyle name="Note 3 2 2 3 2 3" xfId="56618" xr:uid="{00000000-0005-0000-0000-000011DB0000}"/>
    <cellStyle name="Note 3 2 2 3 2 3 2" xfId="56619" xr:uid="{00000000-0005-0000-0000-000012DB0000}"/>
    <cellStyle name="Note 3 2 2 3 2 3 3" xfId="56620" xr:uid="{00000000-0005-0000-0000-000013DB0000}"/>
    <cellStyle name="Note 3 2 2 3 2 3 4" xfId="56621" xr:uid="{00000000-0005-0000-0000-000014DB0000}"/>
    <cellStyle name="Note 3 2 2 3 2 3 5" xfId="56622" xr:uid="{00000000-0005-0000-0000-000015DB0000}"/>
    <cellStyle name="Note 3 2 2 3 2 4" xfId="56623" xr:uid="{00000000-0005-0000-0000-000016DB0000}"/>
    <cellStyle name="Note 3 2 2 3 2 4 2" xfId="56624" xr:uid="{00000000-0005-0000-0000-000017DB0000}"/>
    <cellStyle name="Note 3 2 2 3 2 5" xfId="56625" xr:uid="{00000000-0005-0000-0000-000018DB0000}"/>
    <cellStyle name="Note 3 2 2 3 2 5 2" xfId="56626" xr:uid="{00000000-0005-0000-0000-000019DB0000}"/>
    <cellStyle name="Note 3 2 2 3 2 6" xfId="56627" xr:uid="{00000000-0005-0000-0000-00001ADB0000}"/>
    <cellStyle name="Note 3 2 2 3 2 6 2" xfId="56628" xr:uid="{00000000-0005-0000-0000-00001BDB0000}"/>
    <cellStyle name="Note 3 2 2 3 2 7" xfId="56629" xr:uid="{00000000-0005-0000-0000-00001CDB0000}"/>
    <cellStyle name="Note 3 2 2 3 3" xfId="1734" xr:uid="{00000000-0005-0000-0000-00001DDB0000}"/>
    <cellStyle name="Note 3 2 2 3 3 2" xfId="56630" xr:uid="{00000000-0005-0000-0000-00001EDB0000}"/>
    <cellStyle name="Note 3 2 2 3 3 3" xfId="56631" xr:uid="{00000000-0005-0000-0000-00001FDB0000}"/>
    <cellStyle name="Note 3 2 2 3 3 4" xfId="56632" xr:uid="{00000000-0005-0000-0000-000020DB0000}"/>
    <cellStyle name="Note 3 2 2 3 3 5" xfId="56633" xr:uid="{00000000-0005-0000-0000-000021DB0000}"/>
    <cellStyle name="Note 3 2 2 3 4" xfId="56634" xr:uid="{00000000-0005-0000-0000-000022DB0000}"/>
    <cellStyle name="Note 3 2 2 3 4 2" xfId="56635" xr:uid="{00000000-0005-0000-0000-000023DB0000}"/>
    <cellStyle name="Note 3 2 2 3 4 3" xfId="56636" xr:uid="{00000000-0005-0000-0000-000024DB0000}"/>
    <cellStyle name="Note 3 2 2 3 4 4" xfId="56637" xr:uid="{00000000-0005-0000-0000-000025DB0000}"/>
    <cellStyle name="Note 3 2 2 3 4 5" xfId="56638" xr:uid="{00000000-0005-0000-0000-000026DB0000}"/>
    <cellStyle name="Note 3 2 2 3 5" xfId="56639" xr:uid="{00000000-0005-0000-0000-000027DB0000}"/>
    <cellStyle name="Note 3 2 2 3 5 2" xfId="56640" xr:uid="{00000000-0005-0000-0000-000028DB0000}"/>
    <cellStyle name="Note 3 2 2 3 6" xfId="56641" xr:uid="{00000000-0005-0000-0000-000029DB0000}"/>
    <cellStyle name="Note 3 2 2 3 6 2" xfId="56642" xr:uid="{00000000-0005-0000-0000-00002ADB0000}"/>
    <cellStyle name="Note 3 2 2 3 7" xfId="56643" xr:uid="{00000000-0005-0000-0000-00002BDB0000}"/>
    <cellStyle name="Note 3 2 2 3 7 2" xfId="56644" xr:uid="{00000000-0005-0000-0000-00002CDB0000}"/>
    <cellStyle name="Note 3 2 2 3 8" xfId="56645" xr:uid="{00000000-0005-0000-0000-00002DDB0000}"/>
    <cellStyle name="Note 3 2 2 4" xfId="1735" xr:uid="{00000000-0005-0000-0000-00002EDB0000}"/>
    <cellStyle name="Note 3 2 2 4 2" xfId="1736" xr:uid="{00000000-0005-0000-0000-00002FDB0000}"/>
    <cellStyle name="Note 3 2 2 4 2 2" xfId="1737" xr:uid="{00000000-0005-0000-0000-000030DB0000}"/>
    <cellStyle name="Note 3 2 2 4 2 2 2" xfId="56646" xr:uid="{00000000-0005-0000-0000-000031DB0000}"/>
    <cellStyle name="Note 3 2 2 4 2 2 3" xfId="56647" xr:uid="{00000000-0005-0000-0000-000032DB0000}"/>
    <cellStyle name="Note 3 2 2 4 2 2 4" xfId="56648" xr:uid="{00000000-0005-0000-0000-000033DB0000}"/>
    <cellStyle name="Note 3 2 2 4 2 2 5" xfId="56649" xr:uid="{00000000-0005-0000-0000-000034DB0000}"/>
    <cellStyle name="Note 3 2 2 4 2 3" xfId="56650" xr:uid="{00000000-0005-0000-0000-000035DB0000}"/>
    <cellStyle name="Note 3 2 2 4 2 3 2" xfId="56651" xr:uid="{00000000-0005-0000-0000-000036DB0000}"/>
    <cellStyle name="Note 3 2 2 4 2 3 3" xfId="56652" xr:uid="{00000000-0005-0000-0000-000037DB0000}"/>
    <cellStyle name="Note 3 2 2 4 2 3 4" xfId="56653" xr:uid="{00000000-0005-0000-0000-000038DB0000}"/>
    <cellStyle name="Note 3 2 2 4 2 3 5" xfId="56654" xr:uid="{00000000-0005-0000-0000-000039DB0000}"/>
    <cellStyle name="Note 3 2 2 4 2 4" xfId="56655" xr:uid="{00000000-0005-0000-0000-00003ADB0000}"/>
    <cellStyle name="Note 3 2 2 4 2 4 2" xfId="56656" xr:uid="{00000000-0005-0000-0000-00003BDB0000}"/>
    <cellStyle name="Note 3 2 2 4 2 5" xfId="56657" xr:uid="{00000000-0005-0000-0000-00003CDB0000}"/>
    <cellStyle name="Note 3 2 2 4 2 5 2" xfId="56658" xr:uid="{00000000-0005-0000-0000-00003DDB0000}"/>
    <cellStyle name="Note 3 2 2 4 2 6" xfId="56659" xr:uid="{00000000-0005-0000-0000-00003EDB0000}"/>
    <cellStyle name="Note 3 2 2 4 2 6 2" xfId="56660" xr:uid="{00000000-0005-0000-0000-00003FDB0000}"/>
    <cellStyle name="Note 3 2 2 4 2 7" xfId="56661" xr:uid="{00000000-0005-0000-0000-000040DB0000}"/>
    <cellStyle name="Note 3 2 2 4 3" xfId="1738" xr:uid="{00000000-0005-0000-0000-000041DB0000}"/>
    <cellStyle name="Note 3 2 2 4 3 2" xfId="56662" xr:uid="{00000000-0005-0000-0000-000042DB0000}"/>
    <cellStyle name="Note 3 2 2 4 3 3" xfId="56663" xr:uid="{00000000-0005-0000-0000-000043DB0000}"/>
    <cellStyle name="Note 3 2 2 4 3 4" xfId="56664" xr:uid="{00000000-0005-0000-0000-000044DB0000}"/>
    <cellStyle name="Note 3 2 2 4 3 5" xfId="56665" xr:uid="{00000000-0005-0000-0000-000045DB0000}"/>
    <cellStyle name="Note 3 2 2 4 4" xfId="56666" xr:uid="{00000000-0005-0000-0000-000046DB0000}"/>
    <cellStyle name="Note 3 2 2 4 4 2" xfId="56667" xr:uid="{00000000-0005-0000-0000-000047DB0000}"/>
    <cellStyle name="Note 3 2 2 4 4 3" xfId="56668" xr:uid="{00000000-0005-0000-0000-000048DB0000}"/>
    <cellStyle name="Note 3 2 2 4 4 4" xfId="56669" xr:uid="{00000000-0005-0000-0000-000049DB0000}"/>
    <cellStyle name="Note 3 2 2 4 4 5" xfId="56670" xr:uid="{00000000-0005-0000-0000-00004ADB0000}"/>
    <cellStyle name="Note 3 2 2 4 5" xfId="56671" xr:uid="{00000000-0005-0000-0000-00004BDB0000}"/>
    <cellStyle name="Note 3 2 2 4 5 2" xfId="56672" xr:uid="{00000000-0005-0000-0000-00004CDB0000}"/>
    <cellStyle name="Note 3 2 2 4 6" xfId="56673" xr:uid="{00000000-0005-0000-0000-00004DDB0000}"/>
    <cellStyle name="Note 3 2 2 4 6 2" xfId="56674" xr:uid="{00000000-0005-0000-0000-00004EDB0000}"/>
    <cellStyle name="Note 3 2 2 4 7" xfId="56675" xr:uid="{00000000-0005-0000-0000-00004FDB0000}"/>
    <cellStyle name="Note 3 2 2 4 7 2" xfId="56676" xr:uid="{00000000-0005-0000-0000-000050DB0000}"/>
    <cellStyle name="Note 3 2 2 4 8" xfId="56677" xr:uid="{00000000-0005-0000-0000-000051DB0000}"/>
    <cellStyle name="Note 3 2 2 5" xfId="1739" xr:uid="{00000000-0005-0000-0000-000052DB0000}"/>
    <cellStyle name="Note 3 2 2 5 2" xfId="1740" xr:uid="{00000000-0005-0000-0000-000053DB0000}"/>
    <cellStyle name="Note 3 2 2 5 2 2" xfId="1741" xr:uid="{00000000-0005-0000-0000-000054DB0000}"/>
    <cellStyle name="Note 3 2 2 5 2 2 2" xfId="56678" xr:uid="{00000000-0005-0000-0000-000055DB0000}"/>
    <cellStyle name="Note 3 2 2 5 2 2 3" xfId="56679" xr:uid="{00000000-0005-0000-0000-000056DB0000}"/>
    <cellStyle name="Note 3 2 2 5 2 2 4" xfId="56680" xr:uid="{00000000-0005-0000-0000-000057DB0000}"/>
    <cellStyle name="Note 3 2 2 5 2 2 5" xfId="56681" xr:uid="{00000000-0005-0000-0000-000058DB0000}"/>
    <cellStyle name="Note 3 2 2 5 2 3" xfId="56682" xr:uid="{00000000-0005-0000-0000-000059DB0000}"/>
    <cellStyle name="Note 3 2 2 5 2 3 2" xfId="56683" xr:uid="{00000000-0005-0000-0000-00005ADB0000}"/>
    <cellStyle name="Note 3 2 2 5 2 3 3" xfId="56684" xr:uid="{00000000-0005-0000-0000-00005BDB0000}"/>
    <cellStyle name="Note 3 2 2 5 2 3 4" xfId="56685" xr:uid="{00000000-0005-0000-0000-00005CDB0000}"/>
    <cellStyle name="Note 3 2 2 5 2 3 5" xfId="56686" xr:uid="{00000000-0005-0000-0000-00005DDB0000}"/>
    <cellStyle name="Note 3 2 2 5 2 4" xfId="56687" xr:uid="{00000000-0005-0000-0000-00005EDB0000}"/>
    <cellStyle name="Note 3 2 2 5 2 4 2" xfId="56688" xr:uid="{00000000-0005-0000-0000-00005FDB0000}"/>
    <cellStyle name="Note 3 2 2 5 2 5" xfId="56689" xr:uid="{00000000-0005-0000-0000-000060DB0000}"/>
    <cellStyle name="Note 3 2 2 5 2 5 2" xfId="56690" xr:uid="{00000000-0005-0000-0000-000061DB0000}"/>
    <cellStyle name="Note 3 2 2 5 2 6" xfId="56691" xr:uid="{00000000-0005-0000-0000-000062DB0000}"/>
    <cellStyle name="Note 3 2 2 5 2 6 2" xfId="56692" xr:uid="{00000000-0005-0000-0000-000063DB0000}"/>
    <cellStyle name="Note 3 2 2 5 2 7" xfId="56693" xr:uid="{00000000-0005-0000-0000-000064DB0000}"/>
    <cellStyle name="Note 3 2 2 5 3" xfId="1742" xr:uid="{00000000-0005-0000-0000-000065DB0000}"/>
    <cellStyle name="Note 3 2 2 5 3 2" xfId="56694" xr:uid="{00000000-0005-0000-0000-000066DB0000}"/>
    <cellStyle name="Note 3 2 2 5 3 3" xfId="56695" xr:uid="{00000000-0005-0000-0000-000067DB0000}"/>
    <cellStyle name="Note 3 2 2 5 3 4" xfId="56696" xr:uid="{00000000-0005-0000-0000-000068DB0000}"/>
    <cellStyle name="Note 3 2 2 5 3 5" xfId="56697" xr:uid="{00000000-0005-0000-0000-000069DB0000}"/>
    <cellStyle name="Note 3 2 2 5 4" xfId="56698" xr:uid="{00000000-0005-0000-0000-00006ADB0000}"/>
    <cellStyle name="Note 3 2 2 5 4 2" xfId="56699" xr:uid="{00000000-0005-0000-0000-00006BDB0000}"/>
    <cellStyle name="Note 3 2 2 5 4 3" xfId="56700" xr:uid="{00000000-0005-0000-0000-00006CDB0000}"/>
    <cellStyle name="Note 3 2 2 5 4 4" xfId="56701" xr:uid="{00000000-0005-0000-0000-00006DDB0000}"/>
    <cellStyle name="Note 3 2 2 5 4 5" xfId="56702" xr:uid="{00000000-0005-0000-0000-00006EDB0000}"/>
    <cellStyle name="Note 3 2 2 5 5" xfId="56703" xr:uid="{00000000-0005-0000-0000-00006FDB0000}"/>
    <cellStyle name="Note 3 2 2 5 5 2" xfId="56704" xr:uid="{00000000-0005-0000-0000-000070DB0000}"/>
    <cellStyle name="Note 3 2 2 5 6" xfId="56705" xr:uid="{00000000-0005-0000-0000-000071DB0000}"/>
    <cellStyle name="Note 3 2 2 5 6 2" xfId="56706" xr:uid="{00000000-0005-0000-0000-000072DB0000}"/>
    <cellStyle name="Note 3 2 2 5 7" xfId="56707" xr:uid="{00000000-0005-0000-0000-000073DB0000}"/>
    <cellStyle name="Note 3 2 2 5 7 2" xfId="56708" xr:uid="{00000000-0005-0000-0000-000074DB0000}"/>
    <cellStyle name="Note 3 2 2 5 8" xfId="56709" xr:uid="{00000000-0005-0000-0000-000075DB0000}"/>
    <cellStyle name="Note 3 2 2 6" xfId="1743" xr:uid="{00000000-0005-0000-0000-000076DB0000}"/>
    <cellStyle name="Note 3 2 2 6 2" xfId="1744" xr:uid="{00000000-0005-0000-0000-000077DB0000}"/>
    <cellStyle name="Note 3 2 2 6 2 2" xfId="56710" xr:uid="{00000000-0005-0000-0000-000078DB0000}"/>
    <cellStyle name="Note 3 2 2 6 2 2 2" xfId="56711" xr:uid="{00000000-0005-0000-0000-000079DB0000}"/>
    <cellStyle name="Note 3 2 2 6 2 2 3" xfId="56712" xr:uid="{00000000-0005-0000-0000-00007ADB0000}"/>
    <cellStyle name="Note 3 2 2 6 2 2 4" xfId="56713" xr:uid="{00000000-0005-0000-0000-00007BDB0000}"/>
    <cellStyle name="Note 3 2 2 6 2 2 5" xfId="56714" xr:uid="{00000000-0005-0000-0000-00007CDB0000}"/>
    <cellStyle name="Note 3 2 2 6 2 3" xfId="56715" xr:uid="{00000000-0005-0000-0000-00007DDB0000}"/>
    <cellStyle name="Note 3 2 2 6 2 3 2" xfId="56716" xr:uid="{00000000-0005-0000-0000-00007EDB0000}"/>
    <cellStyle name="Note 3 2 2 6 2 3 3" xfId="56717" xr:uid="{00000000-0005-0000-0000-00007FDB0000}"/>
    <cellStyle name="Note 3 2 2 6 2 3 4" xfId="56718" xr:uid="{00000000-0005-0000-0000-000080DB0000}"/>
    <cellStyle name="Note 3 2 2 6 2 3 5" xfId="56719" xr:uid="{00000000-0005-0000-0000-000081DB0000}"/>
    <cellStyle name="Note 3 2 2 6 2 4" xfId="56720" xr:uid="{00000000-0005-0000-0000-000082DB0000}"/>
    <cellStyle name="Note 3 2 2 6 2 4 2" xfId="56721" xr:uid="{00000000-0005-0000-0000-000083DB0000}"/>
    <cellStyle name="Note 3 2 2 6 2 5" xfId="56722" xr:uid="{00000000-0005-0000-0000-000084DB0000}"/>
    <cellStyle name="Note 3 2 2 6 2 5 2" xfId="56723" xr:uid="{00000000-0005-0000-0000-000085DB0000}"/>
    <cellStyle name="Note 3 2 2 6 2 6" xfId="56724" xr:uid="{00000000-0005-0000-0000-000086DB0000}"/>
    <cellStyle name="Note 3 2 2 6 2 6 2" xfId="56725" xr:uid="{00000000-0005-0000-0000-000087DB0000}"/>
    <cellStyle name="Note 3 2 2 6 2 7" xfId="56726" xr:uid="{00000000-0005-0000-0000-000088DB0000}"/>
    <cellStyle name="Note 3 2 2 6 3" xfId="56727" xr:uid="{00000000-0005-0000-0000-000089DB0000}"/>
    <cellStyle name="Note 3 2 2 6 3 2" xfId="56728" xr:uid="{00000000-0005-0000-0000-00008ADB0000}"/>
    <cellStyle name="Note 3 2 2 6 3 3" xfId="56729" xr:uid="{00000000-0005-0000-0000-00008BDB0000}"/>
    <cellStyle name="Note 3 2 2 6 3 4" xfId="56730" xr:uid="{00000000-0005-0000-0000-00008CDB0000}"/>
    <cellStyle name="Note 3 2 2 6 3 5" xfId="56731" xr:uid="{00000000-0005-0000-0000-00008DDB0000}"/>
    <cellStyle name="Note 3 2 2 6 4" xfId="56732" xr:uid="{00000000-0005-0000-0000-00008EDB0000}"/>
    <cellStyle name="Note 3 2 2 6 4 2" xfId="56733" xr:uid="{00000000-0005-0000-0000-00008FDB0000}"/>
    <cellStyle name="Note 3 2 2 6 4 3" xfId="56734" xr:uid="{00000000-0005-0000-0000-000090DB0000}"/>
    <cellStyle name="Note 3 2 2 6 4 4" xfId="56735" xr:uid="{00000000-0005-0000-0000-000091DB0000}"/>
    <cellStyle name="Note 3 2 2 6 4 5" xfId="56736" xr:uid="{00000000-0005-0000-0000-000092DB0000}"/>
    <cellStyle name="Note 3 2 2 6 5" xfId="56737" xr:uid="{00000000-0005-0000-0000-000093DB0000}"/>
    <cellStyle name="Note 3 2 2 6 5 2" xfId="56738" xr:uid="{00000000-0005-0000-0000-000094DB0000}"/>
    <cellStyle name="Note 3 2 2 6 6" xfId="56739" xr:uid="{00000000-0005-0000-0000-000095DB0000}"/>
    <cellStyle name="Note 3 2 2 6 6 2" xfId="56740" xr:uid="{00000000-0005-0000-0000-000096DB0000}"/>
    <cellStyle name="Note 3 2 2 6 7" xfId="56741" xr:uid="{00000000-0005-0000-0000-000097DB0000}"/>
    <cellStyle name="Note 3 2 2 6 7 2" xfId="56742" xr:uid="{00000000-0005-0000-0000-000098DB0000}"/>
    <cellStyle name="Note 3 2 2 6 8" xfId="56743" xr:uid="{00000000-0005-0000-0000-000099DB0000}"/>
    <cellStyle name="Note 3 2 2 7" xfId="1745" xr:uid="{00000000-0005-0000-0000-00009ADB0000}"/>
    <cellStyle name="Note 3 2 2 7 2" xfId="56744" xr:uid="{00000000-0005-0000-0000-00009BDB0000}"/>
    <cellStyle name="Note 3 2 2 7 2 2" xfId="56745" xr:uid="{00000000-0005-0000-0000-00009CDB0000}"/>
    <cellStyle name="Note 3 2 2 7 2 2 2" xfId="56746" xr:uid="{00000000-0005-0000-0000-00009DDB0000}"/>
    <cellStyle name="Note 3 2 2 7 2 2 3" xfId="56747" xr:uid="{00000000-0005-0000-0000-00009EDB0000}"/>
    <cellStyle name="Note 3 2 2 7 2 2 4" xfId="56748" xr:uid="{00000000-0005-0000-0000-00009FDB0000}"/>
    <cellStyle name="Note 3 2 2 7 2 2 5" xfId="56749" xr:uid="{00000000-0005-0000-0000-0000A0DB0000}"/>
    <cellStyle name="Note 3 2 2 7 2 3" xfId="56750" xr:uid="{00000000-0005-0000-0000-0000A1DB0000}"/>
    <cellStyle name="Note 3 2 2 7 2 3 2" xfId="56751" xr:uid="{00000000-0005-0000-0000-0000A2DB0000}"/>
    <cellStyle name="Note 3 2 2 7 2 3 3" xfId="56752" xr:uid="{00000000-0005-0000-0000-0000A3DB0000}"/>
    <cellStyle name="Note 3 2 2 7 2 3 4" xfId="56753" xr:uid="{00000000-0005-0000-0000-0000A4DB0000}"/>
    <cellStyle name="Note 3 2 2 7 2 3 5" xfId="56754" xr:uid="{00000000-0005-0000-0000-0000A5DB0000}"/>
    <cellStyle name="Note 3 2 2 7 2 4" xfId="56755" xr:uid="{00000000-0005-0000-0000-0000A6DB0000}"/>
    <cellStyle name="Note 3 2 2 7 2 4 2" xfId="56756" xr:uid="{00000000-0005-0000-0000-0000A7DB0000}"/>
    <cellStyle name="Note 3 2 2 7 2 5" xfId="56757" xr:uid="{00000000-0005-0000-0000-0000A8DB0000}"/>
    <cellStyle name="Note 3 2 2 7 2 5 2" xfId="56758" xr:uid="{00000000-0005-0000-0000-0000A9DB0000}"/>
    <cellStyle name="Note 3 2 2 7 2 6" xfId="56759" xr:uid="{00000000-0005-0000-0000-0000AADB0000}"/>
    <cellStyle name="Note 3 2 2 7 2 6 2" xfId="56760" xr:uid="{00000000-0005-0000-0000-0000ABDB0000}"/>
    <cellStyle name="Note 3 2 2 7 2 7" xfId="56761" xr:uid="{00000000-0005-0000-0000-0000ACDB0000}"/>
    <cellStyle name="Note 3 2 2 7 3" xfId="56762" xr:uid="{00000000-0005-0000-0000-0000ADDB0000}"/>
    <cellStyle name="Note 3 2 2 7 3 2" xfId="56763" xr:uid="{00000000-0005-0000-0000-0000AEDB0000}"/>
    <cellStyle name="Note 3 2 2 7 3 3" xfId="56764" xr:uid="{00000000-0005-0000-0000-0000AFDB0000}"/>
    <cellStyle name="Note 3 2 2 7 3 4" xfId="56765" xr:uid="{00000000-0005-0000-0000-0000B0DB0000}"/>
    <cellStyle name="Note 3 2 2 7 3 5" xfId="56766" xr:uid="{00000000-0005-0000-0000-0000B1DB0000}"/>
    <cellStyle name="Note 3 2 2 7 4" xfId="56767" xr:uid="{00000000-0005-0000-0000-0000B2DB0000}"/>
    <cellStyle name="Note 3 2 2 7 4 2" xfId="56768" xr:uid="{00000000-0005-0000-0000-0000B3DB0000}"/>
    <cellStyle name="Note 3 2 2 7 4 3" xfId="56769" xr:uid="{00000000-0005-0000-0000-0000B4DB0000}"/>
    <cellStyle name="Note 3 2 2 7 4 4" xfId="56770" xr:uid="{00000000-0005-0000-0000-0000B5DB0000}"/>
    <cellStyle name="Note 3 2 2 7 4 5" xfId="56771" xr:uid="{00000000-0005-0000-0000-0000B6DB0000}"/>
    <cellStyle name="Note 3 2 2 7 5" xfId="56772" xr:uid="{00000000-0005-0000-0000-0000B7DB0000}"/>
    <cellStyle name="Note 3 2 2 7 5 2" xfId="56773" xr:uid="{00000000-0005-0000-0000-0000B8DB0000}"/>
    <cellStyle name="Note 3 2 2 7 6" xfId="56774" xr:uid="{00000000-0005-0000-0000-0000B9DB0000}"/>
    <cellStyle name="Note 3 2 2 7 6 2" xfId="56775" xr:uid="{00000000-0005-0000-0000-0000BADB0000}"/>
    <cellStyle name="Note 3 2 2 7 7" xfId="56776" xr:uid="{00000000-0005-0000-0000-0000BBDB0000}"/>
    <cellStyle name="Note 3 2 2 7 7 2" xfId="56777" xr:uid="{00000000-0005-0000-0000-0000BCDB0000}"/>
    <cellStyle name="Note 3 2 2 7 8" xfId="56778" xr:uid="{00000000-0005-0000-0000-0000BDDB0000}"/>
    <cellStyle name="Note 3 2 2 8" xfId="56779" xr:uid="{00000000-0005-0000-0000-0000BEDB0000}"/>
    <cellStyle name="Note 3 2 2 8 2" xfId="56780" xr:uid="{00000000-0005-0000-0000-0000BFDB0000}"/>
    <cellStyle name="Note 3 2 2 8 2 2" xfId="56781" xr:uid="{00000000-0005-0000-0000-0000C0DB0000}"/>
    <cellStyle name="Note 3 2 2 8 2 2 2" xfId="56782" xr:uid="{00000000-0005-0000-0000-0000C1DB0000}"/>
    <cellStyle name="Note 3 2 2 8 2 2 3" xfId="56783" xr:uid="{00000000-0005-0000-0000-0000C2DB0000}"/>
    <cellStyle name="Note 3 2 2 8 2 2 4" xfId="56784" xr:uid="{00000000-0005-0000-0000-0000C3DB0000}"/>
    <cellStyle name="Note 3 2 2 8 2 2 5" xfId="56785" xr:uid="{00000000-0005-0000-0000-0000C4DB0000}"/>
    <cellStyle name="Note 3 2 2 8 2 3" xfId="56786" xr:uid="{00000000-0005-0000-0000-0000C5DB0000}"/>
    <cellStyle name="Note 3 2 2 8 2 3 2" xfId="56787" xr:uid="{00000000-0005-0000-0000-0000C6DB0000}"/>
    <cellStyle name="Note 3 2 2 8 2 3 3" xfId="56788" xr:uid="{00000000-0005-0000-0000-0000C7DB0000}"/>
    <cellStyle name="Note 3 2 2 8 2 3 4" xfId="56789" xr:uid="{00000000-0005-0000-0000-0000C8DB0000}"/>
    <cellStyle name="Note 3 2 2 8 2 3 5" xfId="56790" xr:uid="{00000000-0005-0000-0000-0000C9DB0000}"/>
    <cellStyle name="Note 3 2 2 8 2 4" xfId="56791" xr:uid="{00000000-0005-0000-0000-0000CADB0000}"/>
    <cellStyle name="Note 3 2 2 8 2 4 2" xfId="56792" xr:uid="{00000000-0005-0000-0000-0000CBDB0000}"/>
    <cellStyle name="Note 3 2 2 8 2 5" xfId="56793" xr:uid="{00000000-0005-0000-0000-0000CCDB0000}"/>
    <cellStyle name="Note 3 2 2 8 2 5 2" xfId="56794" xr:uid="{00000000-0005-0000-0000-0000CDDB0000}"/>
    <cellStyle name="Note 3 2 2 8 2 6" xfId="56795" xr:uid="{00000000-0005-0000-0000-0000CEDB0000}"/>
    <cellStyle name="Note 3 2 2 8 2 6 2" xfId="56796" xr:uid="{00000000-0005-0000-0000-0000CFDB0000}"/>
    <cellStyle name="Note 3 2 2 8 2 7" xfId="56797" xr:uid="{00000000-0005-0000-0000-0000D0DB0000}"/>
    <cellStyle name="Note 3 2 2 8 3" xfId="56798" xr:uid="{00000000-0005-0000-0000-0000D1DB0000}"/>
    <cellStyle name="Note 3 2 2 8 3 2" xfId="56799" xr:uid="{00000000-0005-0000-0000-0000D2DB0000}"/>
    <cellStyle name="Note 3 2 2 8 3 3" xfId="56800" xr:uid="{00000000-0005-0000-0000-0000D3DB0000}"/>
    <cellStyle name="Note 3 2 2 8 3 4" xfId="56801" xr:uid="{00000000-0005-0000-0000-0000D4DB0000}"/>
    <cellStyle name="Note 3 2 2 8 3 5" xfId="56802" xr:uid="{00000000-0005-0000-0000-0000D5DB0000}"/>
    <cellStyle name="Note 3 2 2 8 4" xfId="56803" xr:uid="{00000000-0005-0000-0000-0000D6DB0000}"/>
    <cellStyle name="Note 3 2 2 8 4 2" xfId="56804" xr:uid="{00000000-0005-0000-0000-0000D7DB0000}"/>
    <cellStyle name="Note 3 2 2 8 4 3" xfId="56805" xr:uid="{00000000-0005-0000-0000-0000D8DB0000}"/>
    <cellStyle name="Note 3 2 2 8 4 4" xfId="56806" xr:uid="{00000000-0005-0000-0000-0000D9DB0000}"/>
    <cellStyle name="Note 3 2 2 8 4 5" xfId="56807" xr:uid="{00000000-0005-0000-0000-0000DADB0000}"/>
    <cellStyle name="Note 3 2 2 8 5" xfId="56808" xr:uid="{00000000-0005-0000-0000-0000DBDB0000}"/>
    <cellStyle name="Note 3 2 2 8 5 2" xfId="56809" xr:uid="{00000000-0005-0000-0000-0000DCDB0000}"/>
    <cellStyle name="Note 3 2 2 8 6" xfId="56810" xr:uid="{00000000-0005-0000-0000-0000DDDB0000}"/>
    <cellStyle name="Note 3 2 2 8 6 2" xfId="56811" xr:uid="{00000000-0005-0000-0000-0000DEDB0000}"/>
    <cellStyle name="Note 3 2 2 8 7" xfId="56812" xr:uid="{00000000-0005-0000-0000-0000DFDB0000}"/>
    <cellStyle name="Note 3 2 2 8 7 2" xfId="56813" xr:uid="{00000000-0005-0000-0000-0000E0DB0000}"/>
    <cellStyle name="Note 3 2 2 8 8" xfId="56814" xr:uid="{00000000-0005-0000-0000-0000E1DB0000}"/>
    <cellStyle name="Note 3 2 2 9" xfId="56815" xr:uid="{00000000-0005-0000-0000-0000E2DB0000}"/>
    <cellStyle name="Note 3 2 2 9 2" xfId="56816" xr:uid="{00000000-0005-0000-0000-0000E3DB0000}"/>
    <cellStyle name="Note 3 2 2 9 2 2" xfId="56817" xr:uid="{00000000-0005-0000-0000-0000E4DB0000}"/>
    <cellStyle name="Note 3 2 2 9 2 2 2" xfId="56818" xr:uid="{00000000-0005-0000-0000-0000E5DB0000}"/>
    <cellStyle name="Note 3 2 2 9 2 2 3" xfId="56819" xr:uid="{00000000-0005-0000-0000-0000E6DB0000}"/>
    <cellStyle name="Note 3 2 2 9 2 2 4" xfId="56820" xr:uid="{00000000-0005-0000-0000-0000E7DB0000}"/>
    <cellStyle name="Note 3 2 2 9 2 2 5" xfId="56821" xr:uid="{00000000-0005-0000-0000-0000E8DB0000}"/>
    <cellStyle name="Note 3 2 2 9 2 3" xfId="56822" xr:uid="{00000000-0005-0000-0000-0000E9DB0000}"/>
    <cellStyle name="Note 3 2 2 9 2 3 2" xfId="56823" xr:uid="{00000000-0005-0000-0000-0000EADB0000}"/>
    <cellStyle name="Note 3 2 2 9 2 3 3" xfId="56824" xr:uid="{00000000-0005-0000-0000-0000EBDB0000}"/>
    <cellStyle name="Note 3 2 2 9 2 3 4" xfId="56825" xr:uid="{00000000-0005-0000-0000-0000ECDB0000}"/>
    <cellStyle name="Note 3 2 2 9 2 3 5" xfId="56826" xr:uid="{00000000-0005-0000-0000-0000EDDB0000}"/>
    <cellStyle name="Note 3 2 2 9 2 4" xfId="56827" xr:uid="{00000000-0005-0000-0000-0000EEDB0000}"/>
    <cellStyle name="Note 3 2 2 9 2 4 2" xfId="56828" xr:uid="{00000000-0005-0000-0000-0000EFDB0000}"/>
    <cellStyle name="Note 3 2 2 9 2 5" xfId="56829" xr:uid="{00000000-0005-0000-0000-0000F0DB0000}"/>
    <cellStyle name="Note 3 2 2 9 2 5 2" xfId="56830" xr:uid="{00000000-0005-0000-0000-0000F1DB0000}"/>
    <cellStyle name="Note 3 2 2 9 2 6" xfId="56831" xr:uid="{00000000-0005-0000-0000-0000F2DB0000}"/>
    <cellStyle name="Note 3 2 2 9 2 6 2" xfId="56832" xr:uid="{00000000-0005-0000-0000-0000F3DB0000}"/>
    <cellStyle name="Note 3 2 2 9 2 7" xfId="56833" xr:uid="{00000000-0005-0000-0000-0000F4DB0000}"/>
    <cellStyle name="Note 3 2 2 9 3" xfId="56834" xr:uid="{00000000-0005-0000-0000-0000F5DB0000}"/>
    <cellStyle name="Note 3 2 2 9 3 2" xfId="56835" xr:uid="{00000000-0005-0000-0000-0000F6DB0000}"/>
    <cellStyle name="Note 3 2 2 9 3 3" xfId="56836" xr:uid="{00000000-0005-0000-0000-0000F7DB0000}"/>
    <cellStyle name="Note 3 2 2 9 3 4" xfId="56837" xr:uid="{00000000-0005-0000-0000-0000F8DB0000}"/>
    <cellStyle name="Note 3 2 2 9 3 5" xfId="56838" xr:uid="{00000000-0005-0000-0000-0000F9DB0000}"/>
    <cellStyle name="Note 3 2 2 9 4" xfId="56839" xr:uid="{00000000-0005-0000-0000-0000FADB0000}"/>
    <cellStyle name="Note 3 2 2 9 4 2" xfId="56840" xr:uid="{00000000-0005-0000-0000-0000FBDB0000}"/>
    <cellStyle name="Note 3 2 2 9 4 3" xfId="56841" xr:uid="{00000000-0005-0000-0000-0000FCDB0000}"/>
    <cellStyle name="Note 3 2 2 9 4 4" xfId="56842" xr:uid="{00000000-0005-0000-0000-0000FDDB0000}"/>
    <cellStyle name="Note 3 2 2 9 4 5" xfId="56843" xr:uid="{00000000-0005-0000-0000-0000FEDB0000}"/>
    <cellStyle name="Note 3 2 2 9 5" xfId="56844" xr:uid="{00000000-0005-0000-0000-0000FFDB0000}"/>
    <cellStyle name="Note 3 2 2 9 5 2" xfId="56845" xr:uid="{00000000-0005-0000-0000-000000DC0000}"/>
    <cellStyle name="Note 3 2 2 9 6" xfId="56846" xr:uid="{00000000-0005-0000-0000-000001DC0000}"/>
    <cellStyle name="Note 3 2 2 9 6 2" xfId="56847" xr:uid="{00000000-0005-0000-0000-000002DC0000}"/>
    <cellStyle name="Note 3 2 2 9 7" xfId="56848" xr:uid="{00000000-0005-0000-0000-000003DC0000}"/>
    <cellStyle name="Note 3 2 2 9 7 2" xfId="56849" xr:uid="{00000000-0005-0000-0000-000004DC0000}"/>
    <cellStyle name="Note 3 2 2 9 8" xfId="56850" xr:uid="{00000000-0005-0000-0000-000005DC0000}"/>
    <cellStyle name="Note 3 2 3" xfId="1746" xr:uid="{00000000-0005-0000-0000-000006DC0000}"/>
    <cellStyle name="Note 3 2 3 2" xfId="1747" xr:uid="{00000000-0005-0000-0000-000007DC0000}"/>
    <cellStyle name="Note 3 2 3 2 2" xfId="1748" xr:uid="{00000000-0005-0000-0000-000008DC0000}"/>
    <cellStyle name="Note 3 2 3 3" xfId="1749" xr:uid="{00000000-0005-0000-0000-000009DC0000}"/>
    <cellStyle name="Note 3 2 3 3 2" xfId="56851" xr:uid="{00000000-0005-0000-0000-00000ADC0000}"/>
    <cellStyle name="Note 3 2 3 4" xfId="56852" xr:uid="{00000000-0005-0000-0000-00000BDC0000}"/>
    <cellStyle name="Note 3 2 3 5" xfId="56853" xr:uid="{00000000-0005-0000-0000-00000CDC0000}"/>
    <cellStyle name="Note 3 2 4" xfId="1750" xr:uid="{00000000-0005-0000-0000-00000DDC0000}"/>
    <cellStyle name="Note 3 2 4 2" xfId="1751" xr:uid="{00000000-0005-0000-0000-00000EDC0000}"/>
    <cellStyle name="Note 3 2 4 2 2" xfId="1752" xr:uid="{00000000-0005-0000-0000-00000FDC0000}"/>
    <cellStyle name="Note 3 2 4 3" xfId="1753" xr:uid="{00000000-0005-0000-0000-000010DC0000}"/>
    <cellStyle name="Note 3 2 4 3 2" xfId="56854" xr:uid="{00000000-0005-0000-0000-000011DC0000}"/>
    <cellStyle name="Note 3 2 4 4" xfId="56855" xr:uid="{00000000-0005-0000-0000-000012DC0000}"/>
    <cellStyle name="Note 3 2 4 5" xfId="56856" xr:uid="{00000000-0005-0000-0000-000013DC0000}"/>
    <cellStyle name="Note 3 2 5" xfId="1754" xr:uid="{00000000-0005-0000-0000-000014DC0000}"/>
    <cellStyle name="Note 3 2 5 2" xfId="1755" xr:uid="{00000000-0005-0000-0000-000015DC0000}"/>
    <cellStyle name="Note 3 2 5 2 2" xfId="56857" xr:uid="{00000000-0005-0000-0000-000016DC0000}"/>
    <cellStyle name="Note 3 2 6" xfId="1756" xr:uid="{00000000-0005-0000-0000-000017DC0000}"/>
    <cellStyle name="Note 3 2 6 2" xfId="56858" xr:uid="{00000000-0005-0000-0000-000018DC0000}"/>
    <cellStyle name="Note 3 2 7" xfId="56859" xr:uid="{00000000-0005-0000-0000-000019DC0000}"/>
    <cellStyle name="Note 3 2 7 2" xfId="56860" xr:uid="{00000000-0005-0000-0000-00001ADC0000}"/>
    <cellStyle name="Note 3 2_T-straight with PEDs adjustor" xfId="56861" xr:uid="{00000000-0005-0000-0000-00001BDC0000}"/>
    <cellStyle name="Note 3 3" xfId="1757" xr:uid="{00000000-0005-0000-0000-00001CDC0000}"/>
    <cellStyle name="Note 3 3 10" xfId="56862" xr:uid="{00000000-0005-0000-0000-00001DDC0000}"/>
    <cellStyle name="Note 3 3 10 2" xfId="56863" xr:uid="{00000000-0005-0000-0000-00001EDC0000}"/>
    <cellStyle name="Note 3 3 10 2 2" xfId="56864" xr:uid="{00000000-0005-0000-0000-00001FDC0000}"/>
    <cellStyle name="Note 3 3 10 2 2 2" xfId="56865" xr:uid="{00000000-0005-0000-0000-000020DC0000}"/>
    <cellStyle name="Note 3 3 10 2 2 3" xfId="56866" xr:uid="{00000000-0005-0000-0000-000021DC0000}"/>
    <cellStyle name="Note 3 3 10 2 2 4" xfId="56867" xr:uid="{00000000-0005-0000-0000-000022DC0000}"/>
    <cellStyle name="Note 3 3 10 2 2 5" xfId="56868" xr:uid="{00000000-0005-0000-0000-000023DC0000}"/>
    <cellStyle name="Note 3 3 10 2 3" xfId="56869" xr:uid="{00000000-0005-0000-0000-000024DC0000}"/>
    <cellStyle name="Note 3 3 10 2 3 2" xfId="56870" xr:uid="{00000000-0005-0000-0000-000025DC0000}"/>
    <cellStyle name="Note 3 3 10 2 3 3" xfId="56871" xr:uid="{00000000-0005-0000-0000-000026DC0000}"/>
    <cellStyle name="Note 3 3 10 2 3 4" xfId="56872" xr:uid="{00000000-0005-0000-0000-000027DC0000}"/>
    <cellStyle name="Note 3 3 10 2 3 5" xfId="56873" xr:uid="{00000000-0005-0000-0000-000028DC0000}"/>
    <cellStyle name="Note 3 3 10 2 4" xfId="56874" xr:uid="{00000000-0005-0000-0000-000029DC0000}"/>
    <cellStyle name="Note 3 3 10 2 4 2" xfId="56875" xr:uid="{00000000-0005-0000-0000-00002ADC0000}"/>
    <cellStyle name="Note 3 3 10 2 5" xfId="56876" xr:uid="{00000000-0005-0000-0000-00002BDC0000}"/>
    <cellStyle name="Note 3 3 10 2 5 2" xfId="56877" xr:uid="{00000000-0005-0000-0000-00002CDC0000}"/>
    <cellStyle name="Note 3 3 10 2 6" xfId="56878" xr:uid="{00000000-0005-0000-0000-00002DDC0000}"/>
    <cellStyle name="Note 3 3 10 2 6 2" xfId="56879" xr:uid="{00000000-0005-0000-0000-00002EDC0000}"/>
    <cellStyle name="Note 3 3 10 2 7" xfId="56880" xr:uid="{00000000-0005-0000-0000-00002FDC0000}"/>
    <cellStyle name="Note 3 3 10 3" xfId="56881" xr:uid="{00000000-0005-0000-0000-000030DC0000}"/>
    <cellStyle name="Note 3 3 10 3 2" xfId="56882" xr:uid="{00000000-0005-0000-0000-000031DC0000}"/>
    <cellStyle name="Note 3 3 10 3 3" xfId="56883" xr:uid="{00000000-0005-0000-0000-000032DC0000}"/>
    <cellStyle name="Note 3 3 10 3 4" xfId="56884" xr:uid="{00000000-0005-0000-0000-000033DC0000}"/>
    <cellStyle name="Note 3 3 10 3 5" xfId="56885" xr:uid="{00000000-0005-0000-0000-000034DC0000}"/>
    <cellStyle name="Note 3 3 10 4" xfId="56886" xr:uid="{00000000-0005-0000-0000-000035DC0000}"/>
    <cellStyle name="Note 3 3 10 4 2" xfId="56887" xr:uid="{00000000-0005-0000-0000-000036DC0000}"/>
    <cellStyle name="Note 3 3 10 4 3" xfId="56888" xr:uid="{00000000-0005-0000-0000-000037DC0000}"/>
    <cellStyle name="Note 3 3 10 4 4" xfId="56889" xr:uid="{00000000-0005-0000-0000-000038DC0000}"/>
    <cellStyle name="Note 3 3 10 4 5" xfId="56890" xr:uid="{00000000-0005-0000-0000-000039DC0000}"/>
    <cellStyle name="Note 3 3 10 5" xfId="56891" xr:uid="{00000000-0005-0000-0000-00003ADC0000}"/>
    <cellStyle name="Note 3 3 10 5 2" xfId="56892" xr:uid="{00000000-0005-0000-0000-00003BDC0000}"/>
    <cellStyle name="Note 3 3 10 6" xfId="56893" xr:uid="{00000000-0005-0000-0000-00003CDC0000}"/>
    <cellStyle name="Note 3 3 10 6 2" xfId="56894" xr:uid="{00000000-0005-0000-0000-00003DDC0000}"/>
    <cellStyle name="Note 3 3 10 7" xfId="56895" xr:uid="{00000000-0005-0000-0000-00003EDC0000}"/>
    <cellStyle name="Note 3 3 10 7 2" xfId="56896" xr:uid="{00000000-0005-0000-0000-00003FDC0000}"/>
    <cellStyle name="Note 3 3 10 8" xfId="56897" xr:uid="{00000000-0005-0000-0000-000040DC0000}"/>
    <cellStyle name="Note 3 3 11" xfId="56898" xr:uid="{00000000-0005-0000-0000-000041DC0000}"/>
    <cellStyle name="Note 3 3 11 2" xfId="56899" xr:uid="{00000000-0005-0000-0000-000042DC0000}"/>
    <cellStyle name="Note 3 3 11 2 2" xfId="56900" xr:uid="{00000000-0005-0000-0000-000043DC0000}"/>
    <cellStyle name="Note 3 3 11 2 2 2" xfId="56901" xr:uid="{00000000-0005-0000-0000-000044DC0000}"/>
    <cellStyle name="Note 3 3 11 2 2 3" xfId="56902" xr:uid="{00000000-0005-0000-0000-000045DC0000}"/>
    <cellStyle name="Note 3 3 11 2 2 4" xfId="56903" xr:uid="{00000000-0005-0000-0000-000046DC0000}"/>
    <cellStyle name="Note 3 3 11 2 2 5" xfId="56904" xr:uid="{00000000-0005-0000-0000-000047DC0000}"/>
    <cellStyle name="Note 3 3 11 2 3" xfId="56905" xr:uid="{00000000-0005-0000-0000-000048DC0000}"/>
    <cellStyle name="Note 3 3 11 2 3 2" xfId="56906" xr:uid="{00000000-0005-0000-0000-000049DC0000}"/>
    <cellStyle name="Note 3 3 11 2 3 3" xfId="56907" xr:uid="{00000000-0005-0000-0000-00004ADC0000}"/>
    <cellStyle name="Note 3 3 11 2 3 4" xfId="56908" xr:uid="{00000000-0005-0000-0000-00004BDC0000}"/>
    <cellStyle name="Note 3 3 11 2 3 5" xfId="56909" xr:uid="{00000000-0005-0000-0000-00004CDC0000}"/>
    <cellStyle name="Note 3 3 11 2 4" xfId="56910" xr:uid="{00000000-0005-0000-0000-00004DDC0000}"/>
    <cellStyle name="Note 3 3 11 2 4 2" xfId="56911" xr:uid="{00000000-0005-0000-0000-00004EDC0000}"/>
    <cellStyle name="Note 3 3 11 2 5" xfId="56912" xr:uid="{00000000-0005-0000-0000-00004FDC0000}"/>
    <cellStyle name="Note 3 3 11 2 5 2" xfId="56913" xr:uid="{00000000-0005-0000-0000-000050DC0000}"/>
    <cellStyle name="Note 3 3 11 2 6" xfId="56914" xr:uid="{00000000-0005-0000-0000-000051DC0000}"/>
    <cellStyle name="Note 3 3 11 2 6 2" xfId="56915" xr:uid="{00000000-0005-0000-0000-000052DC0000}"/>
    <cellStyle name="Note 3 3 11 2 7" xfId="56916" xr:uid="{00000000-0005-0000-0000-000053DC0000}"/>
    <cellStyle name="Note 3 3 11 3" xfId="56917" xr:uid="{00000000-0005-0000-0000-000054DC0000}"/>
    <cellStyle name="Note 3 3 11 3 2" xfId="56918" xr:uid="{00000000-0005-0000-0000-000055DC0000}"/>
    <cellStyle name="Note 3 3 11 3 3" xfId="56919" xr:uid="{00000000-0005-0000-0000-000056DC0000}"/>
    <cellStyle name="Note 3 3 11 3 4" xfId="56920" xr:uid="{00000000-0005-0000-0000-000057DC0000}"/>
    <cellStyle name="Note 3 3 11 3 5" xfId="56921" xr:uid="{00000000-0005-0000-0000-000058DC0000}"/>
    <cellStyle name="Note 3 3 11 4" xfId="56922" xr:uid="{00000000-0005-0000-0000-000059DC0000}"/>
    <cellStyle name="Note 3 3 11 4 2" xfId="56923" xr:uid="{00000000-0005-0000-0000-00005ADC0000}"/>
    <cellStyle name="Note 3 3 11 4 3" xfId="56924" xr:uid="{00000000-0005-0000-0000-00005BDC0000}"/>
    <cellStyle name="Note 3 3 11 4 4" xfId="56925" xr:uid="{00000000-0005-0000-0000-00005CDC0000}"/>
    <cellStyle name="Note 3 3 11 4 5" xfId="56926" xr:uid="{00000000-0005-0000-0000-00005DDC0000}"/>
    <cellStyle name="Note 3 3 11 5" xfId="56927" xr:uid="{00000000-0005-0000-0000-00005EDC0000}"/>
    <cellStyle name="Note 3 3 11 5 2" xfId="56928" xr:uid="{00000000-0005-0000-0000-00005FDC0000}"/>
    <cellStyle name="Note 3 3 11 6" xfId="56929" xr:uid="{00000000-0005-0000-0000-000060DC0000}"/>
    <cellStyle name="Note 3 3 11 6 2" xfId="56930" xr:uid="{00000000-0005-0000-0000-000061DC0000}"/>
    <cellStyle name="Note 3 3 11 7" xfId="56931" xr:uid="{00000000-0005-0000-0000-000062DC0000}"/>
    <cellStyle name="Note 3 3 11 7 2" xfId="56932" xr:uid="{00000000-0005-0000-0000-000063DC0000}"/>
    <cellStyle name="Note 3 3 11 8" xfId="56933" xr:uid="{00000000-0005-0000-0000-000064DC0000}"/>
    <cellStyle name="Note 3 3 12" xfId="56934" xr:uid="{00000000-0005-0000-0000-000065DC0000}"/>
    <cellStyle name="Note 3 3 12 2" xfId="56935" xr:uid="{00000000-0005-0000-0000-000066DC0000}"/>
    <cellStyle name="Note 3 3 12 2 2" xfId="56936" xr:uid="{00000000-0005-0000-0000-000067DC0000}"/>
    <cellStyle name="Note 3 3 12 2 2 2" xfId="56937" xr:uid="{00000000-0005-0000-0000-000068DC0000}"/>
    <cellStyle name="Note 3 3 12 2 2 3" xfId="56938" xr:uid="{00000000-0005-0000-0000-000069DC0000}"/>
    <cellStyle name="Note 3 3 12 2 2 4" xfId="56939" xr:uid="{00000000-0005-0000-0000-00006ADC0000}"/>
    <cellStyle name="Note 3 3 12 2 2 5" xfId="56940" xr:uid="{00000000-0005-0000-0000-00006BDC0000}"/>
    <cellStyle name="Note 3 3 12 2 3" xfId="56941" xr:uid="{00000000-0005-0000-0000-00006CDC0000}"/>
    <cellStyle name="Note 3 3 12 2 3 2" xfId="56942" xr:uid="{00000000-0005-0000-0000-00006DDC0000}"/>
    <cellStyle name="Note 3 3 12 2 3 3" xfId="56943" xr:uid="{00000000-0005-0000-0000-00006EDC0000}"/>
    <cellStyle name="Note 3 3 12 2 3 4" xfId="56944" xr:uid="{00000000-0005-0000-0000-00006FDC0000}"/>
    <cellStyle name="Note 3 3 12 2 3 5" xfId="56945" xr:uid="{00000000-0005-0000-0000-000070DC0000}"/>
    <cellStyle name="Note 3 3 12 2 4" xfId="56946" xr:uid="{00000000-0005-0000-0000-000071DC0000}"/>
    <cellStyle name="Note 3 3 12 2 4 2" xfId="56947" xr:uid="{00000000-0005-0000-0000-000072DC0000}"/>
    <cellStyle name="Note 3 3 12 2 5" xfId="56948" xr:uid="{00000000-0005-0000-0000-000073DC0000}"/>
    <cellStyle name="Note 3 3 12 2 5 2" xfId="56949" xr:uid="{00000000-0005-0000-0000-000074DC0000}"/>
    <cellStyle name="Note 3 3 12 2 6" xfId="56950" xr:uid="{00000000-0005-0000-0000-000075DC0000}"/>
    <cellStyle name="Note 3 3 12 2 6 2" xfId="56951" xr:uid="{00000000-0005-0000-0000-000076DC0000}"/>
    <cellStyle name="Note 3 3 12 2 7" xfId="56952" xr:uid="{00000000-0005-0000-0000-000077DC0000}"/>
    <cellStyle name="Note 3 3 12 3" xfId="56953" xr:uid="{00000000-0005-0000-0000-000078DC0000}"/>
    <cellStyle name="Note 3 3 12 3 2" xfId="56954" xr:uid="{00000000-0005-0000-0000-000079DC0000}"/>
    <cellStyle name="Note 3 3 12 3 3" xfId="56955" xr:uid="{00000000-0005-0000-0000-00007ADC0000}"/>
    <cellStyle name="Note 3 3 12 3 4" xfId="56956" xr:uid="{00000000-0005-0000-0000-00007BDC0000}"/>
    <cellStyle name="Note 3 3 12 3 5" xfId="56957" xr:uid="{00000000-0005-0000-0000-00007CDC0000}"/>
    <cellStyle name="Note 3 3 12 4" xfId="56958" xr:uid="{00000000-0005-0000-0000-00007DDC0000}"/>
    <cellStyle name="Note 3 3 12 4 2" xfId="56959" xr:uid="{00000000-0005-0000-0000-00007EDC0000}"/>
    <cellStyle name="Note 3 3 12 4 3" xfId="56960" xr:uid="{00000000-0005-0000-0000-00007FDC0000}"/>
    <cellStyle name="Note 3 3 12 4 4" xfId="56961" xr:uid="{00000000-0005-0000-0000-000080DC0000}"/>
    <cellStyle name="Note 3 3 12 4 5" xfId="56962" xr:uid="{00000000-0005-0000-0000-000081DC0000}"/>
    <cellStyle name="Note 3 3 12 5" xfId="56963" xr:uid="{00000000-0005-0000-0000-000082DC0000}"/>
    <cellStyle name="Note 3 3 12 5 2" xfId="56964" xr:uid="{00000000-0005-0000-0000-000083DC0000}"/>
    <cellStyle name="Note 3 3 12 6" xfId="56965" xr:uid="{00000000-0005-0000-0000-000084DC0000}"/>
    <cellStyle name="Note 3 3 12 6 2" xfId="56966" xr:uid="{00000000-0005-0000-0000-000085DC0000}"/>
    <cellStyle name="Note 3 3 12 7" xfId="56967" xr:uid="{00000000-0005-0000-0000-000086DC0000}"/>
    <cellStyle name="Note 3 3 12 7 2" xfId="56968" xr:uid="{00000000-0005-0000-0000-000087DC0000}"/>
    <cellStyle name="Note 3 3 12 8" xfId="56969" xr:uid="{00000000-0005-0000-0000-000088DC0000}"/>
    <cellStyle name="Note 3 3 13" xfId="56970" xr:uid="{00000000-0005-0000-0000-000089DC0000}"/>
    <cellStyle name="Note 3 3 13 2" xfId="56971" xr:uid="{00000000-0005-0000-0000-00008ADC0000}"/>
    <cellStyle name="Note 3 3 13 2 2" xfId="56972" xr:uid="{00000000-0005-0000-0000-00008BDC0000}"/>
    <cellStyle name="Note 3 3 13 2 2 2" xfId="56973" xr:uid="{00000000-0005-0000-0000-00008CDC0000}"/>
    <cellStyle name="Note 3 3 13 2 2 3" xfId="56974" xr:uid="{00000000-0005-0000-0000-00008DDC0000}"/>
    <cellStyle name="Note 3 3 13 2 2 4" xfId="56975" xr:uid="{00000000-0005-0000-0000-00008EDC0000}"/>
    <cellStyle name="Note 3 3 13 2 2 5" xfId="56976" xr:uid="{00000000-0005-0000-0000-00008FDC0000}"/>
    <cellStyle name="Note 3 3 13 2 3" xfId="56977" xr:uid="{00000000-0005-0000-0000-000090DC0000}"/>
    <cellStyle name="Note 3 3 13 2 3 2" xfId="56978" xr:uid="{00000000-0005-0000-0000-000091DC0000}"/>
    <cellStyle name="Note 3 3 13 2 3 3" xfId="56979" xr:uid="{00000000-0005-0000-0000-000092DC0000}"/>
    <cellStyle name="Note 3 3 13 2 3 4" xfId="56980" xr:uid="{00000000-0005-0000-0000-000093DC0000}"/>
    <cellStyle name="Note 3 3 13 2 3 5" xfId="56981" xr:uid="{00000000-0005-0000-0000-000094DC0000}"/>
    <cellStyle name="Note 3 3 13 2 4" xfId="56982" xr:uid="{00000000-0005-0000-0000-000095DC0000}"/>
    <cellStyle name="Note 3 3 13 2 4 2" xfId="56983" xr:uid="{00000000-0005-0000-0000-000096DC0000}"/>
    <cellStyle name="Note 3 3 13 2 5" xfId="56984" xr:uid="{00000000-0005-0000-0000-000097DC0000}"/>
    <cellStyle name="Note 3 3 13 2 5 2" xfId="56985" xr:uid="{00000000-0005-0000-0000-000098DC0000}"/>
    <cellStyle name="Note 3 3 13 2 6" xfId="56986" xr:uid="{00000000-0005-0000-0000-000099DC0000}"/>
    <cellStyle name="Note 3 3 13 2 6 2" xfId="56987" xr:uid="{00000000-0005-0000-0000-00009ADC0000}"/>
    <cellStyle name="Note 3 3 13 2 7" xfId="56988" xr:uid="{00000000-0005-0000-0000-00009BDC0000}"/>
    <cellStyle name="Note 3 3 13 3" xfId="56989" xr:uid="{00000000-0005-0000-0000-00009CDC0000}"/>
    <cellStyle name="Note 3 3 13 3 2" xfId="56990" xr:uid="{00000000-0005-0000-0000-00009DDC0000}"/>
    <cellStyle name="Note 3 3 13 3 3" xfId="56991" xr:uid="{00000000-0005-0000-0000-00009EDC0000}"/>
    <cellStyle name="Note 3 3 13 3 4" xfId="56992" xr:uid="{00000000-0005-0000-0000-00009FDC0000}"/>
    <cellStyle name="Note 3 3 13 3 5" xfId="56993" xr:uid="{00000000-0005-0000-0000-0000A0DC0000}"/>
    <cellStyle name="Note 3 3 13 4" xfId="56994" xr:uid="{00000000-0005-0000-0000-0000A1DC0000}"/>
    <cellStyle name="Note 3 3 13 4 2" xfId="56995" xr:uid="{00000000-0005-0000-0000-0000A2DC0000}"/>
    <cellStyle name="Note 3 3 13 4 3" xfId="56996" xr:uid="{00000000-0005-0000-0000-0000A3DC0000}"/>
    <cellStyle name="Note 3 3 13 4 4" xfId="56997" xr:uid="{00000000-0005-0000-0000-0000A4DC0000}"/>
    <cellStyle name="Note 3 3 13 4 5" xfId="56998" xr:uid="{00000000-0005-0000-0000-0000A5DC0000}"/>
    <cellStyle name="Note 3 3 13 5" xfId="56999" xr:uid="{00000000-0005-0000-0000-0000A6DC0000}"/>
    <cellStyle name="Note 3 3 13 5 2" xfId="57000" xr:uid="{00000000-0005-0000-0000-0000A7DC0000}"/>
    <cellStyle name="Note 3 3 13 6" xfId="57001" xr:uid="{00000000-0005-0000-0000-0000A8DC0000}"/>
    <cellStyle name="Note 3 3 13 6 2" xfId="57002" xr:uid="{00000000-0005-0000-0000-0000A9DC0000}"/>
    <cellStyle name="Note 3 3 13 7" xfId="57003" xr:uid="{00000000-0005-0000-0000-0000AADC0000}"/>
    <cellStyle name="Note 3 3 13 7 2" xfId="57004" xr:uid="{00000000-0005-0000-0000-0000ABDC0000}"/>
    <cellStyle name="Note 3 3 13 8" xfId="57005" xr:uid="{00000000-0005-0000-0000-0000ACDC0000}"/>
    <cellStyle name="Note 3 3 14" xfId="57006" xr:uid="{00000000-0005-0000-0000-0000ADDC0000}"/>
    <cellStyle name="Note 3 3 14 2" xfId="57007" xr:uid="{00000000-0005-0000-0000-0000AEDC0000}"/>
    <cellStyle name="Note 3 3 14 2 2" xfId="57008" xr:uid="{00000000-0005-0000-0000-0000AFDC0000}"/>
    <cellStyle name="Note 3 3 14 2 2 2" xfId="57009" xr:uid="{00000000-0005-0000-0000-0000B0DC0000}"/>
    <cellStyle name="Note 3 3 14 2 2 3" xfId="57010" xr:uid="{00000000-0005-0000-0000-0000B1DC0000}"/>
    <cellStyle name="Note 3 3 14 2 2 4" xfId="57011" xr:uid="{00000000-0005-0000-0000-0000B2DC0000}"/>
    <cellStyle name="Note 3 3 14 2 2 5" xfId="57012" xr:uid="{00000000-0005-0000-0000-0000B3DC0000}"/>
    <cellStyle name="Note 3 3 14 2 3" xfId="57013" xr:uid="{00000000-0005-0000-0000-0000B4DC0000}"/>
    <cellStyle name="Note 3 3 14 2 3 2" xfId="57014" xr:uid="{00000000-0005-0000-0000-0000B5DC0000}"/>
    <cellStyle name="Note 3 3 14 2 3 3" xfId="57015" xr:uid="{00000000-0005-0000-0000-0000B6DC0000}"/>
    <cellStyle name="Note 3 3 14 2 3 4" xfId="57016" xr:uid="{00000000-0005-0000-0000-0000B7DC0000}"/>
    <cellStyle name="Note 3 3 14 2 3 5" xfId="57017" xr:uid="{00000000-0005-0000-0000-0000B8DC0000}"/>
    <cellStyle name="Note 3 3 14 2 4" xfId="57018" xr:uid="{00000000-0005-0000-0000-0000B9DC0000}"/>
    <cellStyle name="Note 3 3 14 2 4 2" xfId="57019" xr:uid="{00000000-0005-0000-0000-0000BADC0000}"/>
    <cellStyle name="Note 3 3 14 2 5" xfId="57020" xr:uid="{00000000-0005-0000-0000-0000BBDC0000}"/>
    <cellStyle name="Note 3 3 14 2 5 2" xfId="57021" xr:uid="{00000000-0005-0000-0000-0000BCDC0000}"/>
    <cellStyle name="Note 3 3 14 2 6" xfId="57022" xr:uid="{00000000-0005-0000-0000-0000BDDC0000}"/>
    <cellStyle name="Note 3 3 14 2 6 2" xfId="57023" xr:uid="{00000000-0005-0000-0000-0000BEDC0000}"/>
    <cellStyle name="Note 3 3 14 2 7" xfId="57024" xr:uid="{00000000-0005-0000-0000-0000BFDC0000}"/>
    <cellStyle name="Note 3 3 14 3" xfId="57025" xr:uid="{00000000-0005-0000-0000-0000C0DC0000}"/>
    <cellStyle name="Note 3 3 14 3 2" xfId="57026" xr:uid="{00000000-0005-0000-0000-0000C1DC0000}"/>
    <cellStyle name="Note 3 3 14 3 3" xfId="57027" xr:uid="{00000000-0005-0000-0000-0000C2DC0000}"/>
    <cellStyle name="Note 3 3 14 3 4" xfId="57028" xr:uid="{00000000-0005-0000-0000-0000C3DC0000}"/>
    <cellStyle name="Note 3 3 14 3 5" xfId="57029" xr:uid="{00000000-0005-0000-0000-0000C4DC0000}"/>
    <cellStyle name="Note 3 3 14 4" xfId="57030" xr:uid="{00000000-0005-0000-0000-0000C5DC0000}"/>
    <cellStyle name="Note 3 3 14 4 2" xfId="57031" xr:uid="{00000000-0005-0000-0000-0000C6DC0000}"/>
    <cellStyle name="Note 3 3 14 4 3" xfId="57032" xr:uid="{00000000-0005-0000-0000-0000C7DC0000}"/>
    <cellStyle name="Note 3 3 14 4 4" xfId="57033" xr:uid="{00000000-0005-0000-0000-0000C8DC0000}"/>
    <cellStyle name="Note 3 3 14 4 5" xfId="57034" xr:uid="{00000000-0005-0000-0000-0000C9DC0000}"/>
    <cellStyle name="Note 3 3 14 5" xfId="57035" xr:uid="{00000000-0005-0000-0000-0000CADC0000}"/>
    <cellStyle name="Note 3 3 14 5 2" xfId="57036" xr:uid="{00000000-0005-0000-0000-0000CBDC0000}"/>
    <cellStyle name="Note 3 3 14 6" xfId="57037" xr:uid="{00000000-0005-0000-0000-0000CCDC0000}"/>
    <cellStyle name="Note 3 3 14 6 2" xfId="57038" xr:uid="{00000000-0005-0000-0000-0000CDDC0000}"/>
    <cellStyle name="Note 3 3 14 7" xfId="57039" xr:uid="{00000000-0005-0000-0000-0000CEDC0000}"/>
    <cellStyle name="Note 3 3 14 7 2" xfId="57040" xr:uid="{00000000-0005-0000-0000-0000CFDC0000}"/>
    <cellStyle name="Note 3 3 14 8" xfId="57041" xr:uid="{00000000-0005-0000-0000-0000D0DC0000}"/>
    <cellStyle name="Note 3 3 15" xfId="57042" xr:uid="{00000000-0005-0000-0000-0000D1DC0000}"/>
    <cellStyle name="Note 3 3 15 2" xfId="57043" xr:uid="{00000000-0005-0000-0000-0000D2DC0000}"/>
    <cellStyle name="Note 3 3 15 2 2" xfId="57044" xr:uid="{00000000-0005-0000-0000-0000D3DC0000}"/>
    <cellStyle name="Note 3 3 15 2 3" xfId="57045" xr:uid="{00000000-0005-0000-0000-0000D4DC0000}"/>
    <cellStyle name="Note 3 3 15 2 4" xfId="57046" xr:uid="{00000000-0005-0000-0000-0000D5DC0000}"/>
    <cellStyle name="Note 3 3 15 2 5" xfId="57047" xr:uid="{00000000-0005-0000-0000-0000D6DC0000}"/>
    <cellStyle name="Note 3 3 15 3" xfId="57048" xr:uid="{00000000-0005-0000-0000-0000D7DC0000}"/>
    <cellStyle name="Note 3 3 15 3 2" xfId="57049" xr:uid="{00000000-0005-0000-0000-0000D8DC0000}"/>
    <cellStyle name="Note 3 3 15 3 3" xfId="57050" xr:uid="{00000000-0005-0000-0000-0000D9DC0000}"/>
    <cellStyle name="Note 3 3 15 3 4" xfId="57051" xr:uid="{00000000-0005-0000-0000-0000DADC0000}"/>
    <cellStyle name="Note 3 3 15 3 5" xfId="57052" xr:uid="{00000000-0005-0000-0000-0000DBDC0000}"/>
    <cellStyle name="Note 3 3 15 4" xfId="57053" xr:uid="{00000000-0005-0000-0000-0000DCDC0000}"/>
    <cellStyle name="Note 3 3 15 4 2" xfId="57054" xr:uid="{00000000-0005-0000-0000-0000DDDC0000}"/>
    <cellStyle name="Note 3 3 15 5" xfId="57055" xr:uid="{00000000-0005-0000-0000-0000DEDC0000}"/>
    <cellStyle name="Note 3 3 15 5 2" xfId="57056" xr:uid="{00000000-0005-0000-0000-0000DFDC0000}"/>
    <cellStyle name="Note 3 3 15 6" xfId="57057" xr:uid="{00000000-0005-0000-0000-0000E0DC0000}"/>
    <cellStyle name="Note 3 3 15 6 2" xfId="57058" xr:uid="{00000000-0005-0000-0000-0000E1DC0000}"/>
    <cellStyle name="Note 3 3 15 7" xfId="57059" xr:uid="{00000000-0005-0000-0000-0000E2DC0000}"/>
    <cellStyle name="Note 3 3 16" xfId="57060" xr:uid="{00000000-0005-0000-0000-0000E3DC0000}"/>
    <cellStyle name="Note 3 3 16 2" xfId="57061" xr:uid="{00000000-0005-0000-0000-0000E4DC0000}"/>
    <cellStyle name="Note 3 3 16 3" xfId="57062" xr:uid="{00000000-0005-0000-0000-0000E5DC0000}"/>
    <cellStyle name="Note 3 3 16 4" xfId="57063" xr:uid="{00000000-0005-0000-0000-0000E6DC0000}"/>
    <cellStyle name="Note 3 3 16 5" xfId="57064" xr:uid="{00000000-0005-0000-0000-0000E7DC0000}"/>
    <cellStyle name="Note 3 3 17" xfId="57065" xr:uid="{00000000-0005-0000-0000-0000E8DC0000}"/>
    <cellStyle name="Note 3 3 17 2" xfId="57066" xr:uid="{00000000-0005-0000-0000-0000E9DC0000}"/>
    <cellStyle name="Note 3 3 17 3" xfId="57067" xr:uid="{00000000-0005-0000-0000-0000EADC0000}"/>
    <cellStyle name="Note 3 3 17 4" xfId="57068" xr:uid="{00000000-0005-0000-0000-0000EBDC0000}"/>
    <cellStyle name="Note 3 3 17 5" xfId="57069" xr:uid="{00000000-0005-0000-0000-0000ECDC0000}"/>
    <cellStyle name="Note 3 3 18" xfId="57070" xr:uid="{00000000-0005-0000-0000-0000EDDC0000}"/>
    <cellStyle name="Note 3 3 18 2" xfId="57071" xr:uid="{00000000-0005-0000-0000-0000EEDC0000}"/>
    <cellStyle name="Note 3 3 19" xfId="57072" xr:uid="{00000000-0005-0000-0000-0000EFDC0000}"/>
    <cellStyle name="Note 3 3 19 2" xfId="57073" xr:uid="{00000000-0005-0000-0000-0000F0DC0000}"/>
    <cellStyle name="Note 3 3 2" xfId="1758" xr:uid="{00000000-0005-0000-0000-0000F1DC0000}"/>
    <cellStyle name="Note 3 3 2 2" xfId="1759" xr:uid="{00000000-0005-0000-0000-0000F2DC0000}"/>
    <cellStyle name="Note 3 3 2 2 2" xfId="1760" xr:uid="{00000000-0005-0000-0000-0000F3DC0000}"/>
    <cellStyle name="Note 3 3 2 2 2 2" xfId="57074" xr:uid="{00000000-0005-0000-0000-0000F4DC0000}"/>
    <cellStyle name="Note 3 3 2 2 2 3" xfId="57075" xr:uid="{00000000-0005-0000-0000-0000F5DC0000}"/>
    <cellStyle name="Note 3 3 2 2 2 4" xfId="57076" xr:uid="{00000000-0005-0000-0000-0000F6DC0000}"/>
    <cellStyle name="Note 3 3 2 2 2 5" xfId="57077" xr:uid="{00000000-0005-0000-0000-0000F7DC0000}"/>
    <cellStyle name="Note 3 3 2 2 3" xfId="57078" xr:uid="{00000000-0005-0000-0000-0000F8DC0000}"/>
    <cellStyle name="Note 3 3 2 2 3 2" xfId="57079" xr:uid="{00000000-0005-0000-0000-0000F9DC0000}"/>
    <cellStyle name="Note 3 3 2 2 3 3" xfId="57080" xr:uid="{00000000-0005-0000-0000-0000FADC0000}"/>
    <cellStyle name="Note 3 3 2 2 3 4" xfId="57081" xr:uid="{00000000-0005-0000-0000-0000FBDC0000}"/>
    <cellStyle name="Note 3 3 2 2 3 5" xfId="57082" xr:uid="{00000000-0005-0000-0000-0000FCDC0000}"/>
    <cellStyle name="Note 3 3 2 2 4" xfId="57083" xr:uid="{00000000-0005-0000-0000-0000FDDC0000}"/>
    <cellStyle name="Note 3 3 2 2 4 2" xfId="57084" xr:uid="{00000000-0005-0000-0000-0000FEDC0000}"/>
    <cellStyle name="Note 3 3 2 2 5" xfId="57085" xr:uid="{00000000-0005-0000-0000-0000FFDC0000}"/>
    <cellStyle name="Note 3 3 2 2 5 2" xfId="57086" xr:uid="{00000000-0005-0000-0000-000000DD0000}"/>
    <cellStyle name="Note 3 3 2 2 6" xfId="57087" xr:uid="{00000000-0005-0000-0000-000001DD0000}"/>
    <cellStyle name="Note 3 3 2 2 6 2" xfId="57088" xr:uid="{00000000-0005-0000-0000-000002DD0000}"/>
    <cellStyle name="Note 3 3 2 2 7" xfId="57089" xr:uid="{00000000-0005-0000-0000-000003DD0000}"/>
    <cellStyle name="Note 3 3 2 3" xfId="1761" xr:uid="{00000000-0005-0000-0000-000004DD0000}"/>
    <cellStyle name="Note 3 3 2 3 2" xfId="57090" xr:uid="{00000000-0005-0000-0000-000005DD0000}"/>
    <cellStyle name="Note 3 3 2 3 3" xfId="57091" xr:uid="{00000000-0005-0000-0000-000006DD0000}"/>
    <cellStyle name="Note 3 3 2 3 4" xfId="57092" xr:uid="{00000000-0005-0000-0000-000007DD0000}"/>
    <cellStyle name="Note 3 3 2 3 5" xfId="57093" xr:uid="{00000000-0005-0000-0000-000008DD0000}"/>
    <cellStyle name="Note 3 3 2 4" xfId="57094" xr:uid="{00000000-0005-0000-0000-000009DD0000}"/>
    <cellStyle name="Note 3 3 2 4 2" xfId="57095" xr:uid="{00000000-0005-0000-0000-00000ADD0000}"/>
    <cellStyle name="Note 3 3 2 4 3" xfId="57096" xr:uid="{00000000-0005-0000-0000-00000BDD0000}"/>
    <cellStyle name="Note 3 3 2 4 4" xfId="57097" xr:uid="{00000000-0005-0000-0000-00000CDD0000}"/>
    <cellStyle name="Note 3 3 2 4 5" xfId="57098" xr:uid="{00000000-0005-0000-0000-00000DDD0000}"/>
    <cellStyle name="Note 3 3 2 5" xfId="57099" xr:uid="{00000000-0005-0000-0000-00000EDD0000}"/>
    <cellStyle name="Note 3 3 2 5 2" xfId="57100" xr:uid="{00000000-0005-0000-0000-00000FDD0000}"/>
    <cellStyle name="Note 3 3 2 6" xfId="57101" xr:uid="{00000000-0005-0000-0000-000010DD0000}"/>
    <cellStyle name="Note 3 3 2 6 2" xfId="57102" xr:uid="{00000000-0005-0000-0000-000011DD0000}"/>
    <cellStyle name="Note 3 3 2 7" xfId="57103" xr:uid="{00000000-0005-0000-0000-000012DD0000}"/>
    <cellStyle name="Note 3 3 2 7 2" xfId="57104" xr:uid="{00000000-0005-0000-0000-000013DD0000}"/>
    <cellStyle name="Note 3 3 2 8" xfId="57105" xr:uid="{00000000-0005-0000-0000-000014DD0000}"/>
    <cellStyle name="Note 3 3 20" xfId="57106" xr:uid="{00000000-0005-0000-0000-000015DD0000}"/>
    <cellStyle name="Note 3 3 20 2" xfId="57107" xr:uid="{00000000-0005-0000-0000-000016DD0000}"/>
    <cellStyle name="Note 3 3 21" xfId="57108" xr:uid="{00000000-0005-0000-0000-000017DD0000}"/>
    <cellStyle name="Note 3 3 3" xfId="1762" xr:uid="{00000000-0005-0000-0000-000018DD0000}"/>
    <cellStyle name="Note 3 3 3 2" xfId="1763" xr:uid="{00000000-0005-0000-0000-000019DD0000}"/>
    <cellStyle name="Note 3 3 3 2 2" xfId="1764" xr:uid="{00000000-0005-0000-0000-00001ADD0000}"/>
    <cellStyle name="Note 3 3 3 2 2 2" xfId="57109" xr:uid="{00000000-0005-0000-0000-00001BDD0000}"/>
    <cellStyle name="Note 3 3 3 2 2 3" xfId="57110" xr:uid="{00000000-0005-0000-0000-00001CDD0000}"/>
    <cellStyle name="Note 3 3 3 2 2 4" xfId="57111" xr:uid="{00000000-0005-0000-0000-00001DDD0000}"/>
    <cellStyle name="Note 3 3 3 2 2 5" xfId="57112" xr:uid="{00000000-0005-0000-0000-00001EDD0000}"/>
    <cellStyle name="Note 3 3 3 2 3" xfId="57113" xr:uid="{00000000-0005-0000-0000-00001FDD0000}"/>
    <cellStyle name="Note 3 3 3 2 3 2" xfId="57114" xr:uid="{00000000-0005-0000-0000-000020DD0000}"/>
    <cellStyle name="Note 3 3 3 2 3 3" xfId="57115" xr:uid="{00000000-0005-0000-0000-000021DD0000}"/>
    <cellStyle name="Note 3 3 3 2 3 4" xfId="57116" xr:uid="{00000000-0005-0000-0000-000022DD0000}"/>
    <cellStyle name="Note 3 3 3 2 3 5" xfId="57117" xr:uid="{00000000-0005-0000-0000-000023DD0000}"/>
    <cellStyle name="Note 3 3 3 2 4" xfId="57118" xr:uid="{00000000-0005-0000-0000-000024DD0000}"/>
    <cellStyle name="Note 3 3 3 2 4 2" xfId="57119" xr:uid="{00000000-0005-0000-0000-000025DD0000}"/>
    <cellStyle name="Note 3 3 3 2 5" xfId="57120" xr:uid="{00000000-0005-0000-0000-000026DD0000}"/>
    <cellStyle name="Note 3 3 3 2 5 2" xfId="57121" xr:uid="{00000000-0005-0000-0000-000027DD0000}"/>
    <cellStyle name="Note 3 3 3 2 6" xfId="57122" xr:uid="{00000000-0005-0000-0000-000028DD0000}"/>
    <cellStyle name="Note 3 3 3 2 6 2" xfId="57123" xr:uid="{00000000-0005-0000-0000-000029DD0000}"/>
    <cellStyle name="Note 3 3 3 2 7" xfId="57124" xr:uid="{00000000-0005-0000-0000-00002ADD0000}"/>
    <cellStyle name="Note 3 3 3 3" xfId="1765" xr:uid="{00000000-0005-0000-0000-00002BDD0000}"/>
    <cellStyle name="Note 3 3 3 3 2" xfId="57125" xr:uid="{00000000-0005-0000-0000-00002CDD0000}"/>
    <cellStyle name="Note 3 3 3 3 3" xfId="57126" xr:uid="{00000000-0005-0000-0000-00002DDD0000}"/>
    <cellStyle name="Note 3 3 3 3 4" xfId="57127" xr:uid="{00000000-0005-0000-0000-00002EDD0000}"/>
    <cellStyle name="Note 3 3 3 3 5" xfId="57128" xr:uid="{00000000-0005-0000-0000-00002FDD0000}"/>
    <cellStyle name="Note 3 3 3 4" xfId="57129" xr:uid="{00000000-0005-0000-0000-000030DD0000}"/>
    <cellStyle name="Note 3 3 3 4 2" xfId="57130" xr:uid="{00000000-0005-0000-0000-000031DD0000}"/>
    <cellStyle name="Note 3 3 3 4 3" xfId="57131" xr:uid="{00000000-0005-0000-0000-000032DD0000}"/>
    <cellStyle name="Note 3 3 3 4 4" xfId="57132" xr:uid="{00000000-0005-0000-0000-000033DD0000}"/>
    <cellStyle name="Note 3 3 3 4 5" xfId="57133" xr:uid="{00000000-0005-0000-0000-000034DD0000}"/>
    <cellStyle name="Note 3 3 3 5" xfId="57134" xr:uid="{00000000-0005-0000-0000-000035DD0000}"/>
    <cellStyle name="Note 3 3 3 5 2" xfId="57135" xr:uid="{00000000-0005-0000-0000-000036DD0000}"/>
    <cellStyle name="Note 3 3 3 6" xfId="57136" xr:uid="{00000000-0005-0000-0000-000037DD0000}"/>
    <cellStyle name="Note 3 3 3 6 2" xfId="57137" xr:uid="{00000000-0005-0000-0000-000038DD0000}"/>
    <cellStyle name="Note 3 3 3 7" xfId="57138" xr:uid="{00000000-0005-0000-0000-000039DD0000}"/>
    <cellStyle name="Note 3 3 3 7 2" xfId="57139" xr:uid="{00000000-0005-0000-0000-00003ADD0000}"/>
    <cellStyle name="Note 3 3 3 8" xfId="57140" xr:uid="{00000000-0005-0000-0000-00003BDD0000}"/>
    <cellStyle name="Note 3 3 4" xfId="1766" xr:uid="{00000000-0005-0000-0000-00003CDD0000}"/>
    <cellStyle name="Note 3 3 4 2" xfId="1767" xr:uid="{00000000-0005-0000-0000-00003DDD0000}"/>
    <cellStyle name="Note 3 3 4 2 2" xfId="1768" xr:uid="{00000000-0005-0000-0000-00003EDD0000}"/>
    <cellStyle name="Note 3 3 4 2 2 2" xfId="57141" xr:uid="{00000000-0005-0000-0000-00003FDD0000}"/>
    <cellStyle name="Note 3 3 4 2 2 3" xfId="57142" xr:uid="{00000000-0005-0000-0000-000040DD0000}"/>
    <cellStyle name="Note 3 3 4 2 2 4" xfId="57143" xr:uid="{00000000-0005-0000-0000-000041DD0000}"/>
    <cellStyle name="Note 3 3 4 2 2 5" xfId="57144" xr:uid="{00000000-0005-0000-0000-000042DD0000}"/>
    <cellStyle name="Note 3 3 4 2 3" xfId="57145" xr:uid="{00000000-0005-0000-0000-000043DD0000}"/>
    <cellStyle name="Note 3 3 4 2 3 2" xfId="57146" xr:uid="{00000000-0005-0000-0000-000044DD0000}"/>
    <cellStyle name="Note 3 3 4 2 3 3" xfId="57147" xr:uid="{00000000-0005-0000-0000-000045DD0000}"/>
    <cellStyle name="Note 3 3 4 2 3 4" xfId="57148" xr:uid="{00000000-0005-0000-0000-000046DD0000}"/>
    <cellStyle name="Note 3 3 4 2 3 5" xfId="57149" xr:uid="{00000000-0005-0000-0000-000047DD0000}"/>
    <cellStyle name="Note 3 3 4 2 4" xfId="57150" xr:uid="{00000000-0005-0000-0000-000048DD0000}"/>
    <cellStyle name="Note 3 3 4 2 4 2" xfId="57151" xr:uid="{00000000-0005-0000-0000-000049DD0000}"/>
    <cellStyle name="Note 3 3 4 2 5" xfId="57152" xr:uid="{00000000-0005-0000-0000-00004ADD0000}"/>
    <cellStyle name="Note 3 3 4 2 5 2" xfId="57153" xr:uid="{00000000-0005-0000-0000-00004BDD0000}"/>
    <cellStyle name="Note 3 3 4 2 6" xfId="57154" xr:uid="{00000000-0005-0000-0000-00004CDD0000}"/>
    <cellStyle name="Note 3 3 4 2 6 2" xfId="57155" xr:uid="{00000000-0005-0000-0000-00004DDD0000}"/>
    <cellStyle name="Note 3 3 4 2 7" xfId="57156" xr:uid="{00000000-0005-0000-0000-00004EDD0000}"/>
    <cellStyle name="Note 3 3 4 3" xfId="1769" xr:uid="{00000000-0005-0000-0000-00004FDD0000}"/>
    <cellStyle name="Note 3 3 4 3 2" xfId="57157" xr:uid="{00000000-0005-0000-0000-000050DD0000}"/>
    <cellStyle name="Note 3 3 4 3 3" xfId="57158" xr:uid="{00000000-0005-0000-0000-000051DD0000}"/>
    <cellStyle name="Note 3 3 4 3 4" xfId="57159" xr:uid="{00000000-0005-0000-0000-000052DD0000}"/>
    <cellStyle name="Note 3 3 4 3 5" xfId="57160" xr:uid="{00000000-0005-0000-0000-000053DD0000}"/>
    <cellStyle name="Note 3 3 4 4" xfId="57161" xr:uid="{00000000-0005-0000-0000-000054DD0000}"/>
    <cellStyle name="Note 3 3 4 4 2" xfId="57162" xr:uid="{00000000-0005-0000-0000-000055DD0000}"/>
    <cellStyle name="Note 3 3 4 4 3" xfId="57163" xr:uid="{00000000-0005-0000-0000-000056DD0000}"/>
    <cellStyle name="Note 3 3 4 4 4" xfId="57164" xr:uid="{00000000-0005-0000-0000-000057DD0000}"/>
    <cellStyle name="Note 3 3 4 4 5" xfId="57165" xr:uid="{00000000-0005-0000-0000-000058DD0000}"/>
    <cellStyle name="Note 3 3 4 5" xfId="57166" xr:uid="{00000000-0005-0000-0000-000059DD0000}"/>
    <cellStyle name="Note 3 3 4 5 2" xfId="57167" xr:uid="{00000000-0005-0000-0000-00005ADD0000}"/>
    <cellStyle name="Note 3 3 4 6" xfId="57168" xr:uid="{00000000-0005-0000-0000-00005BDD0000}"/>
    <cellStyle name="Note 3 3 4 6 2" xfId="57169" xr:uid="{00000000-0005-0000-0000-00005CDD0000}"/>
    <cellStyle name="Note 3 3 4 7" xfId="57170" xr:uid="{00000000-0005-0000-0000-00005DDD0000}"/>
    <cellStyle name="Note 3 3 4 7 2" xfId="57171" xr:uid="{00000000-0005-0000-0000-00005EDD0000}"/>
    <cellStyle name="Note 3 3 4 8" xfId="57172" xr:uid="{00000000-0005-0000-0000-00005FDD0000}"/>
    <cellStyle name="Note 3 3 5" xfId="1770" xr:uid="{00000000-0005-0000-0000-000060DD0000}"/>
    <cellStyle name="Note 3 3 5 2" xfId="1771" xr:uid="{00000000-0005-0000-0000-000061DD0000}"/>
    <cellStyle name="Note 3 3 5 2 2" xfId="1772" xr:uid="{00000000-0005-0000-0000-000062DD0000}"/>
    <cellStyle name="Note 3 3 5 2 2 2" xfId="57173" xr:uid="{00000000-0005-0000-0000-000063DD0000}"/>
    <cellStyle name="Note 3 3 5 2 2 3" xfId="57174" xr:uid="{00000000-0005-0000-0000-000064DD0000}"/>
    <cellStyle name="Note 3 3 5 2 2 4" xfId="57175" xr:uid="{00000000-0005-0000-0000-000065DD0000}"/>
    <cellStyle name="Note 3 3 5 2 2 5" xfId="57176" xr:uid="{00000000-0005-0000-0000-000066DD0000}"/>
    <cellStyle name="Note 3 3 5 2 3" xfId="57177" xr:uid="{00000000-0005-0000-0000-000067DD0000}"/>
    <cellStyle name="Note 3 3 5 2 3 2" xfId="57178" xr:uid="{00000000-0005-0000-0000-000068DD0000}"/>
    <cellStyle name="Note 3 3 5 2 3 3" xfId="57179" xr:uid="{00000000-0005-0000-0000-000069DD0000}"/>
    <cellStyle name="Note 3 3 5 2 3 4" xfId="57180" xr:uid="{00000000-0005-0000-0000-00006ADD0000}"/>
    <cellStyle name="Note 3 3 5 2 3 5" xfId="57181" xr:uid="{00000000-0005-0000-0000-00006BDD0000}"/>
    <cellStyle name="Note 3 3 5 2 4" xfId="57182" xr:uid="{00000000-0005-0000-0000-00006CDD0000}"/>
    <cellStyle name="Note 3 3 5 2 4 2" xfId="57183" xr:uid="{00000000-0005-0000-0000-00006DDD0000}"/>
    <cellStyle name="Note 3 3 5 2 5" xfId="57184" xr:uid="{00000000-0005-0000-0000-00006EDD0000}"/>
    <cellStyle name="Note 3 3 5 2 5 2" xfId="57185" xr:uid="{00000000-0005-0000-0000-00006FDD0000}"/>
    <cellStyle name="Note 3 3 5 2 6" xfId="57186" xr:uid="{00000000-0005-0000-0000-000070DD0000}"/>
    <cellStyle name="Note 3 3 5 2 6 2" xfId="57187" xr:uid="{00000000-0005-0000-0000-000071DD0000}"/>
    <cellStyle name="Note 3 3 5 2 7" xfId="57188" xr:uid="{00000000-0005-0000-0000-000072DD0000}"/>
    <cellStyle name="Note 3 3 5 3" xfId="1773" xr:uid="{00000000-0005-0000-0000-000073DD0000}"/>
    <cellStyle name="Note 3 3 5 3 2" xfId="57189" xr:uid="{00000000-0005-0000-0000-000074DD0000}"/>
    <cellStyle name="Note 3 3 5 3 3" xfId="57190" xr:uid="{00000000-0005-0000-0000-000075DD0000}"/>
    <cellStyle name="Note 3 3 5 3 4" xfId="57191" xr:uid="{00000000-0005-0000-0000-000076DD0000}"/>
    <cellStyle name="Note 3 3 5 3 5" xfId="57192" xr:uid="{00000000-0005-0000-0000-000077DD0000}"/>
    <cellStyle name="Note 3 3 5 4" xfId="57193" xr:uid="{00000000-0005-0000-0000-000078DD0000}"/>
    <cellStyle name="Note 3 3 5 4 2" xfId="57194" xr:uid="{00000000-0005-0000-0000-000079DD0000}"/>
    <cellStyle name="Note 3 3 5 4 3" xfId="57195" xr:uid="{00000000-0005-0000-0000-00007ADD0000}"/>
    <cellStyle name="Note 3 3 5 4 4" xfId="57196" xr:uid="{00000000-0005-0000-0000-00007BDD0000}"/>
    <cellStyle name="Note 3 3 5 4 5" xfId="57197" xr:uid="{00000000-0005-0000-0000-00007CDD0000}"/>
    <cellStyle name="Note 3 3 5 5" xfId="57198" xr:uid="{00000000-0005-0000-0000-00007DDD0000}"/>
    <cellStyle name="Note 3 3 5 5 2" xfId="57199" xr:uid="{00000000-0005-0000-0000-00007EDD0000}"/>
    <cellStyle name="Note 3 3 5 6" xfId="57200" xr:uid="{00000000-0005-0000-0000-00007FDD0000}"/>
    <cellStyle name="Note 3 3 5 6 2" xfId="57201" xr:uid="{00000000-0005-0000-0000-000080DD0000}"/>
    <cellStyle name="Note 3 3 5 7" xfId="57202" xr:uid="{00000000-0005-0000-0000-000081DD0000}"/>
    <cellStyle name="Note 3 3 5 7 2" xfId="57203" xr:uid="{00000000-0005-0000-0000-000082DD0000}"/>
    <cellStyle name="Note 3 3 5 8" xfId="57204" xr:uid="{00000000-0005-0000-0000-000083DD0000}"/>
    <cellStyle name="Note 3 3 6" xfId="1774" xr:uid="{00000000-0005-0000-0000-000084DD0000}"/>
    <cellStyle name="Note 3 3 6 2" xfId="1775" xr:uid="{00000000-0005-0000-0000-000085DD0000}"/>
    <cellStyle name="Note 3 3 6 2 2" xfId="57205" xr:uid="{00000000-0005-0000-0000-000086DD0000}"/>
    <cellStyle name="Note 3 3 6 2 2 2" xfId="57206" xr:uid="{00000000-0005-0000-0000-000087DD0000}"/>
    <cellStyle name="Note 3 3 6 2 2 3" xfId="57207" xr:uid="{00000000-0005-0000-0000-000088DD0000}"/>
    <cellStyle name="Note 3 3 6 2 2 4" xfId="57208" xr:uid="{00000000-0005-0000-0000-000089DD0000}"/>
    <cellStyle name="Note 3 3 6 2 2 5" xfId="57209" xr:uid="{00000000-0005-0000-0000-00008ADD0000}"/>
    <cellStyle name="Note 3 3 6 2 3" xfId="57210" xr:uid="{00000000-0005-0000-0000-00008BDD0000}"/>
    <cellStyle name="Note 3 3 6 2 3 2" xfId="57211" xr:uid="{00000000-0005-0000-0000-00008CDD0000}"/>
    <cellStyle name="Note 3 3 6 2 3 3" xfId="57212" xr:uid="{00000000-0005-0000-0000-00008DDD0000}"/>
    <cellStyle name="Note 3 3 6 2 3 4" xfId="57213" xr:uid="{00000000-0005-0000-0000-00008EDD0000}"/>
    <cellStyle name="Note 3 3 6 2 3 5" xfId="57214" xr:uid="{00000000-0005-0000-0000-00008FDD0000}"/>
    <cellStyle name="Note 3 3 6 2 4" xfId="57215" xr:uid="{00000000-0005-0000-0000-000090DD0000}"/>
    <cellStyle name="Note 3 3 6 2 4 2" xfId="57216" xr:uid="{00000000-0005-0000-0000-000091DD0000}"/>
    <cellStyle name="Note 3 3 6 2 5" xfId="57217" xr:uid="{00000000-0005-0000-0000-000092DD0000}"/>
    <cellStyle name="Note 3 3 6 2 5 2" xfId="57218" xr:uid="{00000000-0005-0000-0000-000093DD0000}"/>
    <cellStyle name="Note 3 3 6 2 6" xfId="57219" xr:uid="{00000000-0005-0000-0000-000094DD0000}"/>
    <cellStyle name="Note 3 3 6 2 6 2" xfId="57220" xr:uid="{00000000-0005-0000-0000-000095DD0000}"/>
    <cellStyle name="Note 3 3 6 2 7" xfId="57221" xr:uid="{00000000-0005-0000-0000-000096DD0000}"/>
    <cellStyle name="Note 3 3 6 3" xfId="57222" xr:uid="{00000000-0005-0000-0000-000097DD0000}"/>
    <cellStyle name="Note 3 3 6 3 2" xfId="57223" xr:uid="{00000000-0005-0000-0000-000098DD0000}"/>
    <cellStyle name="Note 3 3 6 3 3" xfId="57224" xr:uid="{00000000-0005-0000-0000-000099DD0000}"/>
    <cellStyle name="Note 3 3 6 3 4" xfId="57225" xr:uid="{00000000-0005-0000-0000-00009ADD0000}"/>
    <cellStyle name="Note 3 3 6 3 5" xfId="57226" xr:uid="{00000000-0005-0000-0000-00009BDD0000}"/>
    <cellStyle name="Note 3 3 6 4" xfId="57227" xr:uid="{00000000-0005-0000-0000-00009CDD0000}"/>
    <cellStyle name="Note 3 3 6 4 2" xfId="57228" xr:uid="{00000000-0005-0000-0000-00009DDD0000}"/>
    <cellStyle name="Note 3 3 6 4 3" xfId="57229" xr:uid="{00000000-0005-0000-0000-00009EDD0000}"/>
    <cellStyle name="Note 3 3 6 4 4" xfId="57230" xr:uid="{00000000-0005-0000-0000-00009FDD0000}"/>
    <cellStyle name="Note 3 3 6 4 5" xfId="57231" xr:uid="{00000000-0005-0000-0000-0000A0DD0000}"/>
    <cellStyle name="Note 3 3 6 5" xfId="57232" xr:uid="{00000000-0005-0000-0000-0000A1DD0000}"/>
    <cellStyle name="Note 3 3 6 5 2" xfId="57233" xr:uid="{00000000-0005-0000-0000-0000A2DD0000}"/>
    <cellStyle name="Note 3 3 6 6" xfId="57234" xr:uid="{00000000-0005-0000-0000-0000A3DD0000}"/>
    <cellStyle name="Note 3 3 6 6 2" xfId="57235" xr:uid="{00000000-0005-0000-0000-0000A4DD0000}"/>
    <cellStyle name="Note 3 3 6 7" xfId="57236" xr:uid="{00000000-0005-0000-0000-0000A5DD0000}"/>
    <cellStyle name="Note 3 3 6 7 2" xfId="57237" xr:uid="{00000000-0005-0000-0000-0000A6DD0000}"/>
    <cellStyle name="Note 3 3 6 8" xfId="57238" xr:uid="{00000000-0005-0000-0000-0000A7DD0000}"/>
    <cellStyle name="Note 3 3 7" xfId="1776" xr:uid="{00000000-0005-0000-0000-0000A8DD0000}"/>
    <cellStyle name="Note 3 3 7 2" xfId="57239" xr:uid="{00000000-0005-0000-0000-0000A9DD0000}"/>
    <cellStyle name="Note 3 3 7 2 2" xfId="57240" xr:uid="{00000000-0005-0000-0000-0000AADD0000}"/>
    <cellStyle name="Note 3 3 7 2 2 2" xfId="57241" xr:uid="{00000000-0005-0000-0000-0000ABDD0000}"/>
    <cellStyle name="Note 3 3 7 2 2 3" xfId="57242" xr:uid="{00000000-0005-0000-0000-0000ACDD0000}"/>
    <cellStyle name="Note 3 3 7 2 2 4" xfId="57243" xr:uid="{00000000-0005-0000-0000-0000ADDD0000}"/>
    <cellStyle name="Note 3 3 7 2 2 5" xfId="57244" xr:uid="{00000000-0005-0000-0000-0000AEDD0000}"/>
    <cellStyle name="Note 3 3 7 2 3" xfId="57245" xr:uid="{00000000-0005-0000-0000-0000AFDD0000}"/>
    <cellStyle name="Note 3 3 7 2 3 2" xfId="57246" xr:uid="{00000000-0005-0000-0000-0000B0DD0000}"/>
    <cellStyle name="Note 3 3 7 2 3 3" xfId="57247" xr:uid="{00000000-0005-0000-0000-0000B1DD0000}"/>
    <cellStyle name="Note 3 3 7 2 3 4" xfId="57248" xr:uid="{00000000-0005-0000-0000-0000B2DD0000}"/>
    <cellStyle name="Note 3 3 7 2 3 5" xfId="57249" xr:uid="{00000000-0005-0000-0000-0000B3DD0000}"/>
    <cellStyle name="Note 3 3 7 2 4" xfId="57250" xr:uid="{00000000-0005-0000-0000-0000B4DD0000}"/>
    <cellStyle name="Note 3 3 7 2 4 2" xfId="57251" xr:uid="{00000000-0005-0000-0000-0000B5DD0000}"/>
    <cellStyle name="Note 3 3 7 2 5" xfId="57252" xr:uid="{00000000-0005-0000-0000-0000B6DD0000}"/>
    <cellStyle name="Note 3 3 7 2 5 2" xfId="57253" xr:uid="{00000000-0005-0000-0000-0000B7DD0000}"/>
    <cellStyle name="Note 3 3 7 2 6" xfId="57254" xr:uid="{00000000-0005-0000-0000-0000B8DD0000}"/>
    <cellStyle name="Note 3 3 7 2 6 2" xfId="57255" xr:uid="{00000000-0005-0000-0000-0000B9DD0000}"/>
    <cellStyle name="Note 3 3 7 2 7" xfId="57256" xr:uid="{00000000-0005-0000-0000-0000BADD0000}"/>
    <cellStyle name="Note 3 3 7 3" xfId="57257" xr:uid="{00000000-0005-0000-0000-0000BBDD0000}"/>
    <cellStyle name="Note 3 3 7 3 2" xfId="57258" xr:uid="{00000000-0005-0000-0000-0000BCDD0000}"/>
    <cellStyle name="Note 3 3 7 3 3" xfId="57259" xr:uid="{00000000-0005-0000-0000-0000BDDD0000}"/>
    <cellStyle name="Note 3 3 7 3 4" xfId="57260" xr:uid="{00000000-0005-0000-0000-0000BEDD0000}"/>
    <cellStyle name="Note 3 3 7 3 5" xfId="57261" xr:uid="{00000000-0005-0000-0000-0000BFDD0000}"/>
    <cellStyle name="Note 3 3 7 4" xfId="57262" xr:uid="{00000000-0005-0000-0000-0000C0DD0000}"/>
    <cellStyle name="Note 3 3 7 4 2" xfId="57263" xr:uid="{00000000-0005-0000-0000-0000C1DD0000}"/>
    <cellStyle name="Note 3 3 7 4 3" xfId="57264" xr:uid="{00000000-0005-0000-0000-0000C2DD0000}"/>
    <cellStyle name="Note 3 3 7 4 4" xfId="57265" xr:uid="{00000000-0005-0000-0000-0000C3DD0000}"/>
    <cellStyle name="Note 3 3 7 4 5" xfId="57266" xr:uid="{00000000-0005-0000-0000-0000C4DD0000}"/>
    <cellStyle name="Note 3 3 7 5" xfId="57267" xr:uid="{00000000-0005-0000-0000-0000C5DD0000}"/>
    <cellStyle name="Note 3 3 7 5 2" xfId="57268" xr:uid="{00000000-0005-0000-0000-0000C6DD0000}"/>
    <cellStyle name="Note 3 3 7 6" xfId="57269" xr:uid="{00000000-0005-0000-0000-0000C7DD0000}"/>
    <cellStyle name="Note 3 3 7 6 2" xfId="57270" xr:uid="{00000000-0005-0000-0000-0000C8DD0000}"/>
    <cellStyle name="Note 3 3 7 7" xfId="57271" xr:uid="{00000000-0005-0000-0000-0000C9DD0000}"/>
    <cellStyle name="Note 3 3 7 7 2" xfId="57272" xr:uid="{00000000-0005-0000-0000-0000CADD0000}"/>
    <cellStyle name="Note 3 3 7 8" xfId="57273" xr:uid="{00000000-0005-0000-0000-0000CBDD0000}"/>
    <cellStyle name="Note 3 3 8" xfId="57274" xr:uid="{00000000-0005-0000-0000-0000CCDD0000}"/>
    <cellStyle name="Note 3 3 8 2" xfId="57275" xr:uid="{00000000-0005-0000-0000-0000CDDD0000}"/>
    <cellStyle name="Note 3 3 8 2 2" xfId="57276" xr:uid="{00000000-0005-0000-0000-0000CEDD0000}"/>
    <cellStyle name="Note 3 3 8 2 2 2" xfId="57277" xr:uid="{00000000-0005-0000-0000-0000CFDD0000}"/>
    <cellStyle name="Note 3 3 8 2 2 3" xfId="57278" xr:uid="{00000000-0005-0000-0000-0000D0DD0000}"/>
    <cellStyle name="Note 3 3 8 2 2 4" xfId="57279" xr:uid="{00000000-0005-0000-0000-0000D1DD0000}"/>
    <cellStyle name="Note 3 3 8 2 2 5" xfId="57280" xr:uid="{00000000-0005-0000-0000-0000D2DD0000}"/>
    <cellStyle name="Note 3 3 8 2 3" xfId="57281" xr:uid="{00000000-0005-0000-0000-0000D3DD0000}"/>
    <cellStyle name="Note 3 3 8 2 3 2" xfId="57282" xr:uid="{00000000-0005-0000-0000-0000D4DD0000}"/>
    <cellStyle name="Note 3 3 8 2 3 3" xfId="57283" xr:uid="{00000000-0005-0000-0000-0000D5DD0000}"/>
    <cellStyle name="Note 3 3 8 2 3 4" xfId="57284" xr:uid="{00000000-0005-0000-0000-0000D6DD0000}"/>
    <cellStyle name="Note 3 3 8 2 3 5" xfId="57285" xr:uid="{00000000-0005-0000-0000-0000D7DD0000}"/>
    <cellStyle name="Note 3 3 8 2 4" xfId="57286" xr:uid="{00000000-0005-0000-0000-0000D8DD0000}"/>
    <cellStyle name="Note 3 3 8 2 4 2" xfId="57287" xr:uid="{00000000-0005-0000-0000-0000D9DD0000}"/>
    <cellStyle name="Note 3 3 8 2 5" xfId="57288" xr:uid="{00000000-0005-0000-0000-0000DADD0000}"/>
    <cellStyle name="Note 3 3 8 2 5 2" xfId="57289" xr:uid="{00000000-0005-0000-0000-0000DBDD0000}"/>
    <cellStyle name="Note 3 3 8 2 6" xfId="57290" xr:uid="{00000000-0005-0000-0000-0000DCDD0000}"/>
    <cellStyle name="Note 3 3 8 2 6 2" xfId="57291" xr:uid="{00000000-0005-0000-0000-0000DDDD0000}"/>
    <cellStyle name="Note 3 3 8 2 7" xfId="57292" xr:uid="{00000000-0005-0000-0000-0000DEDD0000}"/>
    <cellStyle name="Note 3 3 8 3" xfId="57293" xr:uid="{00000000-0005-0000-0000-0000DFDD0000}"/>
    <cellStyle name="Note 3 3 8 3 2" xfId="57294" xr:uid="{00000000-0005-0000-0000-0000E0DD0000}"/>
    <cellStyle name="Note 3 3 8 3 3" xfId="57295" xr:uid="{00000000-0005-0000-0000-0000E1DD0000}"/>
    <cellStyle name="Note 3 3 8 3 4" xfId="57296" xr:uid="{00000000-0005-0000-0000-0000E2DD0000}"/>
    <cellStyle name="Note 3 3 8 3 5" xfId="57297" xr:uid="{00000000-0005-0000-0000-0000E3DD0000}"/>
    <cellStyle name="Note 3 3 8 4" xfId="57298" xr:uid="{00000000-0005-0000-0000-0000E4DD0000}"/>
    <cellStyle name="Note 3 3 8 4 2" xfId="57299" xr:uid="{00000000-0005-0000-0000-0000E5DD0000}"/>
    <cellStyle name="Note 3 3 8 4 3" xfId="57300" xr:uid="{00000000-0005-0000-0000-0000E6DD0000}"/>
    <cellStyle name="Note 3 3 8 4 4" xfId="57301" xr:uid="{00000000-0005-0000-0000-0000E7DD0000}"/>
    <cellStyle name="Note 3 3 8 4 5" xfId="57302" xr:uid="{00000000-0005-0000-0000-0000E8DD0000}"/>
    <cellStyle name="Note 3 3 8 5" xfId="57303" xr:uid="{00000000-0005-0000-0000-0000E9DD0000}"/>
    <cellStyle name="Note 3 3 8 5 2" xfId="57304" xr:uid="{00000000-0005-0000-0000-0000EADD0000}"/>
    <cellStyle name="Note 3 3 8 6" xfId="57305" xr:uid="{00000000-0005-0000-0000-0000EBDD0000}"/>
    <cellStyle name="Note 3 3 8 6 2" xfId="57306" xr:uid="{00000000-0005-0000-0000-0000ECDD0000}"/>
    <cellStyle name="Note 3 3 8 7" xfId="57307" xr:uid="{00000000-0005-0000-0000-0000EDDD0000}"/>
    <cellStyle name="Note 3 3 8 7 2" xfId="57308" xr:uid="{00000000-0005-0000-0000-0000EEDD0000}"/>
    <cellStyle name="Note 3 3 8 8" xfId="57309" xr:uid="{00000000-0005-0000-0000-0000EFDD0000}"/>
    <cellStyle name="Note 3 3 9" xfId="57310" xr:uid="{00000000-0005-0000-0000-0000F0DD0000}"/>
    <cellStyle name="Note 3 3 9 2" xfId="57311" xr:uid="{00000000-0005-0000-0000-0000F1DD0000}"/>
    <cellStyle name="Note 3 3 9 2 2" xfId="57312" xr:uid="{00000000-0005-0000-0000-0000F2DD0000}"/>
    <cellStyle name="Note 3 3 9 2 2 2" xfId="57313" xr:uid="{00000000-0005-0000-0000-0000F3DD0000}"/>
    <cellStyle name="Note 3 3 9 2 2 3" xfId="57314" xr:uid="{00000000-0005-0000-0000-0000F4DD0000}"/>
    <cellStyle name="Note 3 3 9 2 2 4" xfId="57315" xr:uid="{00000000-0005-0000-0000-0000F5DD0000}"/>
    <cellStyle name="Note 3 3 9 2 2 5" xfId="57316" xr:uid="{00000000-0005-0000-0000-0000F6DD0000}"/>
    <cellStyle name="Note 3 3 9 2 3" xfId="57317" xr:uid="{00000000-0005-0000-0000-0000F7DD0000}"/>
    <cellStyle name="Note 3 3 9 2 3 2" xfId="57318" xr:uid="{00000000-0005-0000-0000-0000F8DD0000}"/>
    <cellStyle name="Note 3 3 9 2 3 3" xfId="57319" xr:uid="{00000000-0005-0000-0000-0000F9DD0000}"/>
    <cellStyle name="Note 3 3 9 2 3 4" xfId="57320" xr:uid="{00000000-0005-0000-0000-0000FADD0000}"/>
    <cellStyle name="Note 3 3 9 2 3 5" xfId="57321" xr:uid="{00000000-0005-0000-0000-0000FBDD0000}"/>
    <cellStyle name="Note 3 3 9 2 4" xfId="57322" xr:uid="{00000000-0005-0000-0000-0000FCDD0000}"/>
    <cellStyle name="Note 3 3 9 2 4 2" xfId="57323" xr:uid="{00000000-0005-0000-0000-0000FDDD0000}"/>
    <cellStyle name="Note 3 3 9 2 5" xfId="57324" xr:uid="{00000000-0005-0000-0000-0000FEDD0000}"/>
    <cellStyle name="Note 3 3 9 2 5 2" xfId="57325" xr:uid="{00000000-0005-0000-0000-0000FFDD0000}"/>
    <cellStyle name="Note 3 3 9 2 6" xfId="57326" xr:uid="{00000000-0005-0000-0000-000000DE0000}"/>
    <cellStyle name="Note 3 3 9 2 6 2" xfId="57327" xr:uid="{00000000-0005-0000-0000-000001DE0000}"/>
    <cellStyle name="Note 3 3 9 2 7" xfId="57328" xr:uid="{00000000-0005-0000-0000-000002DE0000}"/>
    <cellStyle name="Note 3 3 9 3" xfId="57329" xr:uid="{00000000-0005-0000-0000-000003DE0000}"/>
    <cellStyle name="Note 3 3 9 3 2" xfId="57330" xr:uid="{00000000-0005-0000-0000-000004DE0000}"/>
    <cellStyle name="Note 3 3 9 3 3" xfId="57331" xr:uid="{00000000-0005-0000-0000-000005DE0000}"/>
    <cellStyle name="Note 3 3 9 3 4" xfId="57332" xr:uid="{00000000-0005-0000-0000-000006DE0000}"/>
    <cellStyle name="Note 3 3 9 3 5" xfId="57333" xr:uid="{00000000-0005-0000-0000-000007DE0000}"/>
    <cellStyle name="Note 3 3 9 4" xfId="57334" xr:uid="{00000000-0005-0000-0000-000008DE0000}"/>
    <cellStyle name="Note 3 3 9 4 2" xfId="57335" xr:uid="{00000000-0005-0000-0000-000009DE0000}"/>
    <cellStyle name="Note 3 3 9 4 3" xfId="57336" xr:uid="{00000000-0005-0000-0000-00000ADE0000}"/>
    <cellStyle name="Note 3 3 9 4 4" xfId="57337" xr:uid="{00000000-0005-0000-0000-00000BDE0000}"/>
    <cellStyle name="Note 3 3 9 4 5" xfId="57338" xr:uid="{00000000-0005-0000-0000-00000CDE0000}"/>
    <cellStyle name="Note 3 3 9 5" xfId="57339" xr:uid="{00000000-0005-0000-0000-00000DDE0000}"/>
    <cellStyle name="Note 3 3 9 5 2" xfId="57340" xr:uid="{00000000-0005-0000-0000-00000EDE0000}"/>
    <cellStyle name="Note 3 3 9 6" xfId="57341" xr:uid="{00000000-0005-0000-0000-00000FDE0000}"/>
    <cellStyle name="Note 3 3 9 6 2" xfId="57342" xr:uid="{00000000-0005-0000-0000-000010DE0000}"/>
    <cellStyle name="Note 3 3 9 7" xfId="57343" xr:uid="{00000000-0005-0000-0000-000011DE0000}"/>
    <cellStyle name="Note 3 3 9 7 2" xfId="57344" xr:uid="{00000000-0005-0000-0000-000012DE0000}"/>
    <cellStyle name="Note 3 3 9 8" xfId="57345" xr:uid="{00000000-0005-0000-0000-000013DE0000}"/>
    <cellStyle name="Note 3 4" xfId="1777" xr:uid="{00000000-0005-0000-0000-000014DE0000}"/>
    <cellStyle name="Note 3 4 2" xfId="1778" xr:uid="{00000000-0005-0000-0000-000015DE0000}"/>
    <cellStyle name="Note 3 4 2 2" xfId="1779" xr:uid="{00000000-0005-0000-0000-000016DE0000}"/>
    <cellStyle name="Note 3 4 3" xfId="1780" xr:uid="{00000000-0005-0000-0000-000017DE0000}"/>
    <cellStyle name="Note 3 4 3 2" xfId="57346" xr:uid="{00000000-0005-0000-0000-000018DE0000}"/>
    <cellStyle name="Note 3 4 4" xfId="57347" xr:uid="{00000000-0005-0000-0000-000019DE0000}"/>
    <cellStyle name="Note 3 4 5" xfId="57348" xr:uid="{00000000-0005-0000-0000-00001ADE0000}"/>
    <cellStyle name="Note 3 5" xfId="1781" xr:uid="{00000000-0005-0000-0000-00001BDE0000}"/>
    <cellStyle name="Note 3 5 2" xfId="1782" xr:uid="{00000000-0005-0000-0000-00001CDE0000}"/>
    <cellStyle name="Note 3 5 2 2" xfId="1783" xr:uid="{00000000-0005-0000-0000-00001DDE0000}"/>
    <cellStyle name="Note 3 5 3" xfId="1784" xr:uid="{00000000-0005-0000-0000-00001EDE0000}"/>
    <cellStyle name="Note 3 5 3 2" xfId="57349" xr:uid="{00000000-0005-0000-0000-00001FDE0000}"/>
    <cellStyle name="Note 3 5 4" xfId="57350" xr:uid="{00000000-0005-0000-0000-000020DE0000}"/>
    <cellStyle name="Note 3 5 5" xfId="57351" xr:uid="{00000000-0005-0000-0000-000021DE0000}"/>
    <cellStyle name="Note 3 6" xfId="1785" xr:uid="{00000000-0005-0000-0000-000022DE0000}"/>
    <cellStyle name="Note 3 6 2" xfId="1786" xr:uid="{00000000-0005-0000-0000-000023DE0000}"/>
    <cellStyle name="Note 3 6 2 2" xfId="57352" xr:uid="{00000000-0005-0000-0000-000024DE0000}"/>
    <cellStyle name="Note 3 7" xfId="1787" xr:uid="{00000000-0005-0000-0000-000025DE0000}"/>
    <cellStyle name="Note 3 7 2" xfId="57353" xr:uid="{00000000-0005-0000-0000-000026DE0000}"/>
    <cellStyle name="Note 3 8" xfId="57354" xr:uid="{00000000-0005-0000-0000-000027DE0000}"/>
    <cellStyle name="Note 3 8 2" xfId="57355" xr:uid="{00000000-0005-0000-0000-000028DE0000}"/>
    <cellStyle name="Note 3_T-straight with PEDs adjustor" xfId="57356" xr:uid="{00000000-0005-0000-0000-000029DE0000}"/>
    <cellStyle name="Note 4" xfId="1788" xr:uid="{00000000-0005-0000-0000-00002ADE0000}"/>
    <cellStyle name="Note 4 2" xfId="1789" xr:uid="{00000000-0005-0000-0000-00002BDE0000}"/>
    <cellStyle name="Note 4 2 10" xfId="57357" xr:uid="{00000000-0005-0000-0000-00002CDE0000}"/>
    <cellStyle name="Note 4 2 10 2" xfId="57358" xr:uid="{00000000-0005-0000-0000-00002DDE0000}"/>
    <cellStyle name="Note 4 2 10 2 2" xfId="57359" xr:uid="{00000000-0005-0000-0000-00002EDE0000}"/>
    <cellStyle name="Note 4 2 10 2 2 2" xfId="57360" xr:uid="{00000000-0005-0000-0000-00002FDE0000}"/>
    <cellStyle name="Note 4 2 10 2 2 3" xfId="57361" xr:uid="{00000000-0005-0000-0000-000030DE0000}"/>
    <cellStyle name="Note 4 2 10 2 2 4" xfId="57362" xr:uid="{00000000-0005-0000-0000-000031DE0000}"/>
    <cellStyle name="Note 4 2 10 2 2 5" xfId="57363" xr:uid="{00000000-0005-0000-0000-000032DE0000}"/>
    <cellStyle name="Note 4 2 10 2 3" xfId="57364" xr:uid="{00000000-0005-0000-0000-000033DE0000}"/>
    <cellStyle name="Note 4 2 10 2 3 2" xfId="57365" xr:uid="{00000000-0005-0000-0000-000034DE0000}"/>
    <cellStyle name="Note 4 2 10 2 3 3" xfId="57366" xr:uid="{00000000-0005-0000-0000-000035DE0000}"/>
    <cellStyle name="Note 4 2 10 2 3 4" xfId="57367" xr:uid="{00000000-0005-0000-0000-000036DE0000}"/>
    <cellStyle name="Note 4 2 10 2 3 5" xfId="57368" xr:uid="{00000000-0005-0000-0000-000037DE0000}"/>
    <cellStyle name="Note 4 2 10 2 4" xfId="57369" xr:uid="{00000000-0005-0000-0000-000038DE0000}"/>
    <cellStyle name="Note 4 2 10 2 4 2" xfId="57370" xr:uid="{00000000-0005-0000-0000-000039DE0000}"/>
    <cellStyle name="Note 4 2 10 2 5" xfId="57371" xr:uid="{00000000-0005-0000-0000-00003ADE0000}"/>
    <cellStyle name="Note 4 2 10 2 5 2" xfId="57372" xr:uid="{00000000-0005-0000-0000-00003BDE0000}"/>
    <cellStyle name="Note 4 2 10 2 6" xfId="57373" xr:uid="{00000000-0005-0000-0000-00003CDE0000}"/>
    <cellStyle name="Note 4 2 10 2 6 2" xfId="57374" xr:uid="{00000000-0005-0000-0000-00003DDE0000}"/>
    <cellStyle name="Note 4 2 10 2 7" xfId="57375" xr:uid="{00000000-0005-0000-0000-00003EDE0000}"/>
    <cellStyle name="Note 4 2 10 3" xfId="57376" xr:uid="{00000000-0005-0000-0000-00003FDE0000}"/>
    <cellStyle name="Note 4 2 10 3 2" xfId="57377" xr:uid="{00000000-0005-0000-0000-000040DE0000}"/>
    <cellStyle name="Note 4 2 10 3 3" xfId="57378" xr:uid="{00000000-0005-0000-0000-000041DE0000}"/>
    <cellStyle name="Note 4 2 10 3 4" xfId="57379" xr:uid="{00000000-0005-0000-0000-000042DE0000}"/>
    <cellStyle name="Note 4 2 10 3 5" xfId="57380" xr:uid="{00000000-0005-0000-0000-000043DE0000}"/>
    <cellStyle name="Note 4 2 10 4" xfId="57381" xr:uid="{00000000-0005-0000-0000-000044DE0000}"/>
    <cellStyle name="Note 4 2 10 4 2" xfId="57382" xr:uid="{00000000-0005-0000-0000-000045DE0000}"/>
    <cellStyle name="Note 4 2 10 4 3" xfId="57383" xr:uid="{00000000-0005-0000-0000-000046DE0000}"/>
    <cellStyle name="Note 4 2 10 4 4" xfId="57384" xr:uid="{00000000-0005-0000-0000-000047DE0000}"/>
    <cellStyle name="Note 4 2 10 4 5" xfId="57385" xr:uid="{00000000-0005-0000-0000-000048DE0000}"/>
    <cellStyle name="Note 4 2 10 5" xfId="57386" xr:uid="{00000000-0005-0000-0000-000049DE0000}"/>
    <cellStyle name="Note 4 2 10 5 2" xfId="57387" xr:uid="{00000000-0005-0000-0000-00004ADE0000}"/>
    <cellStyle name="Note 4 2 10 6" xfId="57388" xr:uid="{00000000-0005-0000-0000-00004BDE0000}"/>
    <cellStyle name="Note 4 2 10 6 2" xfId="57389" xr:uid="{00000000-0005-0000-0000-00004CDE0000}"/>
    <cellStyle name="Note 4 2 10 7" xfId="57390" xr:uid="{00000000-0005-0000-0000-00004DDE0000}"/>
    <cellStyle name="Note 4 2 10 7 2" xfId="57391" xr:uid="{00000000-0005-0000-0000-00004EDE0000}"/>
    <cellStyle name="Note 4 2 10 8" xfId="57392" xr:uid="{00000000-0005-0000-0000-00004FDE0000}"/>
    <cellStyle name="Note 4 2 11" xfId="57393" xr:uid="{00000000-0005-0000-0000-000050DE0000}"/>
    <cellStyle name="Note 4 2 11 2" xfId="57394" xr:uid="{00000000-0005-0000-0000-000051DE0000}"/>
    <cellStyle name="Note 4 2 11 2 2" xfId="57395" xr:uid="{00000000-0005-0000-0000-000052DE0000}"/>
    <cellStyle name="Note 4 2 11 2 2 2" xfId="57396" xr:uid="{00000000-0005-0000-0000-000053DE0000}"/>
    <cellStyle name="Note 4 2 11 2 2 3" xfId="57397" xr:uid="{00000000-0005-0000-0000-000054DE0000}"/>
    <cellStyle name="Note 4 2 11 2 2 4" xfId="57398" xr:uid="{00000000-0005-0000-0000-000055DE0000}"/>
    <cellStyle name="Note 4 2 11 2 2 5" xfId="57399" xr:uid="{00000000-0005-0000-0000-000056DE0000}"/>
    <cellStyle name="Note 4 2 11 2 3" xfId="57400" xr:uid="{00000000-0005-0000-0000-000057DE0000}"/>
    <cellStyle name="Note 4 2 11 2 3 2" xfId="57401" xr:uid="{00000000-0005-0000-0000-000058DE0000}"/>
    <cellStyle name="Note 4 2 11 2 3 3" xfId="57402" xr:uid="{00000000-0005-0000-0000-000059DE0000}"/>
    <cellStyle name="Note 4 2 11 2 3 4" xfId="57403" xr:uid="{00000000-0005-0000-0000-00005ADE0000}"/>
    <cellStyle name="Note 4 2 11 2 3 5" xfId="57404" xr:uid="{00000000-0005-0000-0000-00005BDE0000}"/>
    <cellStyle name="Note 4 2 11 2 4" xfId="57405" xr:uid="{00000000-0005-0000-0000-00005CDE0000}"/>
    <cellStyle name="Note 4 2 11 2 4 2" xfId="57406" xr:uid="{00000000-0005-0000-0000-00005DDE0000}"/>
    <cellStyle name="Note 4 2 11 2 5" xfId="57407" xr:uid="{00000000-0005-0000-0000-00005EDE0000}"/>
    <cellStyle name="Note 4 2 11 2 5 2" xfId="57408" xr:uid="{00000000-0005-0000-0000-00005FDE0000}"/>
    <cellStyle name="Note 4 2 11 2 6" xfId="57409" xr:uid="{00000000-0005-0000-0000-000060DE0000}"/>
    <cellStyle name="Note 4 2 11 2 6 2" xfId="57410" xr:uid="{00000000-0005-0000-0000-000061DE0000}"/>
    <cellStyle name="Note 4 2 11 2 7" xfId="57411" xr:uid="{00000000-0005-0000-0000-000062DE0000}"/>
    <cellStyle name="Note 4 2 11 3" xfId="57412" xr:uid="{00000000-0005-0000-0000-000063DE0000}"/>
    <cellStyle name="Note 4 2 11 3 2" xfId="57413" xr:uid="{00000000-0005-0000-0000-000064DE0000}"/>
    <cellStyle name="Note 4 2 11 3 3" xfId="57414" xr:uid="{00000000-0005-0000-0000-000065DE0000}"/>
    <cellStyle name="Note 4 2 11 3 4" xfId="57415" xr:uid="{00000000-0005-0000-0000-000066DE0000}"/>
    <cellStyle name="Note 4 2 11 3 5" xfId="57416" xr:uid="{00000000-0005-0000-0000-000067DE0000}"/>
    <cellStyle name="Note 4 2 11 4" xfId="57417" xr:uid="{00000000-0005-0000-0000-000068DE0000}"/>
    <cellStyle name="Note 4 2 11 4 2" xfId="57418" xr:uid="{00000000-0005-0000-0000-000069DE0000}"/>
    <cellStyle name="Note 4 2 11 4 3" xfId="57419" xr:uid="{00000000-0005-0000-0000-00006ADE0000}"/>
    <cellStyle name="Note 4 2 11 4 4" xfId="57420" xr:uid="{00000000-0005-0000-0000-00006BDE0000}"/>
    <cellStyle name="Note 4 2 11 4 5" xfId="57421" xr:uid="{00000000-0005-0000-0000-00006CDE0000}"/>
    <cellStyle name="Note 4 2 11 5" xfId="57422" xr:uid="{00000000-0005-0000-0000-00006DDE0000}"/>
    <cellStyle name="Note 4 2 11 5 2" xfId="57423" xr:uid="{00000000-0005-0000-0000-00006EDE0000}"/>
    <cellStyle name="Note 4 2 11 6" xfId="57424" xr:uid="{00000000-0005-0000-0000-00006FDE0000}"/>
    <cellStyle name="Note 4 2 11 6 2" xfId="57425" xr:uid="{00000000-0005-0000-0000-000070DE0000}"/>
    <cellStyle name="Note 4 2 11 7" xfId="57426" xr:uid="{00000000-0005-0000-0000-000071DE0000}"/>
    <cellStyle name="Note 4 2 11 7 2" xfId="57427" xr:uid="{00000000-0005-0000-0000-000072DE0000}"/>
    <cellStyle name="Note 4 2 11 8" xfId="57428" xr:uid="{00000000-0005-0000-0000-000073DE0000}"/>
    <cellStyle name="Note 4 2 12" xfId="57429" xr:uid="{00000000-0005-0000-0000-000074DE0000}"/>
    <cellStyle name="Note 4 2 12 2" xfId="57430" xr:uid="{00000000-0005-0000-0000-000075DE0000}"/>
    <cellStyle name="Note 4 2 12 2 2" xfId="57431" xr:uid="{00000000-0005-0000-0000-000076DE0000}"/>
    <cellStyle name="Note 4 2 12 2 2 2" xfId="57432" xr:uid="{00000000-0005-0000-0000-000077DE0000}"/>
    <cellStyle name="Note 4 2 12 2 2 3" xfId="57433" xr:uid="{00000000-0005-0000-0000-000078DE0000}"/>
    <cellStyle name="Note 4 2 12 2 2 4" xfId="57434" xr:uid="{00000000-0005-0000-0000-000079DE0000}"/>
    <cellStyle name="Note 4 2 12 2 2 5" xfId="57435" xr:uid="{00000000-0005-0000-0000-00007ADE0000}"/>
    <cellStyle name="Note 4 2 12 2 3" xfId="57436" xr:uid="{00000000-0005-0000-0000-00007BDE0000}"/>
    <cellStyle name="Note 4 2 12 2 3 2" xfId="57437" xr:uid="{00000000-0005-0000-0000-00007CDE0000}"/>
    <cellStyle name="Note 4 2 12 2 3 3" xfId="57438" xr:uid="{00000000-0005-0000-0000-00007DDE0000}"/>
    <cellStyle name="Note 4 2 12 2 3 4" xfId="57439" xr:uid="{00000000-0005-0000-0000-00007EDE0000}"/>
    <cellStyle name="Note 4 2 12 2 3 5" xfId="57440" xr:uid="{00000000-0005-0000-0000-00007FDE0000}"/>
    <cellStyle name="Note 4 2 12 2 4" xfId="57441" xr:uid="{00000000-0005-0000-0000-000080DE0000}"/>
    <cellStyle name="Note 4 2 12 2 4 2" xfId="57442" xr:uid="{00000000-0005-0000-0000-000081DE0000}"/>
    <cellStyle name="Note 4 2 12 2 5" xfId="57443" xr:uid="{00000000-0005-0000-0000-000082DE0000}"/>
    <cellStyle name="Note 4 2 12 2 5 2" xfId="57444" xr:uid="{00000000-0005-0000-0000-000083DE0000}"/>
    <cellStyle name="Note 4 2 12 2 6" xfId="57445" xr:uid="{00000000-0005-0000-0000-000084DE0000}"/>
    <cellStyle name="Note 4 2 12 2 6 2" xfId="57446" xr:uid="{00000000-0005-0000-0000-000085DE0000}"/>
    <cellStyle name="Note 4 2 12 2 7" xfId="57447" xr:uid="{00000000-0005-0000-0000-000086DE0000}"/>
    <cellStyle name="Note 4 2 12 3" xfId="57448" xr:uid="{00000000-0005-0000-0000-000087DE0000}"/>
    <cellStyle name="Note 4 2 12 3 2" xfId="57449" xr:uid="{00000000-0005-0000-0000-000088DE0000}"/>
    <cellStyle name="Note 4 2 12 3 3" xfId="57450" xr:uid="{00000000-0005-0000-0000-000089DE0000}"/>
    <cellStyle name="Note 4 2 12 3 4" xfId="57451" xr:uid="{00000000-0005-0000-0000-00008ADE0000}"/>
    <cellStyle name="Note 4 2 12 3 5" xfId="57452" xr:uid="{00000000-0005-0000-0000-00008BDE0000}"/>
    <cellStyle name="Note 4 2 12 4" xfId="57453" xr:uid="{00000000-0005-0000-0000-00008CDE0000}"/>
    <cellStyle name="Note 4 2 12 4 2" xfId="57454" xr:uid="{00000000-0005-0000-0000-00008DDE0000}"/>
    <cellStyle name="Note 4 2 12 4 3" xfId="57455" xr:uid="{00000000-0005-0000-0000-00008EDE0000}"/>
    <cellStyle name="Note 4 2 12 4 4" xfId="57456" xr:uid="{00000000-0005-0000-0000-00008FDE0000}"/>
    <cellStyle name="Note 4 2 12 4 5" xfId="57457" xr:uid="{00000000-0005-0000-0000-000090DE0000}"/>
    <cellStyle name="Note 4 2 12 5" xfId="57458" xr:uid="{00000000-0005-0000-0000-000091DE0000}"/>
    <cellStyle name="Note 4 2 12 5 2" xfId="57459" xr:uid="{00000000-0005-0000-0000-000092DE0000}"/>
    <cellStyle name="Note 4 2 12 6" xfId="57460" xr:uid="{00000000-0005-0000-0000-000093DE0000}"/>
    <cellStyle name="Note 4 2 12 6 2" xfId="57461" xr:uid="{00000000-0005-0000-0000-000094DE0000}"/>
    <cellStyle name="Note 4 2 12 7" xfId="57462" xr:uid="{00000000-0005-0000-0000-000095DE0000}"/>
    <cellStyle name="Note 4 2 12 7 2" xfId="57463" xr:uid="{00000000-0005-0000-0000-000096DE0000}"/>
    <cellStyle name="Note 4 2 12 8" xfId="57464" xr:uid="{00000000-0005-0000-0000-000097DE0000}"/>
    <cellStyle name="Note 4 2 13" xfId="57465" xr:uid="{00000000-0005-0000-0000-000098DE0000}"/>
    <cellStyle name="Note 4 2 13 2" xfId="57466" xr:uid="{00000000-0005-0000-0000-000099DE0000}"/>
    <cellStyle name="Note 4 2 13 2 2" xfId="57467" xr:uid="{00000000-0005-0000-0000-00009ADE0000}"/>
    <cellStyle name="Note 4 2 13 2 2 2" xfId="57468" xr:uid="{00000000-0005-0000-0000-00009BDE0000}"/>
    <cellStyle name="Note 4 2 13 2 2 3" xfId="57469" xr:uid="{00000000-0005-0000-0000-00009CDE0000}"/>
    <cellStyle name="Note 4 2 13 2 2 4" xfId="57470" xr:uid="{00000000-0005-0000-0000-00009DDE0000}"/>
    <cellStyle name="Note 4 2 13 2 2 5" xfId="57471" xr:uid="{00000000-0005-0000-0000-00009EDE0000}"/>
    <cellStyle name="Note 4 2 13 2 3" xfId="57472" xr:uid="{00000000-0005-0000-0000-00009FDE0000}"/>
    <cellStyle name="Note 4 2 13 2 3 2" xfId="57473" xr:uid="{00000000-0005-0000-0000-0000A0DE0000}"/>
    <cellStyle name="Note 4 2 13 2 3 3" xfId="57474" xr:uid="{00000000-0005-0000-0000-0000A1DE0000}"/>
    <cellStyle name="Note 4 2 13 2 3 4" xfId="57475" xr:uid="{00000000-0005-0000-0000-0000A2DE0000}"/>
    <cellStyle name="Note 4 2 13 2 3 5" xfId="57476" xr:uid="{00000000-0005-0000-0000-0000A3DE0000}"/>
    <cellStyle name="Note 4 2 13 2 4" xfId="57477" xr:uid="{00000000-0005-0000-0000-0000A4DE0000}"/>
    <cellStyle name="Note 4 2 13 2 4 2" xfId="57478" xr:uid="{00000000-0005-0000-0000-0000A5DE0000}"/>
    <cellStyle name="Note 4 2 13 2 5" xfId="57479" xr:uid="{00000000-0005-0000-0000-0000A6DE0000}"/>
    <cellStyle name="Note 4 2 13 2 5 2" xfId="57480" xr:uid="{00000000-0005-0000-0000-0000A7DE0000}"/>
    <cellStyle name="Note 4 2 13 2 6" xfId="57481" xr:uid="{00000000-0005-0000-0000-0000A8DE0000}"/>
    <cellStyle name="Note 4 2 13 2 6 2" xfId="57482" xr:uid="{00000000-0005-0000-0000-0000A9DE0000}"/>
    <cellStyle name="Note 4 2 13 2 7" xfId="57483" xr:uid="{00000000-0005-0000-0000-0000AADE0000}"/>
    <cellStyle name="Note 4 2 13 3" xfId="57484" xr:uid="{00000000-0005-0000-0000-0000ABDE0000}"/>
    <cellStyle name="Note 4 2 13 3 2" xfId="57485" xr:uid="{00000000-0005-0000-0000-0000ACDE0000}"/>
    <cellStyle name="Note 4 2 13 3 3" xfId="57486" xr:uid="{00000000-0005-0000-0000-0000ADDE0000}"/>
    <cellStyle name="Note 4 2 13 3 4" xfId="57487" xr:uid="{00000000-0005-0000-0000-0000AEDE0000}"/>
    <cellStyle name="Note 4 2 13 3 5" xfId="57488" xr:uid="{00000000-0005-0000-0000-0000AFDE0000}"/>
    <cellStyle name="Note 4 2 13 4" xfId="57489" xr:uid="{00000000-0005-0000-0000-0000B0DE0000}"/>
    <cellStyle name="Note 4 2 13 4 2" xfId="57490" xr:uid="{00000000-0005-0000-0000-0000B1DE0000}"/>
    <cellStyle name="Note 4 2 13 4 3" xfId="57491" xr:uid="{00000000-0005-0000-0000-0000B2DE0000}"/>
    <cellStyle name="Note 4 2 13 4 4" xfId="57492" xr:uid="{00000000-0005-0000-0000-0000B3DE0000}"/>
    <cellStyle name="Note 4 2 13 4 5" xfId="57493" xr:uid="{00000000-0005-0000-0000-0000B4DE0000}"/>
    <cellStyle name="Note 4 2 13 5" xfId="57494" xr:uid="{00000000-0005-0000-0000-0000B5DE0000}"/>
    <cellStyle name="Note 4 2 13 5 2" xfId="57495" xr:uid="{00000000-0005-0000-0000-0000B6DE0000}"/>
    <cellStyle name="Note 4 2 13 6" xfId="57496" xr:uid="{00000000-0005-0000-0000-0000B7DE0000}"/>
    <cellStyle name="Note 4 2 13 6 2" xfId="57497" xr:uid="{00000000-0005-0000-0000-0000B8DE0000}"/>
    <cellStyle name="Note 4 2 13 7" xfId="57498" xr:uid="{00000000-0005-0000-0000-0000B9DE0000}"/>
    <cellStyle name="Note 4 2 13 7 2" xfId="57499" xr:uid="{00000000-0005-0000-0000-0000BADE0000}"/>
    <cellStyle name="Note 4 2 13 8" xfId="57500" xr:uid="{00000000-0005-0000-0000-0000BBDE0000}"/>
    <cellStyle name="Note 4 2 14" xfId="57501" xr:uid="{00000000-0005-0000-0000-0000BCDE0000}"/>
    <cellStyle name="Note 4 2 14 2" xfId="57502" xr:uid="{00000000-0005-0000-0000-0000BDDE0000}"/>
    <cellStyle name="Note 4 2 14 2 2" xfId="57503" xr:uid="{00000000-0005-0000-0000-0000BEDE0000}"/>
    <cellStyle name="Note 4 2 14 2 2 2" xfId="57504" xr:uid="{00000000-0005-0000-0000-0000BFDE0000}"/>
    <cellStyle name="Note 4 2 14 2 2 3" xfId="57505" xr:uid="{00000000-0005-0000-0000-0000C0DE0000}"/>
    <cellStyle name="Note 4 2 14 2 2 4" xfId="57506" xr:uid="{00000000-0005-0000-0000-0000C1DE0000}"/>
    <cellStyle name="Note 4 2 14 2 2 5" xfId="57507" xr:uid="{00000000-0005-0000-0000-0000C2DE0000}"/>
    <cellStyle name="Note 4 2 14 2 3" xfId="57508" xr:uid="{00000000-0005-0000-0000-0000C3DE0000}"/>
    <cellStyle name="Note 4 2 14 2 3 2" xfId="57509" xr:uid="{00000000-0005-0000-0000-0000C4DE0000}"/>
    <cellStyle name="Note 4 2 14 2 3 3" xfId="57510" xr:uid="{00000000-0005-0000-0000-0000C5DE0000}"/>
    <cellStyle name="Note 4 2 14 2 3 4" xfId="57511" xr:uid="{00000000-0005-0000-0000-0000C6DE0000}"/>
    <cellStyle name="Note 4 2 14 2 3 5" xfId="57512" xr:uid="{00000000-0005-0000-0000-0000C7DE0000}"/>
    <cellStyle name="Note 4 2 14 2 4" xfId="57513" xr:uid="{00000000-0005-0000-0000-0000C8DE0000}"/>
    <cellStyle name="Note 4 2 14 2 4 2" xfId="57514" xr:uid="{00000000-0005-0000-0000-0000C9DE0000}"/>
    <cellStyle name="Note 4 2 14 2 5" xfId="57515" xr:uid="{00000000-0005-0000-0000-0000CADE0000}"/>
    <cellStyle name="Note 4 2 14 2 5 2" xfId="57516" xr:uid="{00000000-0005-0000-0000-0000CBDE0000}"/>
    <cellStyle name="Note 4 2 14 2 6" xfId="57517" xr:uid="{00000000-0005-0000-0000-0000CCDE0000}"/>
    <cellStyle name="Note 4 2 14 2 6 2" xfId="57518" xr:uid="{00000000-0005-0000-0000-0000CDDE0000}"/>
    <cellStyle name="Note 4 2 14 2 7" xfId="57519" xr:uid="{00000000-0005-0000-0000-0000CEDE0000}"/>
    <cellStyle name="Note 4 2 14 3" xfId="57520" xr:uid="{00000000-0005-0000-0000-0000CFDE0000}"/>
    <cellStyle name="Note 4 2 14 3 2" xfId="57521" xr:uid="{00000000-0005-0000-0000-0000D0DE0000}"/>
    <cellStyle name="Note 4 2 14 3 3" xfId="57522" xr:uid="{00000000-0005-0000-0000-0000D1DE0000}"/>
    <cellStyle name="Note 4 2 14 3 4" xfId="57523" xr:uid="{00000000-0005-0000-0000-0000D2DE0000}"/>
    <cellStyle name="Note 4 2 14 3 5" xfId="57524" xr:uid="{00000000-0005-0000-0000-0000D3DE0000}"/>
    <cellStyle name="Note 4 2 14 4" xfId="57525" xr:uid="{00000000-0005-0000-0000-0000D4DE0000}"/>
    <cellStyle name="Note 4 2 14 4 2" xfId="57526" xr:uid="{00000000-0005-0000-0000-0000D5DE0000}"/>
    <cellStyle name="Note 4 2 14 4 3" xfId="57527" xr:uid="{00000000-0005-0000-0000-0000D6DE0000}"/>
    <cellStyle name="Note 4 2 14 4 4" xfId="57528" xr:uid="{00000000-0005-0000-0000-0000D7DE0000}"/>
    <cellStyle name="Note 4 2 14 4 5" xfId="57529" xr:uid="{00000000-0005-0000-0000-0000D8DE0000}"/>
    <cellStyle name="Note 4 2 14 5" xfId="57530" xr:uid="{00000000-0005-0000-0000-0000D9DE0000}"/>
    <cellStyle name="Note 4 2 14 5 2" xfId="57531" xr:uid="{00000000-0005-0000-0000-0000DADE0000}"/>
    <cellStyle name="Note 4 2 14 6" xfId="57532" xr:uid="{00000000-0005-0000-0000-0000DBDE0000}"/>
    <cellStyle name="Note 4 2 14 6 2" xfId="57533" xr:uid="{00000000-0005-0000-0000-0000DCDE0000}"/>
    <cellStyle name="Note 4 2 14 7" xfId="57534" xr:uid="{00000000-0005-0000-0000-0000DDDE0000}"/>
    <cellStyle name="Note 4 2 14 7 2" xfId="57535" xr:uid="{00000000-0005-0000-0000-0000DEDE0000}"/>
    <cellStyle name="Note 4 2 14 8" xfId="57536" xr:uid="{00000000-0005-0000-0000-0000DFDE0000}"/>
    <cellStyle name="Note 4 2 15" xfId="57537" xr:uid="{00000000-0005-0000-0000-0000E0DE0000}"/>
    <cellStyle name="Note 4 2 15 2" xfId="57538" xr:uid="{00000000-0005-0000-0000-0000E1DE0000}"/>
    <cellStyle name="Note 4 2 15 2 2" xfId="57539" xr:uid="{00000000-0005-0000-0000-0000E2DE0000}"/>
    <cellStyle name="Note 4 2 15 2 3" xfId="57540" xr:uid="{00000000-0005-0000-0000-0000E3DE0000}"/>
    <cellStyle name="Note 4 2 15 2 4" xfId="57541" xr:uid="{00000000-0005-0000-0000-0000E4DE0000}"/>
    <cellStyle name="Note 4 2 15 2 5" xfId="57542" xr:uid="{00000000-0005-0000-0000-0000E5DE0000}"/>
    <cellStyle name="Note 4 2 15 3" xfId="57543" xr:uid="{00000000-0005-0000-0000-0000E6DE0000}"/>
    <cellStyle name="Note 4 2 15 3 2" xfId="57544" xr:uid="{00000000-0005-0000-0000-0000E7DE0000}"/>
    <cellStyle name="Note 4 2 15 3 3" xfId="57545" xr:uid="{00000000-0005-0000-0000-0000E8DE0000}"/>
    <cellStyle name="Note 4 2 15 3 4" xfId="57546" xr:uid="{00000000-0005-0000-0000-0000E9DE0000}"/>
    <cellStyle name="Note 4 2 15 3 5" xfId="57547" xr:uid="{00000000-0005-0000-0000-0000EADE0000}"/>
    <cellStyle name="Note 4 2 15 4" xfId="57548" xr:uid="{00000000-0005-0000-0000-0000EBDE0000}"/>
    <cellStyle name="Note 4 2 15 4 2" xfId="57549" xr:uid="{00000000-0005-0000-0000-0000ECDE0000}"/>
    <cellStyle name="Note 4 2 15 5" xfId="57550" xr:uid="{00000000-0005-0000-0000-0000EDDE0000}"/>
    <cellStyle name="Note 4 2 15 5 2" xfId="57551" xr:uid="{00000000-0005-0000-0000-0000EEDE0000}"/>
    <cellStyle name="Note 4 2 15 6" xfId="57552" xr:uid="{00000000-0005-0000-0000-0000EFDE0000}"/>
    <cellStyle name="Note 4 2 15 6 2" xfId="57553" xr:uid="{00000000-0005-0000-0000-0000F0DE0000}"/>
    <cellStyle name="Note 4 2 15 7" xfId="57554" xr:uid="{00000000-0005-0000-0000-0000F1DE0000}"/>
    <cellStyle name="Note 4 2 16" xfId="57555" xr:uid="{00000000-0005-0000-0000-0000F2DE0000}"/>
    <cellStyle name="Note 4 2 16 2" xfId="57556" xr:uid="{00000000-0005-0000-0000-0000F3DE0000}"/>
    <cellStyle name="Note 4 2 16 3" xfId="57557" xr:uid="{00000000-0005-0000-0000-0000F4DE0000}"/>
    <cellStyle name="Note 4 2 16 4" xfId="57558" xr:uid="{00000000-0005-0000-0000-0000F5DE0000}"/>
    <cellStyle name="Note 4 2 16 5" xfId="57559" xr:uid="{00000000-0005-0000-0000-0000F6DE0000}"/>
    <cellStyle name="Note 4 2 17" xfId="57560" xr:uid="{00000000-0005-0000-0000-0000F7DE0000}"/>
    <cellStyle name="Note 4 2 17 2" xfId="57561" xr:uid="{00000000-0005-0000-0000-0000F8DE0000}"/>
    <cellStyle name="Note 4 2 17 3" xfId="57562" xr:uid="{00000000-0005-0000-0000-0000F9DE0000}"/>
    <cellStyle name="Note 4 2 17 4" xfId="57563" xr:uid="{00000000-0005-0000-0000-0000FADE0000}"/>
    <cellStyle name="Note 4 2 17 5" xfId="57564" xr:uid="{00000000-0005-0000-0000-0000FBDE0000}"/>
    <cellStyle name="Note 4 2 18" xfId="57565" xr:uid="{00000000-0005-0000-0000-0000FCDE0000}"/>
    <cellStyle name="Note 4 2 18 2" xfId="57566" xr:uid="{00000000-0005-0000-0000-0000FDDE0000}"/>
    <cellStyle name="Note 4 2 19" xfId="57567" xr:uid="{00000000-0005-0000-0000-0000FEDE0000}"/>
    <cellStyle name="Note 4 2 19 2" xfId="57568" xr:uid="{00000000-0005-0000-0000-0000FFDE0000}"/>
    <cellStyle name="Note 4 2 2" xfId="1790" xr:uid="{00000000-0005-0000-0000-000000DF0000}"/>
    <cellStyle name="Note 4 2 2 2" xfId="1791" xr:uid="{00000000-0005-0000-0000-000001DF0000}"/>
    <cellStyle name="Note 4 2 2 2 2" xfId="1792" xr:uid="{00000000-0005-0000-0000-000002DF0000}"/>
    <cellStyle name="Note 4 2 2 2 2 2" xfId="57569" xr:uid="{00000000-0005-0000-0000-000003DF0000}"/>
    <cellStyle name="Note 4 2 2 2 2 3" xfId="57570" xr:uid="{00000000-0005-0000-0000-000004DF0000}"/>
    <cellStyle name="Note 4 2 2 2 2 4" xfId="57571" xr:uid="{00000000-0005-0000-0000-000005DF0000}"/>
    <cellStyle name="Note 4 2 2 2 2 5" xfId="57572" xr:uid="{00000000-0005-0000-0000-000006DF0000}"/>
    <cellStyle name="Note 4 2 2 2 3" xfId="57573" xr:uid="{00000000-0005-0000-0000-000007DF0000}"/>
    <cellStyle name="Note 4 2 2 2 3 2" xfId="57574" xr:uid="{00000000-0005-0000-0000-000008DF0000}"/>
    <cellStyle name="Note 4 2 2 2 3 3" xfId="57575" xr:uid="{00000000-0005-0000-0000-000009DF0000}"/>
    <cellStyle name="Note 4 2 2 2 3 4" xfId="57576" xr:uid="{00000000-0005-0000-0000-00000ADF0000}"/>
    <cellStyle name="Note 4 2 2 2 3 5" xfId="57577" xr:uid="{00000000-0005-0000-0000-00000BDF0000}"/>
    <cellStyle name="Note 4 2 2 2 4" xfId="57578" xr:uid="{00000000-0005-0000-0000-00000CDF0000}"/>
    <cellStyle name="Note 4 2 2 2 4 2" xfId="57579" xr:uid="{00000000-0005-0000-0000-00000DDF0000}"/>
    <cellStyle name="Note 4 2 2 2 5" xfId="57580" xr:uid="{00000000-0005-0000-0000-00000EDF0000}"/>
    <cellStyle name="Note 4 2 2 2 5 2" xfId="57581" xr:uid="{00000000-0005-0000-0000-00000FDF0000}"/>
    <cellStyle name="Note 4 2 2 2 6" xfId="57582" xr:uid="{00000000-0005-0000-0000-000010DF0000}"/>
    <cellStyle name="Note 4 2 2 2 6 2" xfId="57583" xr:uid="{00000000-0005-0000-0000-000011DF0000}"/>
    <cellStyle name="Note 4 2 2 2 7" xfId="57584" xr:uid="{00000000-0005-0000-0000-000012DF0000}"/>
    <cellStyle name="Note 4 2 2 3" xfId="1793" xr:uid="{00000000-0005-0000-0000-000013DF0000}"/>
    <cellStyle name="Note 4 2 2 3 2" xfId="57585" xr:uid="{00000000-0005-0000-0000-000014DF0000}"/>
    <cellStyle name="Note 4 2 2 3 3" xfId="57586" xr:uid="{00000000-0005-0000-0000-000015DF0000}"/>
    <cellStyle name="Note 4 2 2 3 4" xfId="57587" xr:uid="{00000000-0005-0000-0000-000016DF0000}"/>
    <cellStyle name="Note 4 2 2 3 5" xfId="57588" xr:uid="{00000000-0005-0000-0000-000017DF0000}"/>
    <cellStyle name="Note 4 2 2 4" xfId="57589" xr:uid="{00000000-0005-0000-0000-000018DF0000}"/>
    <cellStyle name="Note 4 2 2 4 2" xfId="57590" xr:uid="{00000000-0005-0000-0000-000019DF0000}"/>
    <cellStyle name="Note 4 2 2 4 3" xfId="57591" xr:uid="{00000000-0005-0000-0000-00001ADF0000}"/>
    <cellStyle name="Note 4 2 2 4 4" xfId="57592" xr:uid="{00000000-0005-0000-0000-00001BDF0000}"/>
    <cellStyle name="Note 4 2 2 4 5" xfId="57593" xr:uid="{00000000-0005-0000-0000-00001CDF0000}"/>
    <cellStyle name="Note 4 2 2 5" xfId="57594" xr:uid="{00000000-0005-0000-0000-00001DDF0000}"/>
    <cellStyle name="Note 4 2 2 5 2" xfId="57595" xr:uid="{00000000-0005-0000-0000-00001EDF0000}"/>
    <cellStyle name="Note 4 2 2 6" xfId="57596" xr:uid="{00000000-0005-0000-0000-00001FDF0000}"/>
    <cellStyle name="Note 4 2 2 6 2" xfId="57597" xr:uid="{00000000-0005-0000-0000-000020DF0000}"/>
    <cellStyle name="Note 4 2 2 7" xfId="57598" xr:uid="{00000000-0005-0000-0000-000021DF0000}"/>
    <cellStyle name="Note 4 2 2 7 2" xfId="57599" xr:uid="{00000000-0005-0000-0000-000022DF0000}"/>
    <cellStyle name="Note 4 2 2 8" xfId="57600" xr:uid="{00000000-0005-0000-0000-000023DF0000}"/>
    <cellStyle name="Note 4 2 20" xfId="57601" xr:uid="{00000000-0005-0000-0000-000024DF0000}"/>
    <cellStyle name="Note 4 2 20 2" xfId="57602" xr:uid="{00000000-0005-0000-0000-000025DF0000}"/>
    <cellStyle name="Note 4 2 21" xfId="57603" xr:uid="{00000000-0005-0000-0000-000026DF0000}"/>
    <cellStyle name="Note 4 2 3" xfId="1794" xr:uid="{00000000-0005-0000-0000-000027DF0000}"/>
    <cellStyle name="Note 4 2 3 2" xfId="1795" xr:uid="{00000000-0005-0000-0000-000028DF0000}"/>
    <cellStyle name="Note 4 2 3 2 2" xfId="1796" xr:uid="{00000000-0005-0000-0000-000029DF0000}"/>
    <cellStyle name="Note 4 2 3 2 2 2" xfId="57604" xr:uid="{00000000-0005-0000-0000-00002ADF0000}"/>
    <cellStyle name="Note 4 2 3 2 2 3" xfId="57605" xr:uid="{00000000-0005-0000-0000-00002BDF0000}"/>
    <cellStyle name="Note 4 2 3 2 2 4" xfId="57606" xr:uid="{00000000-0005-0000-0000-00002CDF0000}"/>
    <cellStyle name="Note 4 2 3 2 2 5" xfId="57607" xr:uid="{00000000-0005-0000-0000-00002DDF0000}"/>
    <cellStyle name="Note 4 2 3 2 3" xfId="57608" xr:uid="{00000000-0005-0000-0000-00002EDF0000}"/>
    <cellStyle name="Note 4 2 3 2 3 2" xfId="57609" xr:uid="{00000000-0005-0000-0000-00002FDF0000}"/>
    <cellStyle name="Note 4 2 3 2 3 3" xfId="57610" xr:uid="{00000000-0005-0000-0000-000030DF0000}"/>
    <cellStyle name="Note 4 2 3 2 3 4" xfId="57611" xr:uid="{00000000-0005-0000-0000-000031DF0000}"/>
    <cellStyle name="Note 4 2 3 2 3 5" xfId="57612" xr:uid="{00000000-0005-0000-0000-000032DF0000}"/>
    <cellStyle name="Note 4 2 3 2 4" xfId="57613" xr:uid="{00000000-0005-0000-0000-000033DF0000}"/>
    <cellStyle name="Note 4 2 3 2 4 2" xfId="57614" xr:uid="{00000000-0005-0000-0000-000034DF0000}"/>
    <cellStyle name="Note 4 2 3 2 5" xfId="57615" xr:uid="{00000000-0005-0000-0000-000035DF0000}"/>
    <cellStyle name="Note 4 2 3 2 5 2" xfId="57616" xr:uid="{00000000-0005-0000-0000-000036DF0000}"/>
    <cellStyle name="Note 4 2 3 2 6" xfId="57617" xr:uid="{00000000-0005-0000-0000-000037DF0000}"/>
    <cellStyle name="Note 4 2 3 2 6 2" xfId="57618" xr:uid="{00000000-0005-0000-0000-000038DF0000}"/>
    <cellStyle name="Note 4 2 3 2 7" xfId="57619" xr:uid="{00000000-0005-0000-0000-000039DF0000}"/>
    <cellStyle name="Note 4 2 3 3" xfId="1797" xr:uid="{00000000-0005-0000-0000-00003ADF0000}"/>
    <cellStyle name="Note 4 2 3 3 2" xfId="57620" xr:uid="{00000000-0005-0000-0000-00003BDF0000}"/>
    <cellStyle name="Note 4 2 3 3 3" xfId="57621" xr:uid="{00000000-0005-0000-0000-00003CDF0000}"/>
    <cellStyle name="Note 4 2 3 3 4" xfId="57622" xr:uid="{00000000-0005-0000-0000-00003DDF0000}"/>
    <cellStyle name="Note 4 2 3 3 5" xfId="57623" xr:uid="{00000000-0005-0000-0000-00003EDF0000}"/>
    <cellStyle name="Note 4 2 3 4" xfId="57624" xr:uid="{00000000-0005-0000-0000-00003FDF0000}"/>
    <cellStyle name="Note 4 2 3 4 2" xfId="57625" xr:uid="{00000000-0005-0000-0000-000040DF0000}"/>
    <cellStyle name="Note 4 2 3 4 3" xfId="57626" xr:uid="{00000000-0005-0000-0000-000041DF0000}"/>
    <cellStyle name="Note 4 2 3 4 4" xfId="57627" xr:uid="{00000000-0005-0000-0000-000042DF0000}"/>
    <cellStyle name="Note 4 2 3 4 5" xfId="57628" xr:uid="{00000000-0005-0000-0000-000043DF0000}"/>
    <cellStyle name="Note 4 2 3 5" xfId="57629" xr:uid="{00000000-0005-0000-0000-000044DF0000}"/>
    <cellStyle name="Note 4 2 3 5 2" xfId="57630" xr:uid="{00000000-0005-0000-0000-000045DF0000}"/>
    <cellStyle name="Note 4 2 3 6" xfId="57631" xr:uid="{00000000-0005-0000-0000-000046DF0000}"/>
    <cellStyle name="Note 4 2 3 6 2" xfId="57632" xr:uid="{00000000-0005-0000-0000-000047DF0000}"/>
    <cellStyle name="Note 4 2 3 7" xfId="57633" xr:uid="{00000000-0005-0000-0000-000048DF0000}"/>
    <cellStyle name="Note 4 2 3 7 2" xfId="57634" xr:uid="{00000000-0005-0000-0000-000049DF0000}"/>
    <cellStyle name="Note 4 2 3 8" xfId="57635" xr:uid="{00000000-0005-0000-0000-00004ADF0000}"/>
    <cellStyle name="Note 4 2 4" xfId="1798" xr:uid="{00000000-0005-0000-0000-00004BDF0000}"/>
    <cellStyle name="Note 4 2 4 2" xfId="1799" xr:uid="{00000000-0005-0000-0000-00004CDF0000}"/>
    <cellStyle name="Note 4 2 4 2 2" xfId="1800" xr:uid="{00000000-0005-0000-0000-00004DDF0000}"/>
    <cellStyle name="Note 4 2 4 2 2 2" xfId="57636" xr:uid="{00000000-0005-0000-0000-00004EDF0000}"/>
    <cellStyle name="Note 4 2 4 2 2 3" xfId="57637" xr:uid="{00000000-0005-0000-0000-00004FDF0000}"/>
    <cellStyle name="Note 4 2 4 2 2 4" xfId="57638" xr:uid="{00000000-0005-0000-0000-000050DF0000}"/>
    <cellStyle name="Note 4 2 4 2 2 5" xfId="57639" xr:uid="{00000000-0005-0000-0000-000051DF0000}"/>
    <cellStyle name="Note 4 2 4 2 3" xfId="57640" xr:uid="{00000000-0005-0000-0000-000052DF0000}"/>
    <cellStyle name="Note 4 2 4 2 3 2" xfId="57641" xr:uid="{00000000-0005-0000-0000-000053DF0000}"/>
    <cellStyle name="Note 4 2 4 2 3 3" xfId="57642" xr:uid="{00000000-0005-0000-0000-000054DF0000}"/>
    <cellStyle name="Note 4 2 4 2 3 4" xfId="57643" xr:uid="{00000000-0005-0000-0000-000055DF0000}"/>
    <cellStyle name="Note 4 2 4 2 3 5" xfId="57644" xr:uid="{00000000-0005-0000-0000-000056DF0000}"/>
    <cellStyle name="Note 4 2 4 2 4" xfId="57645" xr:uid="{00000000-0005-0000-0000-000057DF0000}"/>
    <cellStyle name="Note 4 2 4 2 4 2" xfId="57646" xr:uid="{00000000-0005-0000-0000-000058DF0000}"/>
    <cellStyle name="Note 4 2 4 2 5" xfId="57647" xr:uid="{00000000-0005-0000-0000-000059DF0000}"/>
    <cellStyle name="Note 4 2 4 2 5 2" xfId="57648" xr:uid="{00000000-0005-0000-0000-00005ADF0000}"/>
    <cellStyle name="Note 4 2 4 2 6" xfId="57649" xr:uid="{00000000-0005-0000-0000-00005BDF0000}"/>
    <cellStyle name="Note 4 2 4 2 6 2" xfId="57650" xr:uid="{00000000-0005-0000-0000-00005CDF0000}"/>
    <cellStyle name="Note 4 2 4 2 7" xfId="57651" xr:uid="{00000000-0005-0000-0000-00005DDF0000}"/>
    <cellStyle name="Note 4 2 4 3" xfId="1801" xr:uid="{00000000-0005-0000-0000-00005EDF0000}"/>
    <cellStyle name="Note 4 2 4 3 2" xfId="57652" xr:uid="{00000000-0005-0000-0000-00005FDF0000}"/>
    <cellStyle name="Note 4 2 4 3 3" xfId="57653" xr:uid="{00000000-0005-0000-0000-000060DF0000}"/>
    <cellStyle name="Note 4 2 4 3 4" xfId="57654" xr:uid="{00000000-0005-0000-0000-000061DF0000}"/>
    <cellStyle name="Note 4 2 4 3 5" xfId="57655" xr:uid="{00000000-0005-0000-0000-000062DF0000}"/>
    <cellStyle name="Note 4 2 4 4" xfId="57656" xr:uid="{00000000-0005-0000-0000-000063DF0000}"/>
    <cellStyle name="Note 4 2 4 4 2" xfId="57657" xr:uid="{00000000-0005-0000-0000-000064DF0000}"/>
    <cellStyle name="Note 4 2 4 4 3" xfId="57658" xr:uid="{00000000-0005-0000-0000-000065DF0000}"/>
    <cellStyle name="Note 4 2 4 4 4" xfId="57659" xr:uid="{00000000-0005-0000-0000-000066DF0000}"/>
    <cellStyle name="Note 4 2 4 4 5" xfId="57660" xr:uid="{00000000-0005-0000-0000-000067DF0000}"/>
    <cellStyle name="Note 4 2 4 5" xfId="57661" xr:uid="{00000000-0005-0000-0000-000068DF0000}"/>
    <cellStyle name="Note 4 2 4 5 2" xfId="57662" xr:uid="{00000000-0005-0000-0000-000069DF0000}"/>
    <cellStyle name="Note 4 2 4 6" xfId="57663" xr:uid="{00000000-0005-0000-0000-00006ADF0000}"/>
    <cellStyle name="Note 4 2 4 6 2" xfId="57664" xr:uid="{00000000-0005-0000-0000-00006BDF0000}"/>
    <cellStyle name="Note 4 2 4 7" xfId="57665" xr:uid="{00000000-0005-0000-0000-00006CDF0000}"/>
    <cellStyle name="Note 4 2 4 7 2" xfId="57666" xr:uid="{00000000-0005-0000-0000-00006DDF0000}"/>
    <cellStyle name="Note 4 2 4 8" xfId="57667" xr:uid="{00000000-0005-0000-0000-00006EDF0000}"/>
    <cellStyle name="Note 4 2 5" xfId="1802" xr:uid="{00000000-0005-0000-0000-00006FDF0000}"/>
    <cellStyle name="Note 4 2 5 2" xfId="1803" xr:uid="{00000000-0005-0000-0000-000070DF0000}"/>
    <cellStyle name="Note 4 2 5 2 2" xfId="1804" xr:uid="{00000000-0005-0000-0000-000071DF0000}"/>
    <cellStyle name="Note 4 2 5 2 2 2" xfId="57668" xr:uid="{00000000-0005-0000-0000-000072DF0000}"/>
    <cellStyle name="Note 4 2 5 2 2 3" xfId="57669" xr:uid="{00000000-0005-0000-0000-000073DF0000}"/>
    <cellStyle name="Note 4 2 5 2 2 4" xfId="57670" xr:uid="{00000000-0005-0000-0000-000074DF0000}"/>
    <cellStyle name="Note 4 2 5 2 2 5" xfId="57671" xr:uid="{00000000-0005-0000-0000-000075DF0000}"/>
    <cellStyle name="Note 4 2 5 2 3" xfId="57672" xr:uid="{00000000-0005-0000-0000-000076DF0000}"/>
    <cellStyle name="Note 4 2 5 2 3 2" xfId="57673" xr:uid="{00000000-0005-0000-0000-000077DF0000}"/>
    <cellStyle name="Note 4 2 5 2 3 3" xfId="57674" xr:uid="{00000000-0005-0000-0000-000078DF0000}"/>
    <cellStyle name="Note 4 2 5 2 3 4" xfId="57675" xr:uid="{00000000-0005-0000-0000-000079DF0000}"/>
    <cellStyle name="Note 4 2 5 2 3 5" xfId="57676" xr:uid="{00000000-0005-0000-0000-00007ADF0000}"/>
    <cellStyle name="Note 4 2 5 2 4" xfId="57677" xr:uid="{00000000-0005-0000-0000-00007BDF0000}"/>
    <cellStyle name="Note 4 2 5 2 4 2" xfId="57678" xr:uid="{00000000-0005-0000-0000-00007CDF0000}"/>
    <cellStyle name="Note 4 2 5 2 5" xfId="57679" xr:uid="{00000000-0005-0000-0000-00007DDF0000}"/>
    <cellStyle name="Note 4 2 5 2 5 2" xfId="57680" xr:uid="{00000000-0005-0000-0000-00007EDF0000}"/>
    <cellStyle name="Note 4 2 5 2 6" xfId="57681" xr:uid="{00000000-0005-0000-0000-00007FDF0000}"/>
    <cellStyle name="Note 4 2 5 2 6 2" xfId="57682" xr:uid="{00000000-0005-0000-0000-000080DF0000}"/>
    <cellStyle name="Note 4 2 5 2 7" xfId="57683" xr:uid="{00000000-0005-0000-0000-000081DF0000}"/>
    <cellStyle name="Note 4 2 5 3" xfId="1805" xr:uid="{00000000-0005-0000-0000-000082DF0000}"/>
    <cellStyle name="Note 4 2 5 3 2" xfId="57684" xr:uid="{00000000-0005-0000-0000-000083DF0000}"/>
    <cellStyle name="Note 4 2 5 3 3" xfId="57685" xr:uid="{00000000-0005-0000-0000-000084DF0000}"/>
    <cellStyle name="Note 4 2 5 3 4" xfId="57686" xr:uid="{00000000-0005-0000-0000-000085DF0000}"/>
    <cellStyle name="Note 4 2 5 3 5" xfId="57687" xr:uid="{00000000-0005-0000-0000-000086DF0000}"/>
    <cellStyle name="Note 4 2 5 4" xfId="57688" xr:uid="{00000000-0005-0000-0000-000087DF0000}"/>
    <cellStyle name="Note 4 2 5 4 2" xfId="57689" xr:uid="{00000000-0005-0000-0000-000088DF0000}"/>
    <cellStyle name="Note 4 2 5 4 3" xfId="57690" xr:uid="{00000000-0005-0000-0000-000089DF0000}"/>
    <cellStyle name="Note 4 2 5 4 4" xfId="57691" xr:uid="{00000000-0005-0000-0000-00008ADF0000}"/>
    <cellStyle name="Note 4 2 5 4 5" xfId="57692" xr:uid="{00000000-0005-0000-0000-00008BDF0000}"/>
    <cellStyle name="Note 4 2 5 5" xfId="57693" xr:uid="{00000000-0005-0000-0000-00008CDF0000}"/>
    <cellStyle name="Note 4 2 5 5 2" xfId="57694" xr:uid="{00000000-0005-0000-0000-00008DDF0000}"/>
    <cellStyle name="Note 4 2 5 6" xfId="57695" xr:uid="{00000000-0005-0000-0000-00008EDF0000}"/>
    <cellStyle name="Note 4 2 5 6 2" xfId="57696" xr:uid="{00000000-0005-0000-0000-00008FDF0000}"/>
    <cellStyle name="Note 4 2 5 7" xfId="57697" xr:uid="{00000000-0005-0000-0000-000090DF0000}"/>
    <cellStyle name="Note 4 2 5 7 2" xfId="57698" xr:uid="{00000000-0005-0000-0000-000091DF0000}"/>
    <cellStyle name="Note 4 2 5 8" xfId="57699" xr:uid="{00000000-0005-0000-0000-000092DF0000}"/>
    <cellStyle name="Note 4 2 6" xfId="1806" xr:uid="{00000000-0005-0000-0000-000093DF0000}"/>
    <cellStyle name="Note 4 2 6 2" xfId="1807" xr:uid="{00000000-0005-0000-0000-000094DF0000}"/>
    <cellStyle name="Note 4 2 6 2 2" xfId="57700" xr:uid="{00000000-0005-0000-0000-000095DF0000}"/>
    <cellStyle name="Note 4 2 6 2 2 2" xfId="57701" xr:uid="{00000000-0005-0000-0000-000096DF0000}"/>
    <cellStyle name="Note 4 2 6 2 2 3" xfId="57702" xr:uid="{00000000-0005-0000-0000-000097DF0000}"/>
    <cellStyle name="Note 4 2 6 2 2 4" xfId="57703" xr:uid="{00000000-0005-0000-0000-000098DF0000}"/>
    <cellStyle name="Note 4 2 6 2 2 5" xfId="57704" xr:uid="{00000000-0005-0000-0000-000099DF0000}"/>
    <cellStyle name="Note 4 2 6 2 3" xfId="57705" xr:uid="{00000000-0005-0000-0000-00009ADF0000}"/>
    <cellStyle name="Note 4 2 6 2 3 2" xfId="57706" xr:uid="{00000000-0005-0000-0000-00009BDF0000}"/>
    <cellStyle name="Note 4 2 6 2 3 3" xfId="57707" xr:uid="{00000000-0005-0000-0000-00009CDF0000}"/>
    <cellStyle name="Note 4 2 6 2 3 4" xfId="57708" xr:uid="{00000000-0005-0000-0000-00009DDF0000}"/>
    <cellStyle name="Note 4 2 6 2 3 5" xfId="57709" xr:uid="{00000000-0005-0000-0000-00009EDF0000}"/>
    <cellStyle name="Note 4 2 6 2 4" xfId="57710" xr:uid="{00000000-0005-0000-0000-00009FDF0000}"/>
    <cellStyle name="Note 4 2 6 2 4 2" xfId="57711" xr:uid="{00000000-0005-0000-0000-0000A0DF0000}"/>
    <cellStyle name="Note 4 2 6 2 5" xfId="57712" xr:uid="{00000000-0005-0000-0000-0000A1DF0000}"/>
    <cellStyle name="Note 4 2 6 2 5 2" xfId="57713" xr:uid="{00000000-0005-0000-0000-0000A2DF0000}"/>
    <cellStyle name="Note 4 2 6 2 6" xfId="57714" xr:uid="{00000000-0005-0000-0000-0000A3DF0000}"/>
    <cellStyle name="Note 4 2 6 2 6 2" xfId="57715" xr:uid="{00000000-0005-0000-0000-0000A4DF0000}"/>
    <cellStyle name="Note 4 2 6 2 7" xfId="57716" xr:uid="{00000000-0005-0000-0000-0000A5DF0000}"/>
    <cellStyle name="Note 4 2 6 3" xfId="57717" xr:uid="{00000000-0005-0000-0000-0000A6DF0000}"/>
    <cellStyle name="Note 4 2 6 3 2" xfId="57718" xr:uid="{00000000-0005-0000-0000-0000A7DF0000}"/>
    <cellStyle name="Note 4 2 6 3 3" xfId="57719" xr:uid="{00000000-0005-0000-0000-0000A8DF0000}"/>
    <cellStyle name="Note 4 2 6 3 4" xfId="57720" xr:uid="{00000000-0005-0000-0000-0000A9DF0000}"/>
    <cellStyle name="Note 4 2 6 3 5" xfId="57721" xr:uid="{00000000-0005-0000-0000-0000AADF0000}"/>
    <cellStyle name="Note 4 2 6 4" xfId="57722" xr:uid="{00000000-0005-0000-0000-0000ABDF0000}"/>
    <cellStyle name="Note 4 2 6 4 2" xfId="57723" xr:uid="{00000000-0005-0000-0000-0000ACDF0000}"/>
    <cellStyle name="Note 4 2 6 4 3" xfId="57724" xr:uid="{00000000-0005-0000-0000-0000ADDF0000}"/>
    <cellStyle name="Note 4 2 6 4 4" xfId="57725" xr:uid="{00000000-0005-0000-0000-0000AEDF0000}"/>
    <cellStyle name="Note 4 2 6 4 5" xfId="57726" xr:uid="{00000000-0005-0000-0000-0000AFDF0000}"/>
    <cellStyle name="Note 4 2 6 5" xfId="57727" xr:uid="{00000000-0005-0000-0000-0000B0DF0000}"/>
    <cellStyle name="Note 4 2 6 5 2" xfId="57728" xr:uid="{00000000-0005-0000-0000-0000B1DF0000}"/>
    <cellStyle name="Note 4 2 6 6" xfId="57729" xr:uid="{00000000-0005-0000-0000-0000B2DF0000}"/>
    <cellStyle name="Note 4 2 6 6 2" xfId="57730" xr:uid="{00000000-0005-0000-0000-0000B3DF0000}"/>
    <cellStyle name="Note 4 2 6 7" xfId="57731" xr:uid="{00000000-0005-0000-0000-0000B4DF0000}"/>
    <cellStyle name="Note 4 2 6 7 2" xfId="57732" xr:uid="{00000000-0005-0000-0000-0000B5DF0000}"/>
    <cellStyle name="Note 4 2 6 8" xfId="57733" xr:uid="{00000000-0005-0000-0000-0000B6DF0000}"/>
    <cellStyle name="Note 4 2 7" xfId="1808" xr:uid="{00000000-0005-0000-0000-0000B7DF0000}"/>
    <cellStyle name="Note 4 2 7 2" xfId="57734" xr:uid="{00000000-0005-0000-0000-0000B8DF0000}"/>
    <cellStyle name="Note 4 2 7 2 2" xfId="57735" xr:uid="{00000000-0005-0000-0000-0000B9DF0000}"/>
    <cellStyle name="Note 4 2 7 2 2 2" xfId="57736" xr:uid="{00000000-0005-0000-0000-0000BADF0000}"/>
    <cellStyle name="Note 4 2 7 2 2 3" xfId="57737" xr:uid="{00000000-0005-0000-0000-0000BBDF0000}"/>
    <cellStyle name="Note 4 2 7 2 2 4" xfId="57738" xr:uid="{00000000-0005-0000-0000-0000BCDF0000}"/>
    <cellStyle name="Note 4 2 7 2 2 5" xfId="57739" xr:uid="{00000000-0005-0000-0000-0000BDDF0000}"/>
    <cellStyle name="Note 4 2 7 2 3" xfId="57740" xr:uid="{00000000-0005-0000-0000-0000BEDF0000}"/>
    <cellStyle name="Note 4 2 7 2 3 2" xfId="57741" xr:uid="{00000000-0005-0000-0000-0000BFDF0000}"/>
    <cellStyle name="Note 4 2 7 2 3 3" xfId="57742" xr:uid="{00000000-0005-0000-0000-0000C0DF0000}"/>
    <cellStyle name="Note 4 2 7 2 3 4" xfId="57743" xr:uid="{00000000-0005-0000-0000-0000C1DF0000}"/>
    <cellStyle name="Note 4 2 7 2 3 5" xfId="57744" xr:uid="{00000000-0005-0000-0000-0000C2DF0000}"/>
    <cellStyle name="Note 4 2 7 2 4" xfId="57745" xr:uid="{00000000-0005-0000-0000-0000C3DF0000}"/>
    <cellStyle name="Note 4 2 7 2 4 2" xfId="57746" xr:uid="{00000000-0005-0000-0000-0000C4DF0000}"/>
    <cellStyle name="Note 4 2 7 2 5" xfId="57747" xr:uid="{00000000-0005-0000-0000-0000C5DF0000}"/>
    <cellStyle name="Note 4 2 7 2 5 2" xfId="57748" xr:uid="{00000000-0005-0000-0000-0000C6DF0000}"/>
    <cellStyle name="Note 4 2 7 2 6" xfId="57749" xr:uid="{00000000-0005-0000-0000-0000C7DF0000}"/>
    <cellStyle name="Note 4 2 7 2 6 2" xfId="57750" xr:uid="{00000000-0005-0000-0000-0000C8DF0000}"/>
    <cellStyle name="Note 4 2 7 2 7" xfId="57751" xr:uid="{00000000-0005-0000-0000-0000C9DF0000}"/>
    <cellStyle name="Note 4 2 7 3" xfId="57752" xr:uid="{00000000-0005-0000-0000-0000CADF0000}"/>
    <cellStyle name="Note 4 2 7 3 2" xfId="57753" xr:uid="{00000000-0005-0000-0000-0000CBDF0000}"/>
    <cellStyle name="Note 4 2 7 3 3" xfId="57754" xr:uid="{00000000-0005-0000-0000-0000CCDF0000}"/>
    <cellStyle name="Note 4 2 7 3 4" xfId="57755" xr:uid="{00000000-0005-0000-0000-0000CDDF0000}"/>
    <cellStyle name="Note 4 2 7 3 5" xfId="57756" xr:uid="{00000000-0005-0000-0000-0000CEDF0000}"/>
    <cellStyle name="Note 4 2 7 4" xfId="57757" xr:uid="{00000000-0005-0000-0000-0000CFDF0000}"/>
    <cellStyle name="Note 4 2 7 4 2" xfId="57758" xr:uid="{00000000-0005-0000-0000-0000D0DF0000}"/>
    <cellStyle name="Note 4 2 7 4 3" xfId="57759" xr:uid="{00000000-0005-0000-0000-0000D1DF0000}"/>
    <cellStyle name="Note 4 2 7 4 4" xfId="57760" xr:uid="{00000000-0005-0000-0000-0000D2DF0000}"/>
    <cellStyle name="Note 4 2 7 4 5" xfId="57761" xr:uid="{00000000-0005-0000-0000-0000D3DF0000}"/>
    <cellStyle name="Note 4 2 7 5" xfId="57762" xr:uid="{00000000-0005-0000-0000-0000D4DF0000}"/>
    <cellStyle name="Note 4 2 7 5 2" xfId="57763" xr:uid="{00000000-0005-0000-0000-0000D5DF0000}"/>
    <cellStyle name="Note 4 2 7 6" xfId="57764" xr:uid="{00000000-0005-0000-0000-0000D6DF0000}"/>
    <cellStyle name="Note 4 2 7 6 2" xfId="57765" xr:uid="{00000000-0005-0000-0000-0000D7DF0000}"/>
    <cellStyle name="Note 4 2 7 7" xfId="57766" xr:uid="{00000000-0005-0000-0000-0000D8DF0000}"/>
    <cellStyle name="Note 4 2 7 7 2" xfId="57767" xr:uid="{00000000-0005-0000-0000-0000D9DF0000}"/>
    <cellStyle name="Note 4 2 7 8" xfId="57768" xr:uid="{00000000-0005-0000-0000-0000DADF0000}"/>
    <cellStyle name="Note 4 2 8" xfId="57769" xr:uid="{00000000-0005-0000-0000-0000DBDF0000}"/>
    <cellStyle name="Note 4 2 8 2" xfId="57770" xr:uid="{00000000-0005-0000-0000-0000DCDF0000}"/>
    <cellStyle name="Note 4 2 8 2 2" xfId="57771" xr:uid="{00000000-0005-0000-0000-0000DDDF0000}"/>
    <cellStyle name="Note 4 2 8 2 2 2" xfId="57772" xr:uid="{00000000-0005-0000-0000-0000DEDF0000}"/>
    <cellStyle name="Note 4 2 8 2 2 3" xfId="57773" xr:uid="{00000000-0005-0000-0000-0000DFDF0000}"/>
    <cellStyle name="Note 4 2 8 2 2 4" xfId="57774" xr:uid="{00000000-0005-0000-0000-0000E0DF0000}"/>
    <cellStyle name="Note 4 2 8 2 2 5" xfId="57775" xr:uid="{00000000-0005-0000-0000-0000E1DF0000}"/>
    <cellStyle name="Note 4 2 8 2 3" xfId="57776" xr:uid="{00000000-0005-0000-0000-0000E2DF0000}"/>
    <cellStyle name="Note 4 2 8 2 3 2" xfId="57777" xr:uid="{00000000-0005-0000-0000-0000E3DF0000}"/>
    <cellStyle name="Note 4 2 8 2 3 3" xfId="57778" xr:uid="{00000000-0005-0000-0000-0000E4DF0000}"/>
    <cellStyle name="Note 4 2 8 2 3 4" xfId="57779" xr:uid="{00000000-0005-0000-0000-0000E5DF0000}"/>
    <cellStyle name="Note 4 2 8 2 3 5" xfId="57780" xr:uid="{00000000-0005-0000-0000-0000E6DF0000}"/>
    <cellStyle name="Note 4 2 8 2 4" xfId="57781" xr:uid="{00000000-0005-0000-0000-0000E7DF0000}"/>
    <cellStyle name="Note 4 2 8 2 4 2" xfId="57782" xr:uid="{00000000-0005-0000-0000-0000E8DF0000}"/>
    <cellStyle name="Note 4 2 8 2 5" xfId="57783" xr:uid="{00000000-0005-0000-0000-0000E9DF0000}"/>
    <cellStyle name="Note 4 2 8 2 5 2" xfId="57784" xr:uid="{00000000-0005-0000-0000-0000EADF0000}"/>
    <cellStyle name="Note 4 2 8 2 6" xfId="57785" xr:uid="{00000000-0005-0000-0000-0000EBDF0000}"/>
    <cellStyle name="Note 4 2 8 2 6 2" xfId="57786" xr:uid="{00000000-0005-0000-0000-0000ECDF0000}"/>
    <cellStyle name="Note 4 2 8 2 7" xfId="57787" xr:uid="{00000000-0005-0000-0000-0000EDDF0000}"/>
    <cellStyle name="Note 4 2 8 3" xfId="57788" xr:uid="{00000000-0005-0000-0000-0000EEDF0000}"/>
    <cellStyle name="Note 4 2 8 3 2" xfId="57789" xr:uid="{00000000-0005-0000-0000-0000EFDF0000}"/>
    <cellStyle name="Note 4 2 8 3 3" xfId="57790" xr:uid="{00000000-0005-0000-0000-0000F0DF0000}"/>
    <cellStyle name="Note 4 2 8 3 4" xfId="57791" xr:uid="{00000000-0005-0000-0000-0000F1DF0000}"/>
    <cellStyle name="Note 4 2 8 3 5" xfId="57792" xr:uid="{00000000-0005-0000-0000-0000F2DF0000}"/>
    <cellStyle name="Note 4 2 8 4" xfId="57793" xr:uid="{00000000-0005-0000-0000-0000F3DF0000}"/>
    <cellStyle name="Note 4 2 8 4 2" xfId="57794" xr:uid="{00000000-0005-0000-0000-0000F4DF0000}"/>
    <cellStyle name="Note 4 2 8 4 3" xfId="57795" xr:uid="{00000000-0005-0000-0000-0000F5DF0000}"/>
    <cellStyle name="Note 4 2 8 4 4" xfId="57796" xr:uid="{00000000-0005-0000-0000-0000F6DF0000}"/>
    <cellStyle name="Note 4 2 8 4 5" xfId="57797" xr:uid="{00000000-0005-0000-0000-0000F7DF0000}"/>
    <cellStyle name="Note 4 2 8 5" xfId="57798" xr:uid="{00000000-0005-0000-0000-0000F8DF0000}"/>
    <cellStyle name="Note 4 2 8 5 2" xfId="57799" xr:uid="{00000000-0005-0000-0000-0000F9DF0000}"/>
    <cellStyle name="Note 4 2 8 6" xfId="57800" xr:uid="{00000000-0005-0000-0000-0000FADF0000}"/>
    <cellStyle name="Note 4 2 8 6 2" xfId="57801" xr:uid="{00000000-0005-0000-0000-0000FBDF0000}"/>
    <cellStyle name="Note 4 2 8 7" xfId="57802" xr:uid="{00000000-0005-0000-0000-0000FCDF0000}"/>
    <cellStyle name="Note 4 2 8 7 2" xfId="57803" xr:uid="{00000000-0005-0000-0000-0000FDDF0000}"/>
    <cellStyle name="Note 4 2 8 8" xfId="57804" xr:uid="{00000000-0005-0000-0000-0000FEDF0000}"/>
    <cellStyle name="Note 4 2 9" xfId="57805" xr:uid="{00000000-0005-0000-0000-0000FFDF0000}"/>
    <cellStyle name="Note 4 2 9 2" xfId="57806" xr:uid="{00000000-0005-0000-0000-000000E00000}"/>
    <cellStyle name="Note 4 2 9 2 2" xfId="57807" xr:uid="{00000000-0005-0000-0000-000001E00000}"/>
    <cellStyle name="Note 4 2 9 2 2 2" xfId="57808" xr:uid="{00000000-0005-0000-0000-000002E00000}"/>
    <cellStyle name="Note 4 2 9 2 2 3" xfId="57809" xr:uid="{00000000-0005-0000-0000-000003E00000}"/>
    <cellStyle name="Note 4 2 9 2 2 4" xfId="57810" xr:uid="{00000000-0005-0000-0000-000004E00000}"/>
    <cellStyle name="Note 4 2 9 2 2 5" xfId="57811" xr:uid="{00000000-0005-0000-0000-000005E00000}"/>
    <cellStyle name="Note 4 2 9 2 3" xfId="57812" xr:uid="{00000000-0005-0000-0000-000006E00000}"/>
    <cellStyle name="Note 4 2 9 2 3 2" xfId="57813" xr:uid="{00000000-0005-0000-0000-000007E00000}"/>
    <cellStyle name="Note 4 2 9 2 3 3" xfId="57814" xr:uid="{00000000-0005-0000-0000-000008E00000}"/>
    <cellStyle name="Note 4 2 9 2 3 4" xfId="57815" xr:uid="{00000000-0005-0000-0000-000009E00000}"/>
    <cellStyle name="Note 4 2 9 2 3 5" xfId="57816" xr:uid="{00000000-0005-0000-0000-00000AE00000}"/>
    <cellStyle name="Note 4 2 9 2 4" xfId="57817" xr:uid="{00000000-0005-0000-0000-00000BE00000}"/>
    <cellStyle name="Note 4 2 9 2 4 2" xfId="57818" xr:uid="{00000000-0005-0000-0000-00000CE00000}"/>
    <cellStyle name="Note 4 2 9 2 5" xfId="57819" xr:uid="{00000000-0005-0000-0000-00000DE00000}"/>
    <cellStyle name="Note 4 2 9 2 5 2" xfId="57820" xr:uid="{00000000-0005-0000-0000-00000EE00000}"/>
    <cellStyle name="Note 4 2 9 2 6" xfId="57821" xr:uid="{00000000-0005-0000-0000-00000FE00000}"/>
    <cellStyle name="Note 4 2 9 2 6 2" xfId="57822" xr:uid="{00000000-0005-0000-0000-000010E00000}"/>
    <cellStyle name="Note 4 2 9 2 7" xfId="57823" xr:uid="{00000000-0005-0000-0000-000011E00000}"/>
    <cellStyle name="Note 4 2 9 3" xfId="57824" xr:uid="{00000000-0005-0000-0000-000012E00000}"/>
    <cellStyle name="Note 4 2 9 3 2" xfId="57825" xr:uid="{00000000-0005-0000-0000-000013E00000}"/>
    <cellStyle name="Note 4 2 9 3 3" xfId="57826" xr:uid="{00000000-0005-0000-0000-000014E00000}"/>
    <cellStyle name="Note 4 2 9 3 4" xfId="57827" xr:uid="{00000000-0005-0000-0000-000015E00000}"/>
    <cellStyle name="Note 4 2 9 3 5" xfId="57828" xr:uid="{00000000-0005-0000-0000-000016E00000}"/>
    <cellStyle name="Note 4 2 9 4" xfId="57829" xr:uid="{00000000-0005-0000-0000-000017E00000}"/>
    <cellStyle name="Note 4 2 9 4 2" xfId="57830" xr:uid="{00000000-0005-0000-0000-000018E00000}"/>
    <cellStyle name="Note 4 2 9 4 3" xfId="57831" xr:uid="{00000000-0005-0000-0000-000019E00000}"/>
    <cellStyle name="Note 4 2 9 4 4" xfId="57832" xr:uid="{00000000-0005-0000-0000-00001AE00000}"/>
    <cellStyle name="Note 4 2 9 4 5" xfId="57833" xr:uid="{00000000-0005-0000-0000-00001BE00000}"/>
    <cellStyle name="Note 4 2 9 5" xfId="57834" xr:uid="{00000000-0005-0000-0000-00001CE00000}"/>
    <cellStyle name="Note 4 2 9 5 2" xfId="57835" xr:uid="{00000000-0005-0000-0000-00001DE00000}"/>
    <cellStyle name="Note 4 2 9 6" xfId="57836" xr:uid="{00000000-0005-0000-0000-00001EE00000}"/>
    <cellStyle name="Note 4 2 9 6 2" xfId="57837" xr:uid="{00000000-0005-0000-0000-00001FE00000}"/>
    <cellStyle name="Note 4 2 9 7" xfId="57838" xr:uid="{00000000-0005-0000-0000-000020E00000}"/>
    <cellStyle name="Note 4 2 9 7 2" xfId="57839" xr:uid="{00000000-0005-0000-0000-000021E00000}"/>
    <cellStyle name="Note 4 2 9 8" xfId="57840" xr:uid="{00000000-0005-0000-0000-000022E00000}"/>
    <cellStyle name="Note 4 3" xfId="1809" xr:uid="{00000000-0005-0000-0000-000023E00000}"/>
    <cellStyle name="Note 4 3 2" xfId="1810" xr:uid="{00000000-0005-0000-0000-000024E00000}"/>
    <cellStyle name="Note 4 3 2 2" xfId="1811" xr:uid="{00000000-0005-0000-0000-000025E00000}"/>
    <cellStyle name="Note 4 3 3" xfId="1812" xr:uid="{00000000-0005-0000-0000-000026E00000}"/>
    <cellStyle name="Note 4 3 3 2" xfId="57841" xr:uid="{00000000-0005-0000-0000-000027E00000}"/>
    <cellStyle name="Note 4 3 4" xfId="57842" xr:uid="{00000000-0005-0000-0000-000028E00000}"/>
    <cellStyle name="Note 4 3 5" xfId="57843" xr:uid="{00000000-0005-0000-0000-000029E00000}"/>
    <cellStyle name="Note 4 4" xfId="1813" xr:uid="{00000000-0005-0000-0000-00002AE00000}"/>
    <cellStyle name="Note 4 4 2" xfId="1814" xr:uid="{00000000-0005-0000-0000-00002BE00000}"/>
    <cellStyle name="Note 4 4 2 2" xfId="1815" xr:uid="{00000000-0005-0000-0000-00002CE00000}"/>
    <cellStyle name="Note 4 4 3" xfId="1816" xr:uid="{00000000-0005-0000-0000-00002DE00000}"/>
    <cellStyle name="Note 4 4 3 2" xfId="57844" xr:uid="{00000000-0005-0000-0000-00002EE00000}"/>
    <cellStyle name="Note 4 4 4" xfId="57845" xr:uid="{00000000-0005-0000-0000-00002FE00000}"/>
    <cellStyle name="Note 4 4 5" xfId="57846" xr:uid="{00000000-0005-0000-0000-000030E00000}"/>
    <cellStyle name="Note 4 5" xfId="1817" xr:uid="{00000000-0005-0000-0000-000031E00000}"/>
    <cellStyle name="Note 4 5 2" xfId="1818" xr:uid="{00000000-0005-0000-0000-000032E00000}"/>
    <cellStyle name="Note 4 5 2 2" xfId="57847" xr:uid="{00000000-0005-0000-0000-000033E00000}"/>
    <cellStyle name="Note 4 6" xfId="1819" xr:uid="{00000000-0005-0000-0000-000034E00000}"/>
    <cellStyle name="Note 4 6 2" xfId="57848" xr:uid="{00000000-0005-0000-0000-000035E00000}"/>
    <cellStyle name="Note 4 7" xfId="57849" xr:uid="{00000000-0005-0000-0000-000036E00000}"/>
    <cellStyle name="Note 4 7 2" xfId="57850" xr:uid="{00000000-0005-0000-0000-000037E00000}"/>
    <cellStyle name="Note 4_T-straight with PEDs adjustor" xfId="57851" xr:uid="{00000000-0005-0000-0000-000038E00000}"/>
    <cellStyle name="Note 5" xfId="1820" xr:uid="{00000000-0005-0000-0000-000039E00000}"/>
    <cellStyle name="Note 5 2" xfId="1821" xr:uid="{00000000-0005-0000-0000-00003AE00000}"/>
    <cellStyle name="Note 5 2 2" xfId="57852" xr:uid="{00000000-0005-0000-0000-00003BE00000}"/>
    <cellStyle name="Note 5 3" xfId="1822" xr:uid="{00000000-0005-0000-0000-00003CE00000}"/>
    <cellStyle name="Note 5 3 2" xfId="57853" xr:uid="{00000000-0005-0000-0000-00003DE00000}"/>
    <cellStyle name="Note 5 3 2 2" xfId="57854" xr:uid="{00000000-0005-0000-0000-00003EE00000}"/>
    <cellStyle name="Note 5 3 3" xfId="57855" xr:uid="{00000000-0005-0000-0000-00003FE00000}"/>
    <cellStyle name="Note 5 4" xfId="57856" xr:uid="{00000000-0005-0000-0000-000040E00000}"/>
    <cellStyle name="Note 5 4 2" xfId="57857" xr:uid="{00000000-0005-0000-0000-000041E00000}"/>
    <cellStyle name="Note 5 5" xfId="57858" xr:uid="{00000000-0005-0000-0000-000042E00000}"/>
    <cellStyle name="Note 6" xfId="57859" xr:uid="{00000000-0005-0000-0000-000043E00000}"/>
    <cellStyle name="Note 6 2" xfId="57860" xr:uid="{00000000-0005-0000-0000-000044E00000}"/>
    <cellStyle name="Note 6 2 2" xfId="57861" xr:uid="{00000000-0005-0000-0000-000045E00000}"/>
    <cellStyle name="Note 6 3" xfId="57862" xr:uid="{00000000-0005-0000-0000-000046E00000}"/>
    <cellStyle name="Note 6 3 2" xfId="57863" xr:uid="{00000000-0005-0000-0000-000047E00000}"/>
    <cellStyle name="Note 6 3 2 2" xfId="57864" xr:uid="{00000000-0005-0000-0000-000048E00000}"/>
    <cellStyle name="Note 6 3 3" xfId="57865" xr:uid="{00000000-0005-0000-0000-000049E00000}"/>
    <cellStyle name="Note 6 4" xfId="57866" xr:uid="{00000000-0005-0000-0000-00004AE00000}"/>
    <cellStyle name="Note 6 4 2" xfId="57867" xr:uid="{00000000-0005-0000-0000-00004BE00000}"/>
    <cellStyle name="Note 6 5" xfId="57868" xr:uid="{00000000-0005-0000-0000-00004CE00000}"/>
    <cellStyle name="Note 7" xfId="57869" xr:uid="{00000000-0005-0000-0000-00004DE00000}"/>
    <cellStyle name="Note 7 2" xfId="57870" xr:uid="{00000000-0005-0000-0000-00004EE00000}"/>
    <cellStyle name="Note 7 2 2" xfId="57871" xr:uid="{00000000-0005-0000-0000-00004FE00000}"/>
    <cellStyle name="Note 7 3" xfId="57872" xr:uid="{00000000-0005-0000-0000-000050E00000}"/>
    <cellStyle name="Note 7 3 2" xfId="57873" xr:uid="{00000000-0005-0000-0000-000051E00000}"/>
    <cellStyle name="Note 7 3 2 2" xfId="57874" xr:uid="{00000000-0005-0000-0000-000052E00000}"/>
    <cellStyle name="Note 7 3 3" xfId="57875" xr:uid="{00000000-0005-0000-0000-000053E00000}"/>
    <cellStyle name="Note 7 4" xfId="57876" xr:uid="{00000000-0005-0000-0000-000054E00000}"/>
    <cellStyle name="Note 7 4 2" xfId="57877" xr:uid="{00000000-0005-0000-0000-000055E00000}"/>
    <cellStyle name="Note 7 5" xfId="57878" xr:uid="{00000000-0005-0000-0000-000056E00000}"/>
    <cellStyle name="Note 8" xfId="57879" xr:uid="{00000000-0005-0000-0000-000057E00000}"/>
    <cellStyle name="Note 8 2" xfId="57880" xr:uid="{00000000-0005-0000-0000-000058E00000}"/>
    <cellStyle name="Note 8 2 2" xfId="57881" xr:uid="{00000000-0005-0000-0000-000059E00000}"/>
    <cellStyle name="Note 8 3" xfId="57882" xr:uid="{00000000-0005-0000-0000-00005AE00000}"/>
    <cellStyle name="Note 8 3 2" xfId="57883" xr:uid="{00000000-0005-0000-0000-00005BE00000}"/>
    <cellStyle name="Note 8 3 2 2" xfId="57884" xr:uid="{00000000-0005-0000-0000-00005CE00000}"/>
    <cellStyle name="Note 8 3 3" xfId="57885" xr:uid="{00000000-0005-0000-0000-00005DE00000}"/>
    <cellStyle name="Note 8 4" xfId="57886" xr:uid="{00000000-0005-0000-0000-00005EE00000}"/>
    <cellStyle name="Note 8 4 2" xfId="57887" xr:uid="{00000000-0005-0000-0000-00005FE00000}"/>
    <cellStyle name="Note 8 5" xfId="57888" xr:uid="{00000000-0005-0000-0000-000060E00000}"/>
    <cellStyle name="Note 9" xfId="57889" xr:uid="{00000000-0005-0000-0000-000061E00000}"/>
    <cellStyle name="Note 9 2" xfId="57890" xr:uid="{00000000-0005-0000-0000-000062E00000}"/>
    <cellStyle name="Note 9 2 2" xfId="57891" xr:uid="{00000000-0005-0000-0000-000063E00000}"/>
    <cellStyle name="Note 9 3" xfId="57892" xr:uid="{00000000-0005-0000-0000-000064E00000}"/>
    <cellStyle name="Note 9 3 2" xfId="57893" xr:uid="{00000000-0005-0000-0000-000065E00000}"/>
    <cellStyle name="Note 9 3 2 2" xfId="57894" xr:uid="{00000000-0005-0000-0000-000066E00000}"/>
    <cellStyle name="Note 9 3 3" xfId="57895" xr:uid="{00000000-0005-0000-0000-000067E00000}"/>
    <cellStyle name="Note 9 4" xfId="57896" xr:uid="{00000000-0005-0000-0000-000068E00000}"/>
    <cellStyle name="Note 9 4 2" xfId="57897" xr:uid="{00000000-0005-0000-0000-000069E00000}"/>
    <cellStyle name="Note 9 5" xfId="57898" xr:uid="{00000000-0005-0000-0000-00006AE00000}"/>
    <cellStyle name="Output 10" xfId="57899" xr:uid="{00000000-0005-0000-0000-00006BE00000}"/>
    <cellStyle name="Output 10 2" xfId="57900" xr:uid="{00000000-0005-0000-0000-00006CE00000}"/>
    <cellStyle name="Output 10 2 2" xfId="57901" xr:uid="{00000000-0005-0000-0000-00006DE00000}"/>
    <cellStyle name="Output 10 3" xfId="57902" xr:uid="{00000000-0005-0000-0000-00006EE00000}"/>
    <cellStyle name="Output 10 3 2" xfId="57903" xr:uid="{00000000-0005-0000-0000-00006FE00000}"/>
    <cellStyle name="Output 10 4" xfId="57904" xr:uid="{00000000-0005-0000-0000-000070E00000}"/>
    <cellStyle name="Output 11" xfId="57905" xr:uid="{00000000-0005-0000-0000-000071E00000}"/>
    <cellStyle name="Output 11 2" xfId="57906" xr:uid="{00000000-0005-0000-0000-000072E00000}"/>
    <cellStyle name="Output 12" xfId="57907" xr:uid="{00000000-0005-0000-0000-000073E00000}"/>
    <cellStyle name="Output 12 2" xfId="57908" xr:uid="{00000000-0005-0000-0000-000074E00000}"/>
    <cellStyle name="Output 2" xfId="1823" xr:uid="{00000000-0005-0000-0000-000075E00000}"/>
    <cellStyle name="Output 2 10" xfId="57909" xr:uid="{00000000-0005-0000-0000-000076E00000}"/>
    <cellStyle name="Output 2 2" xfId="1824" xr:uid="{00000000-0005-0000-0000-000077E00000}"/>
    <cellStyle name="Output 2 2 2" xfId="1825" xr:uid="{00000000-0005-0000-0000-000078E00000}"/>
    <cellStyle name="Output 2 2 2 2" xfId="1826" xr:uid="{00000000-0005-0000-0000-000079E00000}"/>
    <cellStyle name="Output 2 2 2 2 10" xfId="57910" xr:uid="{00000000-0005-0000-0000-00007AE00000}"/>
    <cellStyle name="Output 2 2 2 2 10 2" xfId="57911" xr:uid="{00000000-0005-0000-0000-00007BE00000}"/>
    <cellStyle name="Output 2 2 2 2 10 2 2" xfId="57912" xr:uid="{00000000-0005-0000-0000-00007CE00000}"/>
    <cellStyle name="Output 2 2 2 2 10 2 2 2" xfId="57913" xr:uid="{00000000-0005-0000-0000-00007DE00000}"/>
    <cellStyle name="Output 2 2 2 2 10 2 2 3" xfId="57914" xr:uid="{00000000-0005-0000-0000-00007EE00000}"/>
    <cellStyle name="Output 2 2 2 2 10 2 2 4" xfId="57915" xr:uid="{00000000-0005-0000-0000-00007FE00000}"/>
    <cellStyle name="Output 2 2 2 2 10 2 2 5" xfId="57916" xr:uid="{00000000-0005-0000-0000-000080E00000}"/>
    <cellStyle name="Output 2 2 2 2 10 2 3" xfId="57917" xr:uid="{00000000-0005-0000-0000-000081E00000}"/>
    <cellStyle name="Output 2 2 2 2 10 2 3 2" xfId="57918" xr:uid="{00000000-0005-0000-0000-000082E00000}"/>
    <cellStyle name="Output 2 2 2 2 10 2 3 3" xfId="57919" xr:uid="{00000000-0005-0000-0000-000083E00000}"/>
    <cellStyle name="Output 2 2 2 2 10 2 3 4" xfId="57920" xr:uid="{00000000-0005-0000-0000-000084E00000}"/>
    <cellStyle name="Output 2 2 2 2 10 2 3 5" xfId="57921" xr:uid="{00000000-0005-0000-0000-000085E00000}"/>
    <cellStyle name="Output 2 2 2 2 10 2 4" xfId="57922" xr:uid="{00000000-0005-0000-0000-000086E00000}"/>
    <cellStyle name="Output 2 2 2 2 10 2 5" xfId="57923" xr:uid="{00000000-0005-0000-0000-000087E00000}"/>
    <cellStyle name="Output 2 2 2 2 10 2 6" xfId="57924" xr:uid="{00000000-0005-0000-0000-000088E00000}"/>
    <cellStyle name="Output 2 2 2 2 10 2 7" xfId="57925" xr:uid="{00000000-0005-0000-0000-000089E00000}"/>
    <cellStyle name="Output 2 2 2 2 10 3" xfId="57926" xr:uid="{00000000-0005-0000-0000-00008AE00000}"/>
    <cellStyle name="Output 2 2 2 2 10 3 2" xfId="57927" xr:uid="{00000000-0005-0000-0000-00008BE00000}"/>
    <cellStyle name="Output 2 2 2 2 10 3 3" xfId="57928" xr:uid="{00000000-0005-0000-0000-00008CE00000}"/>
    <cellStyle name="Output 2 2 2 2 10 3 4" xfId="57929" xr:uid="{00000000-0005-0000-0000-00008DE00000}"/>
    <cellStyle name="Output 2 2 2 2 10 3 5" xfId="57930" xr:uid="{00000000-0005-0000-0000-00008EE00000}"/>
    <cellStyle name="Output 2 2 2 2 10 4" xfId="57931" xr:uid="{00000000-0005-0000-0000-00008FE00000}"/>
    <cellStyle name="Output 2 2 2 2 10 4 2" xfId="57932" xr:uid="{00000000-0005-0000-0000-000090E00000}"/>
    <cellStyle name="Output 2 2 2 2 10 4 3" xfId="57933" xr:uid="{00000000-0005-0000-0000-000091E00000}"/>
    <cellStyle name="Output 2 2 2 2 10 4 4" xfId="57934" xr:uid="{00000000-0005-0000-0000-000092E00000}"/>
    <cellStyle name="Output 2 2 2 2 10 4 5" xfId="57935" xr:uid="{00000000-0005-0000-0000-000093E00000}"/>
    <cellStyle name="Output 2 2 2 2 10 5" xfId="57936" xr:uid="{00000000-0005-0000-0000-000094E00000}"/>
    <cellStyle name="Output 2 2 2 2 10 6" xfId="57937" xr:uid="{00000000-0005-0000-0000-000095E00000}"/>
    <cellStyle name="Output 2 2 2 2 10 7" xfId="57938" xr:uid="{00000000-0005-0000-0000-000096E00000}"/>
    <cellStyle name="Output 2 2 2 2 10 8" xfId="57939" xr:uid="{00000000-0005-0000-0000-000097E00000}"/>
    <cellStyle name="Output 2 2 2 2 11" xfId="57940" xr:uid="{00000000-0005-0000-0000-000098E00000}"/>
    <cellStyle name="Output 2 2 2 2 11 2" xfId="57941" xr:uid="{00000000-0005-0000-0000-000099E00000}"/>
    <cellStyle name="Output 2 2 2 2 11 2 2" xfId="57942" xr:uid="{00000000-0005-0000-0000-00009AE00000}"/>
    <cellStyle name="Output 2 2 2 2 11 2 2 2" xfId="57943" xr:uid="{00000000-0005-0000-0000-00009BE00000}"/>
    <cellStyle name="Output 2 2 2 2 11 2 2 3" xfId="57944" xr:uid="{00000000-0005-0000-0000-00009CE00000}"/>
    <cellStyle name="Output 2 2 2 2 11 2 2 4" xfId="57945" xr:uid="{00000000-0005-0000-0000-00009DE00000}"/>
    <cellStyle name="Output 2 2 2 2 11 2 2 5" xfId="57946" xr:uid="{00000000-0005-0000-0000-00009EE00000}"/>
    <cellStyle name="Output 2 2 2 2 11 2 3" xfId="57947" xr:uid="{00000000-0005-0000-0000-00009FE00000}"/>
    <cellStyle name="Output 2 2 2 2 11 2 3 2" xfId="57948" xr:uid="{00000000-0005-0000-0000-0000A0E00000}"/>
    <cellStyle name="Output 2 2 2 2 11 2 3 3" xfId="57949" xr:uid="{00000000-0005-0000-0000-0000A1E00000}"/>
    <cellStyle name="Output 2 2 2 2 11 2 3 4" xfId="57950" xr:uid="{00000000-0005-0000-0000-0000A2E00000}"/>
    <cellStyle name="Output 2 2 2 2 11 2 3 5" xfId="57951" xr:uid="{00000000-0005-0000-0000-0000A3E00000}"/>
    <cellStyle name="Output 2 2 2 2 11 2 4" xfId="57952" xr:uid="{00000000-0005-0000-0000-0000A4E00000}"/>
    <cellStyle name="Output 2 2 2 2 11 2 5" xfId="57953" xr:uid="{00000000-0005-0000-0000-0000A5E00000}"/>
    <cellStyle name="Output 2 2 2 2 11 2 6" xfId="57954" xr:uid="{00000000-0005-0000-0000-0000A6E00000}"/>
    <cellStyle name="Output 2 2 2 2 11 2 7" xfId="57955" xr:uid="{00000000-0005-0000-0000-0000A7E00000}"/>
    <cellStyle name="Output 2 2 2 2 11 3" xfId="57956" xr:uid="{00000000-0005-0000-0000-0000A8E00000}"/>
    <cellStyle name="Output 2 2 2 2 11 3 2" xfId="57957" xr:uid="{00000000-0005-0000-0000-0000A9E00000}"/>
    <cellStyle name="Output 2 2 2 2 11 3 3" xfId="57958" xr:uid="{00000000-0005-0000-0000-0000AAE00000}"/>
    <cellStyle name="Output 2 2 2 2 11 3 4" xfId="57959" xr:uid="{00000000-0005-0000-0000-0000ABE00000}"/>
    <cellStyle name="Output 2 2 2 2 11 3 5" xfId="57960" xr:uid="{00000000-0005-0000-0000-0000ACE00000}"/>
    <cellStyle name="Output 2 2 2 2 11 4" xfId="57961" xr:uid="{00000000-0005-0000-0000-0000ADE00000}"/>
    <cellStyle name="Output 2 2 2 2 11 4 2" xfId="57962" xr:uid="{00000000-0005-0000-0000-0000AEE00000}"/>
    <cellStyle name="Output 2 2 2 2 11 4 3" xfId="57963" xr:uid="{00000000-0005-0000-0000-0000AFE00000}"/>
    <cellStyle name="Output 2 2 2 2 11 4 4" xfId="57964" xr:uid="{00000000-0005-0000-0000-0000B0E00000}"/>
    <cellStyle name="Output 2 2 2 2 11 4 5" xfId="57965" xr:uid="{00000000-0005-0000-0000-0000B1E00000}"/>
    <cellStyle name="Output 2 2 2 2 11 5" xfId="57966" xr:uid="{00000000-0005-0000-0000-0000B2E00000}"/>
    <cellStyle name="Output 2 2 2 2 11 6" xfId="57967" xr:uid="{00000000-0005-0000-0000-0000B3E00000}"/>
    <cellStyle name="Output 2 2 2 2 11 7" xfId="57968" xr:uid="{00000000-0005-0000-0000-0000B4E00000}"/>
    <cellStyle name="Output 2 2 2 2 11 8" xfId="57969" xr:uid="{00000000-0005-0000-0000-0000B5E00000}"/>
    <cellStyle name="Output 2 2 2 2 12" xfId="57970" xr:uid="{00000000-0005-0000-0000-0000B6E00000}"/>
    <cellStyle name="Output 2 2 2 2 12 2" xfId="57971" xr:uid="{00000000-0005-0000-0000-0000B7E00000}"/>
    <cellStyle name="Output 2 2 2 2 12 2 2" xfId="57972" xr:uid="{00000000-0005-0000-0000-0000B8E00000}"/>
    <cellStyle name="Output 2 2 2 2 12 2 2 2" xfId="57973" xr:uid="{00000000-0005-0000-0000-0000B9E00000}"/>
    <cellStyle name="Output 2 2 2 2 12 2 2 3" xfId="57974" xr:uid="{00000000-0005-0000-0000-0000BAE00000}"/>
    <cellStyle name="Output 2 2 2 2 12 2 2 4" xfId="57975" xr:uid="{00000000-0005-0000-0000-0000BBE00000}"/>
    <cellStyle name="Output 2 2 2 2 12 2 2 5" xfId="57976" xr:uid="{00000000-0005-0000-0000-0000BCE00000}"/>
    <cellStyle name="Output 2 2 2 2 12 2 3" xfId="57977" xr:uid="{00000000-0005-0000-0000-0000BDE00000}"/>
    <cellStyle name="Output 2 2 2 2 12 2 3 2" xfId="57978" xr:uid="{00000000-0005-0000-0000-0000BEE00000}"/>
    <cellStyle name="Output 2 2 2 2 12 2 3 3" xfId="57979" xr:uid="{00000000-0005-0000-0000-0000BFE00000}"/>
    <cellStyle name="Output 2 2 2 2 12 2 3 4" xfId="57980" xr:uid="{00000000-0005-0000-0000-0000C0E00000}"/>
    <cellStyle name="Output 2 2 2 2 12 2 3 5" xfId="57981" xr:uid="{00000000-0005-0000-0000-0000C1E00000}"/>
    <cellStyle name="Output 2 2 2 2 12 2 4" xfId="57982" xr:uid="{00000000-0005-0000-0000-0000C2E00000}"/>
    <cellStyle name="Output 2 2 2 2 12 2 5" xfId="57983" xr:uid="{00000000-0005-0000-0000-0000C3E00000}"/>
    <cellStyle name="Output 2 2 2 2 12 2 6" xfId="57984" xr:uid="{00000000-0005-0000-0000-0000C4E00000}"/>
    <cellStyle name="Output 2 2 2 2 12 2 7" xfId="57985" xr:uid="{00000000-0005-0000-0000-0000C5E00000}"/>
    <cellStyle name="Output 2 2 2 2 12 3" xfId="57986" xr:uid="{00000000-0005-0000-0000-0000C6E00000}"/>
    <cellStyle name="Output 2 2 2 2 12 3 2" xfId="57987" xr:uid="{00000000-0005-0000-0000-0000C7E00000}"/>
    <cellStyle name="Output 2 2 2 2 12 3 3" xfId="57988" xr:uid="{00000000-0005-0000-0000-0000C8E00000}"/>
    <cellStyle name="Output 2 2 2 2 12 3 4" xfId="57989" xr:uid="{00000000-0005-0000-0000-0000C9E00000}"/>
    <cellStyle name="Output 2 2 2 2 12 3 5" xfId="57990" xr:uid="{00000000-0005-0000-0000-0000CAE00000}"/>
    <cellStyle name="Output 2 2 2 2 12 4" xfId="57991" xr:uid="{00000000-0005-0000-0000-0000CBE00000}"/>
    <cellStyle name="Output 2 2 2 2 12 4 2" xfId="57992" xr:uid="{00000000-0005-0000-0000-0000CCE00000}"/>
    <cellStyle name="Output 2 2 2 2 12 4 3" xfId="57993" xr:uid="{00000000-0005-0000-0000-0000CDE00000}"/>
    <cellStyle name="Output 2 2 2 2 12 4 4" xfId="57994" xr:uid="{00000000-0005-0000-0000-0000CEE00000}"/>
    <cellStyle name="Output 2 2 2 2 12 4 5" xfId="57995" xr:uid="{00000000-0005-0000-0000-0000CFE00000}"/>
    <cellStyle name="Output 2 2 2 2 12 5" xfId="57996" xr:uid="{00000000-0005-0000-0000-0000D0E00000}"/>
    <cellStyle name="Output 2 2 2 2 12 6" xfId="57997" xr:uid="{00000000-0005-0000-0000-0000D1E00000}"/>
    <cellStyle name="Output 2 2 2 2 12 7" xfId="57998" xr:uid="{00000000-0005-0000-0000-0000D2E00000}"/>
    <cellStyle name="Output 2 2 2 2 12 8" xfId="57999" xr:uid="{00000000-0005-0000-0000-0000D3E00000}"/>
    <cellStyle name="Output 2 2 2 2 13" xfId="58000" xr:uid="{00000000-0005-0000-0000-0000D4E00000}"/>
    <cellStyle name="Output 2 2 2 2 13 2" xfId="58001" xr:uid="{00000000-0005-0000-0000-0000D5E00000}"/>
    <cellStyle name="Output 2 2 2 2 13 2 2" xfId="58002" xr:uid="{00000000-0005-0000-0000-0000D6E00000}"/>
    <cellStyle name="Output 2 2 2 2 13 2 2 2" xfId="58003" xr:uid="{00000000-0005-0000-0000-0000D7E00000}"/>
    <cellStyle name="Output 2 2 2 2 13 2 2 3" xfId="58004" xr:uid="{00000000-0005-0000-0000-0000D8E00000}"/>
    <cellStyle name="Output 2 2 2 2 13 2 2 4" xfId="58005" xr:uid="{00000000-0005-0000-0000-0000D9E00000}"/>
    <cellStyle name="Output 2 2 2 2 13 2 2 5" xfId="58006" xr:uid="{00000000-0005-0000-0000-0000DAE00000}"/>
    <cellStyle name="Output 2 2 2 2 13 2 3" xfId="58007" xr:uid="{00000000-0005-0000-0000-0000DBE00000}"/>
    <cellStyle name="Output 2 2 2 2 13 2 3 2" xfId="58008" xr:uid="{00000000-0005-0000-0000-0000DCE00000}"/>
    <cellStyle name="Output 2 2 2 2 13 2 3 3" xfId="58009" xr:uid="{00000000-0005-0000-0000-0000DDE00000}"/>
    <cellStyle name="Output 2 2 2 2 13 2 3 4" xfId="58010" xr:uid="{00000000-0005-0000-0000-0000DEE00000}"/>
    <cellStyle name="Output 2 2 2 2 13 2 3 5" xfId="58011" xr:uid="{00000000-0005-0000-0000-0000DFE00000}"/>
    <cellStyle name="Output 2 2 2 2 13 2 4" xfId="58012" xr:uid="{00000000-0005-0000-0000-0000E0E00000}"/>
    <cellStyle name="Output 2 2 2 2 13 2 5" xfId="58013" xr:uid="{00000000-0005-0000-0000-0000E1E00000}"/>
    <cellStyle name="Output 2 2 2 2 13 2 6" xfId="58014" xr:uid="{00000000-0005-0000-0000-0000E2E00000}"/>
    <cellStyle name="Output 2 2 2 2 13 2 7" xfId="58015" xr:uid="{00000000-0005-0000-0000-0000E3E00000}"/>
    <cellStyle name="Output 2 2 2 2 13 3" xfId="58016" xr:uid="{00000000-0005-0000-0000-0000E4E00000}"/>
    <cellStyle name="Output 2 2 2 2 13 3 2" xfId="58017" xr:uid="{00000000-0005-0000-0000-0000E5E00000}"/>
    <cellStyle name="Output 2 2 2 2 13 3 3" xfId="58018" xr:uid="{00000000-0005-0000-0000-0000E6E00000}"/>
    <cellStyle name="Output 2 2 2 2 13 3 4" xfId="58019" xr:uid="{00000000-0005-0000-0000-0000E7E00000}"/>
    <cellStyle name="Output 2 2 2 2 13 3 5" xfId="58020" xr:uid="{00000000-0005-0000-0000-0000E8E00000}"/>
    <cellStyle name="Output 2 2 2 2 13 4" xfId="58021" xr:uid="{00000000-0005-0000-0000-0000E9E00000}"/>
    <cellStyle name="Output 2 2 2 2 13 4 2" xfId="58022" xr:uid="{00000000-0005-0000-0000-0000EAE00000}"/>
    <cellStyle name="Output 2 2 2 2 13 4 3" xfId="58023" xr:uid="{00000000-0005-0000-0000-0000EBE00000}"/>
    <cellStyle name="Output 2 2 2 2 13 4 4" xfId="58024" xr:uid="{00000000-0005-0000-0000-0000ECE00000}"/>
    <cellStyle name="Output 2 2 2 2 13 4 5" xfId="58025" xr:uid="{00000000-0005-0000-0000-0000EDE00000}"/>
    <cellStyle name="Output 2 2 2 2 13 5" xfId="58026" xr:uid="{00000000-0005-0000-0000-0000EEE00000}"/>
    <cellStyle name="Output 2 2 2 2 13 6" xfId="58027" xr:uid="{00000000-0005-0000-0000-0000EFE00000}"/>
    <cellStyle name="Output 2 2 2 2 13 7" xfId="58028" xr:uid="{00000000-0005-0000-0000-0000F0E00000}"/>
    <cellStyle name="Output 2 2 2 2 13 8" xfId="58029" xr:uid="{00000000-0005-0000-0000-0000F1E00000}"/>
    <cellStyle name="Output 2 2 2 2 14" xfId="58030" xr:uid="{00000000-0005-0000-0000-0000F2E00000}"/>
    <cellStyle name="Output 2 2 2 2 14 2" xfId="58031" xr:uid="{00000000-0005-0000-0000-0000F3E00000}"/>
    <cellStyle name="Output 2 2 2 2 14 2 2" xfId="58032" xr:uid="{00000000-0005-0000-0000-0000F4E00000}"/>
    <cellStyle name="Output 2 2 2 2 14 2 2 2" xfId="58033" xr:uid="{00000000-0005-0000-0000-0000F5E00000}"/>
    <cellStyle name="Output 2 2 2 2 14 2 2 3" xfId="58034" xr:uid="{00000000-0005-0000-0000-0000F6E00000}"/>
    <cellStyle name="Output 2 2 2 2 14 2 2 4" xfId="58035" xr:uid="{00000000-0005-0000-0000-0000F7E00000}"/>
    <cellStyle name="Output 2 2 2 2 14 2 2 5" xfId="58036" xr:uid="{00000000-0005-0000-0000-0000F8E00000}"/>
    <cellStyle name="Output 2 2 2 2 14 2 3" xfId="58037" xr:uid="{00000000-0005-0000-0000-0000F9E00000}"/>
    <cellStyle name="Output 2 2 2 2 14 2 3 2" xfId="58038" xr:uid="{00000000-0005-0000-0000-0000FAE00000}"/>
    <cellStyle name="Output 2 2 2 2 14 2 3 3" xfId="58039" xr:uid="{00000000-0005-0000-0000-0000FBE00000}"/>
    <cellStyle name="Output 2 2 2 2 14 2 3 4" xfId="58040" xr:uid="{00000000-0005-0000-0000-0000FCE00000}"/>
    <cellStyle name="Output 2 2 2 2 14 2 3 5" xfId="58041" xr:uid="{00000000-0005-0000-0000-0000FDE00000}"/>
    <cellStyle name="Output 2 2 2 2 14 2 4" xfId="58042" xr:uid="{00000000-0005-0000-0000-0000FEE00000}"/>
    <cellStyle name="Output 2 2 2 2 14 2 5" xfId="58043" xr:uid="{00000000-0005-0000-0000-0000FFE00000}"/>
    <cellStyle name="Output 2 2 2 2 14 2 6" xfId="58044" xr:uid="{00000000-0005-0000-0000-000000E10000}"/>
    <cellStyle name="Output 2 2 2 2 14 2 7" xfId="58045" xr:uid="{00000000-0005-0000-0000-000001E10000}"/>
    <cellStyle name="Output 2 2 2 2 14 3" xfId="58046" xr:uid="{00000000-0005-0000-0000-000002E10000}"/>
    <cellStyle name="Output 2 2 2 2 14 3 2" xfId="58047" xr:uid="{00000000-0005-0000-0000-000003E10000}"/>
    <cellStyle name="Output 2 2 2 2 14 3 3" xfId="58048" xr:uid="{00000000-0005-0000-0000-000004E10000}"/>
    <cellStyle name="Output 2 2 2 2 14 3 4" xfId="58049" xr:uid="{00000000-0005-0000-0000-000005E10000}"/>
    <cellStyle name="Output 2 2 2 2 14 3 5" xfId="58050" xr:uid="{00000000-0005-0000-0000-000006E10000}"/>
    <cellStyle name="Output 2 2 2 2 14 4" xfId="58051" xr:uid="{00000000-0005-0000-0000-000007E10000}"/>
    <cellStyle name="Output 2 2 2 2 14 4 2" xfId="58052" xr:uid="{00000000-0005-0000-0000-000008E10000}"/>
    <cellStyle name="Output 2 2 2 2 14 4 3" xfId="58053" xr:uid="{00000000-0005-0000-0000-000009E10000}"/>
    <cellStyle name="Output 2 2 2 2 14 4 4" xfId="58054" xr:uid="{00000000-0005-0000-0000-00000AE10000}"/>
    <cellStyle name="Output 2 2 2 2 14 4 5" xfId="58055" xr:uid="{00000000-0005-0000-0000-00000BE10000}"/>
    <cellStyle name="Output 2 2 2 2 14 5" xfId="58056" xr:uid="{00000000-0005-0000-0000-00000CE10000}"/>
    <cellStyle name="Output 2 2 2 2 14 6" xfId="58057" xr:uid="{00000000-0005-0000-0000-00000DE10000}"/>
    <cellStyle name="Output 2 2 2 2 14 7" xfId="58058" xr:uid="{00000000-0005-0000-0000-00000EE10000}"/>
    <cellStyle name="Output 2 2 2 2 14 8" xfId="58059" xr:uid="{00000000-0005-0000-0000-00000FE10000}"/>
    <cellStyle name="Output 2 2 2 2 15" xfId="58060" xr:uid="{00000000-0005-0000-0000-000010E10000}"/>
    <cellStyle name="Output 2 2 2 2 15 2" xfId="58061" xr:uid="{00000000-0005-0000-0000-000011E10000}"/>
    <cellStyle name="Output 2 2 2 2 15 2 2" xfId="58062" xr:uid="{00000000-0005-0000-0000-000012E10000}"/>
    <cellStyle name="Output 2 2 2 2 15 2 3" xfId="58063" xr:uid="{00000000-0005-0000-0000-000013E10000}"/>
    <cellStyle name="Output 2 2 2 2 15 2 4" xfId="58064" xr:uid="{00000000-0005-0000-0000-000014E10000}"/>
    <cellStyle name="Output 2 2 2 2 15 2 5" xfId="58065" xr:uid="{00000000-0005-0000-0000-000015E10000}"/>
    <cellStyle name="Output 2 2 2 2 15 3" xfId="58066" xr:uid="{00000000-0005-0000-0000-000016E10000}"/>
    <cellStyle name="Output 2 2 2 2 15 3 2" xfId="58067" xr:uid="{00000000-0005-0000-0000-000017E10000}"/>
    <cellStyle name="Output 2 2 2 2 15 3 3" xfId="58068" xr:uid="{00000000-0005-0000-0000-000018E10000}"/>
    <cellStyle name="Output 2 2 2 2 15 3 4" xfId="58069" xr:uid="{00000000-0005-0000-0000-000019E10000}"/>
    <cellStyle name="Output 2 2 2 2 15 3 5" xfId="58070" xr:uid="{00000000-0005-0000-0000-00001AE10000}"/>
    <cellStyle name="Output 2 2 2 2 15 4" xfId="58071" xr:uid="{00000000-0005-0000-0000-00001BE10000}"/>
    <cellStyle name="Output 2 2 2 2 15 5" xfId="58072" xr:uid="{00000000-0005-0000-0000-00001CE10000}"/>
    <cellStyle name="Output 2 2 2 2 15 6" xfId="58073" xr:uid="{00000000-0005-0000-0000-00001DE10000}"/>
    <cellStyle name="Output 2 2 2 2 15 7" xfId="58074" xr:uid="{00000000-0005-0000-0000-00001EE10000}"/>
    <cellStyle name="Output 2 2 2 2 16" xfId="58075" xr:uid="{00000000-0005-0000-0000-00001FE10000}"/>
    <cellStyle name="Output 2 2 2 2 16 2" xfId="58076" xr:uid="{00000000-0005-0000-0000-000020E10000}"/>
    <cellStyle name="Output 2 2 2 2 16 3" xfId="58077" xr:uid="{00000000-0005-0000-0000-000021E10000}"/>
    <cellStyle name="Output 2 2 2 2 16 4" xfId="58078" xr:uid="{00000000-0005-0000-0000-000022E10000}"/>
    <cellStyle name="Output 2 2 2 2 16 5" xfId="58079" xr:uid="{00000000-0005-0000-0000-000023E10000}"/>
    <cellStyle name="Output 2 2 2 2 17" xfId="58080" xr:uid="{00000000-0005-0000-0000-000024E10000}"/>
    <cellStyle name="Output 2 2 2 2 17 2" xfId="58081" xr:uid="{00000000-0005-0000-0000-000025E10000}"/>
    <cellStyle name="Output 2 2 2 2 17 3" xfId="58082" xr:uid="{00000000-0005-0000-0000-000026E10000}"/>
    <cellStyle name="Output 2 2 2 2 17 4" xfId="58083" xr:uid="{00000000-0005-0000-0000-000027E10000}"/>
    <cellStyle name="Output 2 2 2 2 17 5" xfId="58084" xr:uid="{00000000-0005-0000-0000-000028E10000}"/>
    <cellStyle name="Output 2 2 2 2 18" xfId="58085" xr:uid="{00000000-0005-0000-0000-000029E10000}"/>
    <cellStyle name="Output 2 2 2 2 19" xfId="58086" xr:uid="{00000000-0005-0000-0000-00002AE10000}"/>
    <cellStyle name="Output 2 2 2 2 2" xfId="1827" xr:uid="{00000000-0005-0000-0000-00002BE10000}"/>
    <cellStyle name="Output 2 2 2 2 2 2" xfId="1828" xr:uid="{00000000-0005-0000-0000-00002CE10000}"/>
    <cellStyle name="Output 2 2 2 2 2 2 2" xfId="58087" xr:uid="{00000000-0005-0000-0000-00002DE10000}"/>
    <cellStyle name="Output 2 2 2 2 2 2 2 2" xfId="58088" xr:uid="{00000000-0005-0000-0000-00002EE10000}"/>
    <cellStyle name="Output 2 2 2 2 2 2 2 3" xfId="58089" xr:uid="{00000000-0005-0000-0000-00002FE10000}"/>
    <cellStyle name="Output 2 2 2 2 2 2 2 4" xfId="58090" xr:uid="{00000000-0005-0000-0000-000030E10000}"/>
    <cellStyle name="Output 2 2 2 2 2 2 2 5" xfId="58091" xr:uid="{00000000-0005-0000-0000-000031E10000}"/>
    <cellStyle name="Output 2 2 2 2 2 2 3" xfId="58092" xr:uid="{00000000-0005-0000-0000-000032E10000}"/>
    <cellStyle name="Output 2 2 2 2 2 2 3 2" xfId="58093" xr:uid="{00000000-0005-0000-0000-000033E10000}"/>
    <cellStyle name="Output 2 2 2 2 2 2 3 3" xfId="58094" xr:uid="{00000000-0005-0000-0000-000034E10000}"/>
    <cellStyle name="Output 2 2 2 2 2 2 3 4" xfId="58095" xr:uid="{00000000-0005-0000-0000-000035E10000}"/>
    <cellStyle name="Output 2 2 2 2 2 2 3 5" xfId="58096" xr:uid="{00000000-0005-0000-0000-000036E10000}"/>
    <cellStyle name="Output 2 2 2 2 2 2 4" xfId="58097" xr:uid="{00000000-0005-0000-0000-000037E10000}"/>
    <cellStyle name="Output 2 2 2 2 2 2 5" xfId="58098" xr:uid="{00000000-0005-0000-0000-000038E10000}"/>
    <cellStyle name="Output 2 2 2 2 2 2 6" xfId="58099" xr:uid="{00000000-0005-0000-0000-000039E10000}"/>
    <cellStyle name="Output 2 2 2 2 2 2 7" xfId="58100" xr:uid="{00000000-0005-0000-0000-00003AE10000}"/>
    <cellStyle name="Output 2 2 2 2 2 3" xfId="58101" xr:uid="{00000000-0005-0000-0000-00003BE10000}"/>
    <cellStyle name="Output 2 2 2 2 2 3 2" xfId="58102" xr:uid="{00000000-0005-0000-0000-00003CE10000}"/>
    <cellStyle name="Output 2 2 2 2 2 3 3" xfId="58103" xr:uid="{00000000-0005-0000-0000-00003DE10000}"/>
    <cellStyle name="Output 2 2 2 2 2 3 4" xfId="58104" xr:uid="{00000000-0005-0000-0000-00003EE10000}"/>
    <cellStyle name="Output 2 2 2 2 2 3 5" xfId="58105" xr:uid="{00000000-0005-0000-0000-00003FE10000}"/>
    <cellStyle name="Output 2 2 2 2 2 4" xfId="58106" xr:uid="{00000000-0005-0000-0000-000040E10000}"/>
    <cellStyle name="Output 2 2 2 2 2 4 2" xfId="58107" xr:uid="{00000000-0005-0000-0000-000041E10000}"/>
    <cellStyle name="Output 2 2 2 2 2 4 3" xfId="58108" xr:uid="{00000000-0005-0000-0000-000042E10000}"/>
    <cellStyle name="Output 2 2 2 2 2 4 4" xfId="58109" xr:uid="{00000000-0005-0000-0000-000043E10000}"/>
    <cellStyle name="Output 2 2 2 2 2 4 5" xfId="58110" xr:uid="{00000000-0005-0000-0000-000044E10000}"/>
    <cellStyle name="Output 2 2 2 2 2 5" xfId="58111" xr:uid="{00000000-0005-0000-0000-000045E10000}"/>
    <cellStyle name="Output 2 2 2 2 2 6" xfId="58112" xr:uid="{00000000-0005-0000-0000-000046E10000}"/>
    <cellStyle name="Output 2 2 2 2 2 7" xfId="58113" xr:uid="{00000000-0005-0000-0000-000047E10000}"/>
    <cellStyle name="Output 2 2 2 2 2 8" xfId="58114" xr:uid="{00000000-0005-0000-0000-000048E10000}"/>
    <cellStyle name="Output 2 2 2 2 20" xfId="58115" xr:uid="{00000000-0005-0000-0000-000049E10000}"/>
    <cellStyle name="Output 2 2 2 2 21" xfId="58116" xr:uid="{00000000-0005-0000-0000-00004AE10000}"/>
    <cellStyle name="Output 2 2 2 2 3" xfId="1829" xr:uid="{00000000-0005-0000-0000-00004BE10000}"/>
    <cellStyle name="Output 2 2 2 2 3 2" xfId="1830" xr:uid="{00000000-0005-0000-0000-00004CE10000}"/>
    <cellStyle name="Output 2 2 2 2 3 2 2" xfId="58117" xr:uid="{00000000-0005-0000-0000-00004DE10000}"/>
    <cellStyle name="Output 2 2 2 2 3 2 2 2" xfId="58118" xr:uid="{00000000-0005-0000-0000-00004EE10000}"/>
    <cellStyle name="Output 2 2 2 2 3 2 2 3" xfId="58119" xr:uid="{00000000-0005-0000-0000-00004FE10000}"/>
    <cellStyle name="Output 2 2 2 2 3 2 2 4" xfId="58120" xr:uid="{00000000-0005-0000-0000-000050E10000}"/>
    <cellStyle name="Output 2 2 2 2 3 2 2 5" xfId="58121" xr:uid="{00000000-0005-0000-0000-000051E10000}"/>
    <cellStyle name="Output 2 2 2 2 3 2 3" xfId="58122" xr:uid="{00000000-0005-0000-0000-000052E10000}"/>
    <cellStyle name="Output 2 2 2 2 3 2 3 2" xfId="58123" xr:uid="{00000000-0005-0000-0000-000053E10000}"/>
    <cellStyle name="Output 2 2 2 2 3 2 3 3" xfId="58124" xr:uid="{00000000-0005-0000-0000-000054E10000}"/>
    <cellStyle name="Output 2 2 2 2 3 2 3 4" xfId="58125" xr:uid="{00000000-0005-0000-0000-000055E10000}"/>
    <cellStyle name="Output 2 2 2 2 3 2 3 5" xfId="58126" xr:uid="{00000000-0005-0000-0000-000056E10000}"/>
    <cellStyle name="Output 2 2 2 2 3 2 4" xfId="58127" xr:uid="{00000000-0005-0000-0000-000057E10000}"/>
    <cellStyle name="Output 2 2 2 2 3 2 5" xfId="58128" xr:uid="{00000000-0005-0000-0000-000058E10000}"/>
    <cellStyle name="Output 2 2 2 2 3 2 6" xfId="58129" xr:uid="{00000000-0005-0000-0000-000059E10000}"/>
    <cellStyle name="Output 2 2 2 2 3 2 7" xfId="58130" xr:uid="{00000000-0005-0000-0000-00005AE10000}"/>
    <cellStyle name="Output 2 2 2 2 3 3" xfId="58131" xr:uid="{00000000-0005-0000-0000-00005BE10000}"/>
    <cellStyle name="Output 2 2 2 2 3 3 2" xfId="58132" xr:uid="{00000000-0005-0000-0000-00005CE10000}"/>
    <cellStyle name="Output 2 2 2 2 3 3 3" xfId="58133" xr:uid="{00000000-0005-0000-0000-00005DE10000}"/>
    <cellStyle name="Output 2 2 2 2 3 3 4" xfId="58134" xr:uid="{00000000-0005-0000-0000-00005EE10000}"/>
    <cellStyle name="Output 2 2 2 2 3 3 5" xfId="58135" xr:uid="{00000000-0005-0000-0000-00005FE10000}"/>
    <cellStyle name="Output 2 2 2 2 3 4" xfId="58136" xr:uid="{00000000-0005-0000-0000-000060E10000}"/>
    <cellStyle name="Output 2 2 2 2 3 4 2" xfId="58137" xr:uid="{00000000-0005-0000-0000-000061E10000}"/>
    <cellStyle name="Output 2 2 2 2 3 4 3" xfId="58138" xr:uid="{00000000-0005-0000-0000-000062E10000}"/>
    <cellStyle name="Output 2 2 2 2 3 4 4" xfId="58139" xr:uid="{00000000-0005-0000-0000-000063E10000}"/>
    <cellStyle name="Output 2 2 2 2 3 4 5" xfId="58140" xr:uid="{00000000-0005-0000-0000-000064E10000}"/>
    <cellStyle name="Output 2 2 2 2 3 5" xfId="58141" xr:uid="{00000000-0005-0000-0000-000065E10000}"/>
    <cellStyle name="Output 2 2 2 2 3 6" xfId="58142" xr:uid="{00000000-0005-0000-0000-000066E10000}"/>
    <cellStyle name="Output 2 2 2 2 3 7" xfId="58143" xr:uid="{00000000-0005-0000-0000-000067E10000}"/>
    <cellStyle name="Output 2 2 2 2 3 8" xfId="58144" xr:uid="{00000000-0005-0000-0000-000068E10000}"/>
    <cellStyle name="Output 2 2 2 2 4" xfId="1831" xr:uid="{00000000-0005-0000-0000-000069E10000}"/>
    <cellStyle name="Output 2 2 2 2 4 2" xfId="1832" xr:uid="{00000000-0005-0000-0000-00006AE10000}"/>
    <cellStyle name="Output 2 2 2 2 4 2 2" xfId="58145" xr:uid="{00000000-0005-0000-0000-00006BE10000}"/>
    <cellStyle name="Output 2 2 2 2 4 2 2 2" xfId="58146" xr:uid="{00000000-0005-0000-0000-00006CE10000}"/>
    <cellStyle name="Output 2 2 2 2 4 2 2 3" xfId="58147" xr:uid="{00000000-0005-0000-0000-00006DE10000}"/>
    <cellStyle name="Output 2 2 2 2 4 2 2 4" xfId="58148" xr:uid="{00000000-0005-0000-0000-00006EE10000}"/>
    <cellStyle name="Output 2 2 2 2 4 2 2 5" xfId="58149" xr:uid="{00000000-0005-0000-0000-00006FE10000}"/>
    <cellStyle name="Output 2 2 2 2 4 2 3" xfId="58150" xr:uid="{00000000-0005-0000-0000-000070E10000}"/>
    <cellStyle name="Output 2 2 2 2 4 2 3 2" xfId="58151" xr:uid="{00000000-0005-0000-0000-000071E10000}"/>
    <cellStyle name="Output 2 2 2 2 4 2 3 3" xfId="58152" xr:uid="{00000000-0005-0000-0000-000072E10000}"/>
    <cellStyle name="Output 2 2 2 2 4 2 3 4" xfId="58153" xr:uid="{00000000-0005-0000-0000-000073E10000}"/>
    <cellStyle name="Output 2 2 2 2 4 2 3 5" xfId="58154" xr:uid="{00000000-0005-0000-0000-000074E10000}"/>
    <cellStyle name="Output 2 2 2 2 4 2 4" xfId="58155" xr:uid="{00000000-0005-0000-0000-000075E10000}"/>
    <cellStyle name="Output 2 2 2 2 4 2 5" xfId="58156" xr:uid="{00000000-0005-0000-0000-000076E10000}"/>
    <cellStyle name="Output 2 2 2 2 4 2 6" xfId="58157" xr:uid="{00000000-0005-0000-0000-000077E10000}"/>
    <cellStyle name="Output 2 2 2 2 4 2 7" xfId="58158" xr:uid="{00000000-0005-0000-0000-000078E10000}"/>
    <cellStyle name="Output 2 2 2 2 4 3" xfId="58159" xr:uid="{00000000-0005-0000-0000-000079E10000}"/>
    <cellStyle name="Output 2 2 2 2 4 3 2" xfId="58160" xr:uid="{00000000-0005-0000-0000-00007AE10000}"/>
    <cellStyle name="Output 2 2 2 2 4 3 3" xfId="58161" xr:uid="{00000000-0005-0000-0000-00007BE10000}"/>
    <cellStyle name="Output 2 2 2 2 4 3 4" xfId="58162" xr:uid="{00000000-0005-0000-0000-00007CE10000}"/>
    <cellStyle name="Output 2 2 2 2 4 3 5" xfId="58163" xr:uid="{00000000-0005-0000-0000-00007DE10000}"/>
    <cellStyle name="Output 2 2 2 2 4 4" xfId="58164" xr:uid="{00000000-0005-0000-0000-00007EE10000}"/>
    <cellStyle name="Output 2 2 2 2 4 4 2" xfId="58165" xr:uid="{00000000-0005-0000-0000-00007FE10000}"/>
    <cellStyle name="Output 2 2 2 2 4 4 3" xfId="58166" xr:uid="{00000000-0005-0000-0000-000080E10000}"/>
    <cellStyle name="Output 2 2 2 2 4 4 4" xfId="58167" xr:uid="{00000000-0005-0000-0000-000081E10000}"/>
    <cellStyle name="Output 2 2 2 2 4 4 5" xfId="58168" xr:uid="{00000000-0005-0000-0000-000082E10000}"/>
    <cellStyle name="Output 2 2 2 2 4 5" xfId="58169" xr:uid="{00000000-0005-0000-0000-000083E10000}"/>
    <cellStyle name="Output 2 2 2 2 4 6" xfId="58170" xr:uid="{00000000-0005-0000-0000-000084E10000}"/>
    <cellStyle name="Output 2 2 2 2 4 7" xfId="58171" xr:uid="{00000000-0005-0000-0000-000085E10000}"/>
    <cellStyle name="Output 2 2 2 2 4 8" xfId="58172" xr:uid="{00000000-0005-0000-0000-000086E10000}"/>
    <cellStyle name="Output 2 2 2 2 5" xfId="1833" xr:uid="{00000000-0005-0000-0000-000087E10000}"/>
    <cellStyle name="Output 2 2 2 2 5 2" xfId="58173" xr:uid="{00000000-0005-0000-0000-000088E10000}"/>
    <cellStyle name="Output 2 2 2 2 5 2 2" xfId="58174" xr:uid="{00000000-0005-0000-0000-000089E10000}"/>
    <cellStyle name="Output 2 2 2 2 5 2 2 2" xfId="58175" xr:uid="{00000000-0005-0000-0000-00008AE10000}"/>
    <cellStyle name="Output 2 2 2 2 5 2 2 3" xfId="58176" xr:uid="{00000000-0005-0000-0000-00008BE10000}"/>
    <cellStyle name="Output 2 2 2 2 5 2 2 4" xfId="58177" xr:uid="{00000000-0005-0000-0000-00008CE10000}"/>
    <cellStyle name="Output 2 2 2 2 5 2 2 5" xfId="58178" xr:uid="{00000000-0005-0000-0000-00008DE10000}"/>
    <cellStyle name="Output 2 2 2 2 5 2 3" xfId="58179" xr:uid="{00000000-0005-0000-0000-00008EE10000}"/>
    <cellStyle name="Output 2 2 2 2 5 2 3 2" xfId="58180" xr:uid="{00000000-0005-0000-0000-00008FE10000}"/>
    <cellStyle name="Output 2 2 2 2 5 2 3 3" xfId="58181" xr:uid="{00000000-0005-0000-0000-000090E10000}"/>
    <cellStyle name="Output 2 2 2 2 5 2 3 4" xfId="58182" xr:uid="{00000000-0005-0000-0000-000091E10000}"/>
    <cellStyle name="Output 2 2 2 2 5 2 3 5" xfId="58183" xr:uid="{00000000-0005-0000-0000-000092E10000}"/>
    <cellStyle name="Output 2 2 2 2 5 2 4" xfId="58184" xr:uid="{00000000-0005-0000-0000-000093E10000}"/>
    <cellStyle name="Output 2 2 2 2 5 2 5" xfId="58185" xr:uid="{00000000-0005-0000-0000-000094E10000}"/>
    <cellStyle name="Output 2 2 2 2 5 2 6" xfId="58186" xr:uid="{00000000-0005-0000-0000-000095E10000}"/>
    <cellStyle name="Output 2 2 2 2 5 2 7" xfId="58187" xr:uid="{00000000-0005-0000-0000-000096E10000}"/>
    <cellStyle name="Output 2 2 2 2 5 3" xfId="58188" xr:uid="{00000000-0005-0000-0000-000097E10000}"/>
    <cellStyle name="Output 2 2 2 2 5 3 2" xfId="58189" xr:uid="{00000000-0005-0000-0000-000098E10000}"/>
    <cellStyle name="Output 2 2 2 2 5 3 3" xfId="58190" xr:uid="{00000000-0005-0000-0000-000099E10000}"/>
    <cellStyle name="Output 2 2 2 2 5 3 4" xfId="58191" xr:uid="{00000000-0005-0000-0000-00009AE10000}"/>
    <cellStyle name="Output 2 2 2 2 5 3 5" xfId="58192" xr:uid="{00000000-0005-0000-0000-00009BE10000}"/>
    <cellStyle name="Output 2 2 2 2 5 4" xfId="58193" xr:uid="{00000000-0005-0000-0000-00009CE10000}"/>
    <cellStyle name="Output 2 2 2 2 5 4 2" xfId="58194" xr:uid="{00000000-0005-0000-0000-00009DE10000}"/>
    <cellStyle name="Output 2 2 2 2 5 4 3" xfId="58195" xr:uid="{00000000-0005-0000-0000-00009EE10000}"/>
    <cellStyle name="Output 2 2 2 2 5 4 4" xfId="58196" xr:uid="{00000000-0005-0000-0000-00009FE10000}"/>
    <cellStyle name="Output 2 2 2 2 5 4 5" xfId="58197" xr:uid="{00000000-0005-0000-0000-0000A0E10000}"/>
    <cellStyle name="Output 2 2 2 2 5 5" xfId="58198" xr:uid="{00000000-0005-0000-0000-0000A1E10000}"/>
    <cellStyle name="Output 2 2 2 2 5 6" xfId="58199" xr:uid="{00000000-0005-0000-0000-0000A2E10000}"/>
    <cellStyle name="Output 2 2 2 2 5 7" xfId="58200" xr:uid="{00000000-0005-0000-0000-0000A3E10000}"/>
    <cellStyle name="Output 2 2 2 2 5 8" xfId="58201" xr:uid="{00000000-0005-0000-0000-0000A4E10000}"/>
    <cellStyle name="Output 2 2 2 2 6" xfId="58202" xr:uid="{00000000-0005-0000-0000-0000A5E10000}"/>
    <cellStyle name="Output 2 2 2 2 6 2" xfId="58203" xr:uid="{00000000-0005-0000-0000-0000A6E10000}"/>
    <cellStyle name="Output 2 2 2 2 6 2 2" xfId="58204" xr:uid="{00000000-0005-0000-0000-0000A7E10000}"/>
    <cellStyle name="Output 2 2 2 2 6 2 2 2" xfId="58205" xr:uid="{00000000-0005-0000-0000-0000A8E10000}"/>
    <cellStyle name="Output 2 2 2 2 6 2 2 3" xfId="58206" xr:uid="{00000000-0005-0000-0000-0000A9E10000}"/>
    <cellStyle name="Output 2 2 2 2 6 2 2 4" xfId="58207" xr:uid="{00000000-0005-0000-0000-0000AAE10000}"/>
    <cellStyle name="Output 2 2 2 2 6 2 2 5" xfId="58208" xr:uid="{00000000-0005-0000-0000-0000ABE10000}"/>
    <cellStyle name="Output 2 2 2 2 6 2 3" xfId="58209" xr:uid="{00000000-0005-0000-0000-0000ACE10000}"/>
    <cellStyle name="Output 2 2 2 2 6 2 3 2" xfId="58210" xr:uid="{00000000-0005-0000-0000-0000ADE10000}"/>
    <cellStyle name="Output 2 2 2 2 6 2 3 3" xfId="58211" xr:uid="{00000000-0005-0000-0000-0000AEE10000}"/>
    <cellStyle name="Output 2 2 2 2 6 2 3 4" xfId="58212" xr:uid="{00000000-0005-0000-0000-0000AFE10000}"/>
    <cellStyle name="Output 2 2 2 2 6 2 3 5" xfId="58213" xr:uid="{00000000-0005-0000-0000-0000B0E10000}"/>
    <cellStyle name="Output 2 2 2 2 6 2 4" xfId="58214" xr:uid="{00000000-0005-0000-0000-0000B1E10000}"/>
    <cellStyle name="Output 2 2 2 2 6 2 5" xfId="58215" xr:uid="{00000000-0005-0000-0000-0000B2E10000}"/>
    <cellStyle name="Output 2 2 2 2 6 2 6" xfId="58216" xr:uid="{00000000-0005-0000-0000-0000B3E10000}"/>
    <cellStyle name="Output 2 2 2 2 6 2 7" xfId="58217" xr:uid="{00000000-0005-0000-0000-0000B4E10000}"/>
    <cellStyle name="Output 2 2 2 2 6 3" xfId="58218" xr:uid="{00000000-0005-0000-0000-0000B5E10000}"/>
    <cellStyle name="Output 2 2 2 2 6 3 2" xfId="58219" xr:uid="{00000000-0005-0000-0000-0000B6E10000}"/>
    <cellStyle name="Output 2 2 2 2 6 3 3" xfId="58220" xr:uid="{00000000-0005-0000-0000-0000B7E10000}"/>
    <cellStyle name="Output 2 2 2 2 6 3 4" xfId="58221" xr:uid="{00000000-0005-0000-0000-0000B8E10000}"/>
    <cellStyle name="Output 2 2 2 2 6 3 5" xfId="58222" xr:uid="{00000000-0005-0000-0000-0000B9E10000}"/>
    <cellStyle name="Output 2 2 2 2 6 4" xfId="58223" xr:uid="{00000000-0005-0000-0000-0000BAE10000}"/>
    <cellStyle name="Output 2 2 2 2 6 4 2" xfId="58224" xr:uid="{00000000-0005-0000-0000-0000BBE10000}"/>
    <cellStyle name="Output 2 2 2 2 6 4 3" xfId="58225" xr:uid="{00000000-0005-0000-0000-0000BCE10000}"/>
    <cellStyle name="Output 2 2 2 2 6 4 4" xfId="58226" xr:uid="{00000000-0005-0000-0000-0000BDE10000}"/>
    <cellStyle name="Output 2 2 2 2 6 4 5" xfId="58227" xr:uid="{00000000-0005-0000-0000-0000BEE10000}"/>
    <cellStyle name="Output 2 2 2 2 6 5" xfId="58228" xr:uid="{00000000-0005-0000-0000-0000BFE10000}"/>
    <cellStyle name="Output 2 2 2 2 6 6" xfId="58229" xr:uid="{00000000-0005-0000-0000-0000C0E10000}"/>
    <cellStyle name="Output 2 2 2 2 6 7" xfId="58230" xr:uid="{00000000-0005-0000-0000-0000C1E10000}"/>
    <cellStyle name="Output 2 2 2 2 6 8" xfId="58231" xr:uid="{00000000-0005-0000-0000-0000C2E10000}"/>
    <cellStyle name="Output 2 2 2 2 7" xfId="58232" xr:uid="{00000000-0005-0000-0000-0000C3E10000}"/>
    <cellStyle name="Output 2 2 2 2 7 2" xfId="58233" xr:uid="{00000000-0005-0000-0000-0000C4E10000}"/>
    <cellStyle name="Output 2 2 2 2 7 2 2" xfId="58234" xr:uid="{00000000-0005-0000-0000-0000C5E10000}"/>
    <cellStyle name="Output 2 2 2 2 7 2 2 2" xfId="58235" xr:uid="{00000000-0005-0000-0000-0000C6E10000}"/>
    <cellStyle name="Output 2 2 2 2 7 2 2 3" xfId="58236" xr:uid="{00000000-0005-0000-0000-0000C7E10000}"/>
    <cellStyle name="Output 2 2 2 2 7 2 2 4" xfId="58237" xr:uid="{00000000-0005-0000-0000-0000C8E10000}"/>
    <cellStyle name="Output 2 2 2 2 7 2 2 5" xfId="58238" xr:uid="{00000000-0005-0000-0000-0000C9E10000}"/>
    <cellStyle name="Output 2 2 2 2 7 2 3" xfId="58239" xr:uid="{00000000-0005-0000-0000-0000CAE10000}"/>
    <cellStyle name="Output 2 2 2 2 7 2 3 2" xfId="58240" xr:uid="{00000000-0005-0000-0000-0000CBE10000}"/>
    <cellStyle name="Output 2 2 2 2 7 2 3 3" xfId="58241" xr:uid="{00000000-0005-0000-0000-0000CCE10000}"/>
    <cellStyle name="Output 2 2 2 2 7 2 3 4" xfId="58242" xr:uid="{00000000-0005-0000-0000-0000CDE10000}"/>
    <cellStyle name="Output 2 2 2 2 7 2 3 5" xfId="58243" xr:uid="{00000000-0005-0000-0000-0000CEE10000}"/>
    <cellStyle name="Output 2 2 2 2 7 2 4" xfId="58244" xr:uid="{00000000-0005-0000-0000-0000CFE10000}"/>
    <cellStyle name="Output 2 2 2 2 7 2 5" xfId="58245" xr:uid="{00000000-0005-0000-0000-0000D0E10000}"/>
    <cellStyle name="Output 2 2 2 2 7 2 6" xfId="58246" xr:uid="{00000000-0005-0000-0000-0000D1E10000}"/>
    <cellStyle name="Output 2 2 2 2 7 2 7" xfId="58247" xr:uid="{00000000-0005-0000-0000-0000D2E10000}"/>
    <cellStyle name="Output 2 2 2 2 7 3" xfId="58248" xr:uid="{00000000-0005-0000-0000-0000D3E10000}"/>
    <cellStyle name="Output 2 2 2 2 7 3 2" xfId="58249" xr:uid="{00000000-0005-0000-0000-0000D4E10000}"/>
    <cellStyle name="Output 2 2 2 2 7 3 3" xfId="58250" xr:uid="{00000000-0005-0000-0000-0000D5E10000}"/>
    <cellStyle name="Output 2 2 2 2 7 3 4" xfId="58251" xr:uid="{00000000-0005-0000-0000-0000D6E10000}"/>
    <cellStyle name="Output 2 2 2 2 7 3 5" xfId="58252" xr:uid="{00000000-0005-0000-0000-0000D7E10000}"/>
    <cellStyle name="Output 2 2 2 2 7 4" xfId="58253" xr:uid="{00000000-0005-0000-0000-0000D8E10000}"/>
    <cellStyle name="Output 2 2 2 2 7 4 2" xfId="58254" xr:uid="{00000000-0005-0000-0000-0000D9E10000}"/>
    <cellStyle name="Output 2 2 2 2 7 4 3" xfId="58255" xr:uid="{00000000-0005-0000-0000-0000DAE10000}"/>
    <cellStyle name="Output 2 2 2 2 7 4 4" xfId="58256" xr:uid="{00000000-0005-0000-0000-0000DBE10000}"/>
    <cellStyle name="Output 2 2 2 2 7 4 5" xfId="58257" xr:uid="{00000000-0005-0000-0000-0000DCE10000}"/>
    <cellStyle name="Output 2 2 2 2 7 5" xfId="58258" xr:uid="{00000000-0005-0000-0000-0000DDE10000}"/>
    <cellStyle name="Output 2 2 2 2 7 6" xfId="58259" xr:uid="{00000000-0005-0000-0000-0000DEE10000}"/>
    <cellStyle name="Output 2 2 2 2 7 7" xfId="58260" xr:uid="{00000000-0005-0000-0000-0000DFE10000}"/>
    <cellStyle name="Output 2 2 2 2 7 8" xfId="58261" xr:uid="{00000000-0005-0000-0000-0000E0E10000}"/>
    <cellStyle name="Output 2 2 2 2 8" xfId="58262" xr:uid="{00000000-0005-0000-0000-0000E1E10000}"/>
    <cellStyle name="Output 2 2 2 2 8 2" xfId="58263" xr:uid="{00000000-0005-0000-0000-0000E2E10000}"/>
    <cellStyle name="Output 2 2 2 2 8 2 2" xfId="58264" xr:uid="{00000000-0005-0000-0000-0000E3E10000}"/>
    <cellStyle name="Output 2 2 2 2 8 2 2 2" xfId="58265" xr:uid="{00000000-0005-0000-0000-0000E4E10000}"/>
    <cellStyle name="Output 2 2 2 2 8 2 2 3" xfId="58266" xr:uid="{00000000-0005-0000-0000-0000E5E10000}"/>
    <cellStyle name="Output 2 2 2 2 8 2 2 4" xfId="58267" xr:uid="{00000000-0005-0000-0000-0000E6E10000}"/>
    <cellStyle name="Output 2 2 2 2 8 2 2 5" xfId="58268" xr:uid="{00000000-0005-0000-0000-0000E7E10000}"/>
    <cellStyle name="Output 2 2 2 2 8 2 3" xfId="58269" xr:uid="{00000000-0005-0000-0000-0000E8E10000}"/>
    <cellStyle name="Output 2 2 2 2 8 2 3 2" xfId="58270" xr:uid="{00000000-0005-0000-0000-0000E9E10000}"/>
    <cellStyle name="Output 2 2 2 2 8 2 3 3" xfId="58271" xr:uid="{00000000-0005-0000-0000-0000EAE10000}"/>
    <cellStyle name="Output 2 2 2 2 8 2 3 4" xfId="58272" xr:uid="{00000000-0005-0000-0000-0000EBE10000}"/>
    <cellStyle name="Output 2 2 2 2 8 2 3 5" xfId="58273" xr:uid="{00000000-0005-0000-0000-0000ECE10000}"/>
    <cellStyle name="Output 2 2 2 2 8 2 4" xfId="58274" xr:uid="{00000000-0005-0000-0000-0000EDE10000}"/>
    <cellStyle name="Output 2 2 2 2 8 2 5" xfId="58275" xr:uid="{00000000-0005-0000-0000-0000EEE10000}"/>
    <cellStyle name="Output 2 2 2 2 8 2 6" xfId="58276" xr:uid="{00000000-0005-0000-0000-0000EFE10000}"/>
    <cellStyle name="Output 2 2 2 2 8 2 7" xfId="58277" xr:uid="{00000000-0005-0000-0000-0000F0E10000}"/>
    <cellStyle name="Output 2 2 2 2 8 3" xfId="58278" xr:uid="{00000000-0005-0000-0000-0000F1E10000}"/>
    <cellStyle name="Output 2 2 2 2 8 3 2" xfId="58279" xr:uid="{00000000-0005-0000-0000-0000F2E10000}"/>
    <cellStyle name="Output 2 2 2 2 8 3 3" xfId="58280" xr:uid="{00000000-0005-0000-0000-0000F3E10000}"/>
    <cellStyle name="Output 2 2 2 2 8 3 4" xfId="58281" xr:uid="{00000000-0005-0000-0000-0000F4E10000}"/>
    <cellStyle name="Output 2 2 2 2 8 3 5" xfId="58282" xr:uid="{00000000-0005-0000-0000-0000F5E10000}"/>
    <cellStyle name="Output 2 2 2 2 8 4" xfId="58283" xr:uid="{00000000-0005-0000-0000-0000F6E10000}"/>
    <cellStyle name="Output 2 2 2 2 8 4 2" xfId="58284" xr:uid="{00000000-0005-0000-0000-0000F7E10000}"/>
    <cellStyle name="Output 2 2 2 2 8 4 3" xfId="58285" xr:uid="{00000000-0005-0000-0000-0000F8E10000}"/>
    <cellStyle name="Output 2 2 2 2 8 4 4" xfId="58286" xr:uid="{00000000-0005-0000-0000-0000F9E10000}"/>
    <cellStyle name="Output 2 2 2 2 8 4 5" xfId="58287" xr:uid="{00000000-0005-0000-0000-0000FAE10000}"/>
    <cellStyle name="Output 2 2 2 2 8 5" xfId="58288" xr:uid="{00000000-0005-0000-0000-0000FBE10000}"/>
    <cellStyle name="Output 2 2 2 2 8 6" xfId="58289" xr:uid="{00000000-0005-0000-0000-0000FCE10000}"/>
    <cellStyle name="Output 2 2 2 2 8 7" xfId="58290" xr:uid="{00000000-0005-0000-0000-0000FDE10000}"/>
    <cellStyle name="Output 2 2 2 2 8 8" xfId="58291" xr:uid="{00000000-0005-0000-0000-0000FEE10000}"/>
    <cellStyle name="Output 2 2 2 2 9" xfId="58292" xr:uid="{00000000-0005-0000-0000-0000FFE10000}"/>
    <cellStyle name="Output 2 2 2 2 9 2" xfId="58293" xr:uid="{00000000-0005-0000-0000-000000E20000}"/>
    <cellStyle name="Output 2 2 2 2 9 2 2" xfId="58294" xr:uid="{00000000-0005-0000-0000-000001E20000}"/>
    <cellStyle name="Output 2 2 2 2 9 2 2 2" xfId="58295" xr:uid="{00000000-0005-0000-0000-000002E20000}"/>
    <cellStyle name="Output 2 2 2 2 9 2 2 3" xfId="58296" xr:uid="{00000000-0005-0000-0000-000003E20000}"/>
    <cellStyle name="Output 2 2 2 2 9 2 2 4" xfId="58297" xr:uid="{00000000-0005-0000-0000-000004E20000}"/>
    <cellStyle name="Output 2 2 2 2 9 2 2 5" xfId="58298" xr:uid="{00000000-0005-0000-0000-000005E20000}"/>
    <cellStyle name="Output 2 2 2 2 9 2 3" xfId="58299" xr:uid="{00000000-0005-0000-0000-000006E20000}"/>
    <cellStyle name="Output 2 2 2 2 9 2 3 2" xfId="58300" xr:uid="{00000000-0005-0000-0000-000007E20000}"/>
    <cellStyle name="Output 2 2 2 2 9 2 3 3" xfId="58301" xr:uid="{00000000-0005-0000-0000-000008E20000}"/>
    <cellStyle name="Output 2 2 2 2 9 2 3 4" xfId="58302" xr:uid="{00000000-0005-0000-0000-000009E20000}"/>
    <cellStyle name="Output 2 2 2 2 9 2 3 5" xfId="58303" xr:uid="{00000000-0005-0000-0000-00000AE20000}"/>
    <cellStyle name="Output 2 2 2 2 9 2 4" xfId="58304" xr:uid="{00000000-0005-0000-0000-00000BE20000}"/>
    <cellStyle name="Output 2 2 2 2 9 2 5" xfId="58305" xr:uid="{00000000-0005-0000-0000-00000CE20000}"/>
    <cellStyle name="Output 2 2 2 2 9 2 6" xfId="58306" xr:uid="{00000000-0005-0000-0000-00000DE20000}"/>
    <cellStyle name="Output 2 2 2 2 9 2 7" xfId="58307" xr:uid="{00000000-0005-0000-0000-00000EE20000}"/>
    <cellStyle name="Output 2 2 2 2 9 3" xfId="58308" xr:uid="{00000000-0005-0000-0000-00000FE20000}"/>
    <cellStyle name="Output 2 2 2 2 9 3 2" xfId="58309" xr:uid="{00000000-0005-0000-0000-000010E20000}"/>
    <cellStyle name="Output 2 2 2 2 9 3 3" xfId="58310" xr:uid="{00000000-0005-0000-0000-000011E20000}"/>
    <cellStyle name="Output 2 2 2 2 9 3 4" xfId="58311" xr:uid="{00000000-0005-0000-0000-000012E20000}"/>
    <cellStyle name="Output 2 2 2 2 9 3 5" xfId="58312" xr:uid="{00000000-0005-0000-0000-000013E20000}"/>
    <cellStyle name="Output 2 2 2 2 9 4" xfId="58313" xr:uid="{00000000-0005-0000-0000-000014E20000}"/>
    <cellStyle name="Output 2 2 2 2 9 4 2" xfId="58314" xr:uid="{00000000-0005-0000-0000-000015E20000}"/>
    <cellStyle name="Output 2 2 2 2 9 4 3" xfId="58315" xr:uid="{00000000-0005-0000-0000-000016E20000}"/>
    <cellStyle name="Output 2 2 2 2 9 4 4" xfId="58316" xr:uid="{00000000-0005-0000-0000-000017E20000}"/>
    <cellStyle name="Output 2 2 2 2 9 4 5" xfId="58317" xr:uid="{00000000-0005-0000-0000-000018E20000}"/>
    <cellStyle name="Output 2 2 2 2 9 5" xfId="58318" xr:uid="{00000000-0005-0000-0000-000019E20000}"/>
    <cellStyle name="Output 2 2 2 2 9 6" xfId="58319" xr:uid="{00000000-0005-0000-0000-00001AE20000}"/>
    <cellStyle name="Output 2 2 2 2 9 7" xfId="58320" xr:uid="{00000000-0005-0000-0000-00001BE20000}"/>
    <cellStyle name="Output 2 2 2 2 9 8" xfId="58321" xr:uid="{00000000-0005-0000-0000-00001CE20000}"/>
    <cellStyle name="Output 2 2 2 3" xfId="1834" xr:uid="{00000000-0005-0000-0000-00001DE20000}"/>
    <cellStyle name="Output 2 2 2 3 2" xfId="1835" xr:uid="{00000000-0005-0000-0000-00001EE20000}"/>
    <cellStyle name="Output 2 2 2 3 2 2" xfId="58322" xr:uid="{00000000-0005-0000-0000-00001FE20000}"/>
    <cellStyle name="Output 2 2 2 3 3" xfId="58323" xr:uid="{00000000-0005-0000-0000-000020E20000}"/>
    <cellStyle name="Output 2 2 2 3 4" xfId="58324" xr:uid="{00000000-0005-0000-0000-000021E20000}"/>
    <cellStyle name="Output 2 2 2 3 5" xfId="58325" xr:uid="{00000000-0005-0000-0000-000022E20000}"/>
    <cellStyle name="Output 2 2 2 4" xfId="1836" xr:uid="{00000000-0005-0000-0000-000023E20000}"/>
    <cellStyle name="Output 2 2 2 4 2" xfId="1837" xr:uid="{00000000-0005-0000-0000-000024E20000}"/>
    <cellStyle name="Output 2 2 2 4 2 2" xfId="58326" xr:uid="{00000000-0005-0000-0000-000025E20000}"/>
    <cellStyle name="Output 2 2 2 4 3" xfId="58327" xr:uid="{00000000-0005-0000-0000-000026E20000}"/>
    <cellStyle name="Output 2 2 2 4 4" xfId="58328" xr:uid="{00000000-0005-0000-0000-000027E20000}"/>
    <cellStyle name="Output 2 2 2 4 5" xfId="58329" xr:uid="{00000000-0005-0000-0000-000028E20000}"/>
    <cellStyle name="Output 2 2 2 5" xfId="1838" xr:uid="{00000000-0005-0000-0000-000029E20000}"/>
    <cellStyle name="Output 2 2 2 5 2" xfId="58330" xr:uid="{00000000-0005-0000-0000-00002AE20000}"/>
    <cellStyle name="Output 2 2 2 6" xfId="58331" xr:uid="{00000000-0005-0000-0000-00002BE20000}"/>
    <cellStyle name="Output 2 2 2 7" xfId="58332" xr:uid="{00000000-0005-0000-0000-00002CE20000}"/>
    <cellStyle name="Output 2 2 2_T-straight with PEDs adjustor" xfId="58333" xr:uid="{00000000-0005-0000-0000-00002DE20000}"/>
    <cellStyle name="Output 2 2 3" xfId="1839" xr:uid="{00000000-0005-0000-0000-00002EE20000}"/>
    <cellStyle name="Output 2 2 3 10" xfId="58334" xr:uid="{00000000-0005-0000-0000-00002FE20000}"/>
    <cellStyle name="Output 2 2 3 10 2" xfId="58335" xr:uid="{00000000-0005-0000-0000-000030E20000}"/>
    <cellStyle name="Output 2 2 3 10 2 2" xfId="58336" xr:uid="{00000000-0005-0000-0000-000031E20000}"/>
    <cellStyle name="Output 2 2 3 10 2 2 2" xfId="58337" xr:uid="{00000000-0005-0000-0000-000032E20000}"/>
    <cellStyle name="Output 2 2 3 10 2 2 3" xfId="58338" xr:uid="{00000000-0005-0000-0000-000033E20000}"/>
    <cellStyle name="Output 2 2 3 10 2 2 4" xfId="58339" xr:uid="{00000000-0005-0000-0000-000034E20000}"/>
    <cellStyle name="Output 2 2 3 10 2 2 5" xfId="58340" xr:uid="{00000000-0005-0000-0000-000035E20000}"/>
    <cellStyle name="Output 2 2 3 10 2 3" xfId="58341" xr:uid="{00000000-0005-0000-0000-000036E20000}"/>
    <cellStyle name="Output 2 2 3 10 2 3 2" xfId="58342" xr:uid="{00000000-0005-0000-0000-000037E20000}"/>
    <cellStyle name="Output 2 2 3 10 2 3 3" xfId="58343" xr:uid="{00000000-0005-0000-0000-000038E20000}"/>
    <cellStyle name="Output 2 2 3 10 2 3 4" xfId="58344" xr:uid="{00000000-0005-0000-0000-000039E20000}"/>
    <cellStyle name="Output 2 2 3 10 2 3 5" xfId="58345" xr:uid="{00000000-0005-0000-0000-00003AE20000}"/>
    <cellStyle name="Output 2 2 3 10 2 4" xfId="58346" xr:uid="{00000000-0005-0000-0000-00003BE20000}"/>
    <cellStyle name="Output 2 2 3 10 2 5" xfId="58347" xr:uid="{00000000-0005-0000-0000-00003CE20000}"/>
    <cellStyle name="Output 2 2 3 10 2 6" xfId="58348" xr:uid="{00000000-0005-0000-0000-00003DE20000}"/>
    <cellStyle name="Output 2 2 3 10 2 7" xfId="58349" xr:uid="{00000000-0005-0000-0000-00003EE20000}"/>
    <cellStyle name="Output 2 2 3 10 3" xfId="58350" xr:uid="{00000000-0005-0000-0000-00003FE20000}"/>
    <cellStyle name="Output 2 2 3 10 3 2" xfId="58351" xr:uid="{00000000-0005-0000-0000-000040E20000}"/>
    <cellStyle name="Output 2 2 3 10 3 3" xfId="58352" xr:uid="{00000000-0005-0000-0000-000041E20000}"/>
    <cellStyle name="Output 2 2 3 10 3 4" xfId="58353" xr:uid="{00000000-0005-0000-0000-000042E20000}"/>
    <cellStyle name="Output 2 2 3 10 3 5" xfId="58354" xr:uid="{00000000-0005-0000-0000-000043E20000}"/>
    <cellStyle name="Output 2 2 3 10 4" xfId="58355" xr:uid="{00000000-0005-0000-0000-000044E20000}"/>
    <cellStyle name="Output 2 2 3 10 4 2" xfId="58356" xr:uid="{00000000-0005-0000-0000-000045E20000}"/>
    <cellStyle name="Output 2 2 3 10 4 3" xfId="58357" xr:uid="{00000000-0005-0000-0000-000046E20000}"/>
    <cellStyle name="Output 2 2 3 10 4 4" xfId="58358" xr:uid="{00000000-0005-0000-0000-000047E20000}"/>
    <cellStyle name="Output 2 2 3 10 4 5" xfId="58359" xr:uid="{00000000-0005-0000-0000-000048E20000}"/>
    <cellStyle name="Output 2 2 3 10 5" xfId="58360" xr:uid="{00000000-0005-0000-0000-000049E20000}"/>
    <cellStyle name="Output 2 2 3 10 6" xfId="58361" xr:uid="{00000000-0005-0000-0000-00004AE20000}"/>
    <cellStyle name="Output 2 2 3 10 7" xfId="58362" xr:uid="{00000000-0005-0000-0000-00004BE20000}"/>
    <cellStyle name="Output 2 2 3 10 8" xfId="58363" xr:uid="{00000000-0005-0000-0000-00004CE20000}"/>
    <cellStyle name="Output 2 2 3 11" xfId="58364" xr:uid="{00000000-0005-0000-0000-00004DE20000}"/>
    <cellStyle name="Output 2 2 3 11 2" xfId="58365" xr:uid="{00000000-0005-0000-0000-00004EE20000}"/>
    <cellStyle name="Output 2 2 3 11 2 2" xfId="58366" xr:uid="{00000000-0005-0000-0000-00004FE20000}"/>
    <cellStyle name="Output 2 2 3 11 2 2 2" xfId="58367" xr:uid="{00000000-0005-0000-0000-000050E20000}"/>
    <cellStyle name="Output 2 2 3 11 2 2 3" xfId="58368" xr:uid="{00000000-0005-0000-0000-000051E20000}"/>
    <cellStyle name="Output 2 2 3 11 2 2 4" xfId="58369" xr:uid="{00000000-0005-0000-0000-000052E20000}"/>
    <cellStyle name="Output 2 2 3 11 2 2 5" xfId="58370" xr:uid="{00000000-0005-0000-0000-000053E20000}"/>
    <cellStyle name="Output 2 2 3 11 2 3" xfId="58371" xr:uid="{00000000-0005-0000-0000-000054E20000}"/>
    <cellStyle name="Output 2 2 3 11 2 3 2" xfId="58372" xr:uid="{00000000-0005-0000-0000-000055E20000}"/>
    <cellStyle name="Output 2 2 3 11 2 3 3" xfId="58373" xr:uid="{00000000-0005-0000-0000-000056E20000}"/>
    <cellStyle name="Output 2 2 3 11 2 3 4" xfId="58374" xr:uid="{00000000-0005-0000-0000-000057E20000}"/>
    <cellStyle name="Output 2 2 3 11 2 3 5" xfId="58375" xr:uid="{00000000-0005-0000-0000-000058E20000}"/>
    <cellStyle name="Output 2 2 3 11 2 4" xfId="58376" xr:uid="{00000000-0005-0000-0000-000059E20000}"/>
    <cellStyle name="Output 2 2 3 11 2 5" xfId="58377" xr:uid="{00000000-0005-0000-0000-00005AE20000}"/>
    <cellStyle name="Output 2 2 3 11 2 6" xfId="58378" xr:uid="{00000000-0005-0000-0000-00005BE20000}"/>
    <cellStyle name="Output 2 2 3 11 2 7" xfId="58379" xr:uid="{00000000-0005-0000-0000-00005CE20000}"/>
    <cellStyle name="Output 2 2 3 11 3" xfId="58380" xr:uid="{00000000-0005-0000-0000-00005DE20000}"/>
    <cellStyle name="Output 2 2 3 11 3 2" xfId="58381" xr:uid="{00000000-0005-0000-0000-00005EE20000}"/>
    <cellStyle name="Output 2 2 3 11 3 3" xfId="58382" xr:uid="{00000000-0005-0000-0000-00005FE20000}"/>
    <cellStyle name="Output 2 2 3 11 3 4" xfId="58383" xr:uid="{00000000-0005-0000-0000-000060E20000}"/>
    <cellStyle name="Output 2 2 3 11 3 5" xfId="58384" xr:uid="{00000000-0005-0000-0000-000061E20000}"/>
    <cellStyle name="Output 2 2 3 11 4" xfId="58385" xr:uid="{00000000-0005-0000-0000-000062E20000}"/>
    <cellStyle name="Output 2 2 3 11 4 2" xfId="58386" xr:uid="{00000000-0005-0000-0000-000063E20000}"/>
    <cellStyle name="Output 2 2 3 11 4 3" xfId="58387" xr:uid="{00000000-0005-0000-0000-000064E20000}"/>
    <cellStyle name="Output 2 2 3 11 4 4" xfId="58388" xr:uid="{00000000-0005-0000-0000-000065E20000}"/>
    <cellStyle name="Output 2 2 3 11 4 5" xfId="58389" xr:uid="{00000000-0005-0000-0000-000066E20000}"/>
    <cellStyle name="Output 2 2 3 11 5" xfId="58390" xr:uid="{00000000-0005-0000-0000-000067E20000}"/>
    <cellStyle name="Output 2 2 3 11 6" xfId="58391" xr:uid="{00000000-0005-0000-0000-000068E20000}"/>
    <cellStyle name="Output 2 2 3 11 7" xfId="58392" xr:uid="{00000000-0005-0000-0000-000069E20000}"/>
    <cellStyle name="Output 2 2 3 11 8" xfId="58393" xr:uid="{00000000-0005-0000-0000-00006AE20000}"/>
    <cellStyle name="Output 2 2 3 12" xfId="58394" xr:uid="{00000000-0005-0000-0000-00006BE20000}"/>
    <cellStyle name="Output 2 2 3 12 2" xfId="58395" xr:uid="{00000000-0005-0000-0000-00006CE20000}"/>
    <cellStyle name="Output 2 2 3 12 2 2" xfId="58396" xr:uid="{00000000-0005-0000-0000-00006DE20000}"/>
    <cellStyle name="Output 2 2 3 12 2 2 2" xfId="58397" xr:uid="{00000000-0005-0000-0000-00006EE20000}"/>
    <cellStyle name="Output 2 2 3 12 2 2 3" xfId="58398" xr:uid="{00000000-0005-0000-0000-00006FE20000}"/>
    <cellStyle name="Output 2 2 3 12 2 2 4" xfId="58399" xr:uid="{00000000-0005-0000-0000-000070E20000}"/>
    <cellStyle name="Output 2 2 3 12 2 2 5" xfId="58400" xr:uid="{00000000-0005-0000-0000-000071E20000}"/>
    <cellStyle name="Output 2 2 3 12 2 3" xfId="58401" xr:uid="{00000000-0005-0000-0000-000072E20000}"/>
    <cellStyle name="Output 2 2 3 12 2 3 2" xfId="58402" xr:uid="{00000000-0005-0000-0000-000073E20000}"/>
    <cellStyle name="Output 2 2 3 12 2 3 3" xfId="58403" xr:uid="{00000000-0005-0000-0000-000074E20000}"/>
    <cellStyle name="Output 2 2 3 12 2 3 4" xfId="58404" xr:uid="{00000000-0005-0000-0000-000075E20000}"/>
    <cellStyle name="Output 2 2 3 12 2 3 5" xfId="58405" xr:uid="{00000000-0005-0000-0000-000076E20000}"/>
    <cellStyle name="Output 2 2 3 12 2 4" xfId="58406" xr:uid="{00000000-0005-0000-0000-000077E20000}"/>
    <cellStyle name="Output 2 2 3 12 2 5" xfId="58407" xr:uid="{00000000-0005-0000-0000-000078E20000}"/>
    <cellStyle name="Output 2 2 3 12 2 6" xfId="58408" xr:uid="{00000000-0005-0000-0000-000079E20000}"/>
    <cellStyle name="Output 2 2 3 12 2 7" xfId="58409" xr:uid="{00000000-0005-0000-0000-00007AE20000}"/>
    <cellStyle name="Output 2 2 3 12 3" xfId="58410" xr:uid="{00000000-0005-0000-0000-00007BE20000}"/>
    <cellStyle name="Output 2 2 3 12 3 2" xfId="58411" xr:uid="{00000000-0005-0000-0000-00007CE20000}"/>
    <cellStyle name="Output 2 2 3 12 3 3" xfId="58412" xr:uid="{00000000-0005-0000-0000-00007DE20000}"/>
    <cellStyle name="Output 2 2 3 12 3 4" xfId="58413" xr:uid="{00000000-0005-0000-0000-00007EE20000}"/>
    <cellStyle name="Output 2 2 3 12 3 5" xfId="58414" xr:uid="{00000000-0005-0000-0000-00007FE20000}"/>
    <cellStyle name="Output 2 2 3 12 4" xfId="58415" xr:uid="{00000000-0005-0000-0000-000080E20000}"/>
    <cellStyle name="Output 2 2 3 12 4 2" xfId="58416" xr:uid="{00000000-0005-0000-0000-000081E20000}"/>
    <cellStyle name="Output 2 2 3 12 4 3" xfId="58417" xr:uid="{00000000-0005-0000-0000-000082E20000}"/>
    <cellStyle name="Output 2 2 3 12 4 4" xfId="58418" xr:uid="{00000000-0005-0000-0000-000083E20000}"/>
    <cellStyle name="Output 2 2 3 12 4 5" xfId="58419" xr:uid="{00000000-0005-0000-0000-000084E20000}"/>
    <cellStyle name="Output 2 2 3 12 5" xfId="58420" xr:uid="{00000000-0005-0000-0000-000085E20000}"/>
    <cellStyle name="Output 2 2 3 12 6" xfId="58421" xr:uid="{00000000-0005-0000-0000-000086E20000}"/>
    <cellStyle name="Output 2 2 3 12 7" xfId="58422" xr:uid="{00000000-0005-0000-0000-000087E20000}"/>
    <cellStyle name="Output 2 2 3 12 8" xfId="58423" xr:uid="{00000000-0005-0000-0000-000088E20000}"/>
    <cellStyle name="Output 2 2 3 13" xfId="58424" xr:uid="{00000000-0005-0000-0000-000089E20000}"/>
    <cellStyle name="Output 2 2 3 13 2" xfId="58425" xr:uid="{00000000-0005-0000-0000-00008AE20000}"/>
    <cellStyle name="Output 2 2 3 13 2 2" xfId="58426" xr:uid="{00000000-0005-0000-0000-00008BE20000}"/>
    <cellStyle name="Output 2 2 3 13 2 2 2" xfId="58427" xr:uid="{00000000-0005-0000-0000-00008CE20000}"/>
    <cellStyle name="Output 2 2 3 13 2 2 3" xfId="58428" xr:uid="{00000000-0005-0000-0000-00008DE20000}"/>
    <cellStyle name="Output 2 2 3 13 2 2 4" xfId="58429" xr:uid="{00000000-0005-0000-0000-00008EE20000}"/>
    <cellStyle name="Output 2 2 3 13 2 2 5" xfId="58430" xr:uid="{00000000-0005-0000-0000-00008FE20000}"/>
    <cellStyle name="Output 2 2 3 13 2 3" xfId="58431" xr:uid="{00000000-0005-0000-0000-000090E20000}"/>
    <cellStyle name="Output 2 2 3 13 2 3 2" xfId="58432" xr:uid="{00000000-0005-0000-0000-000091E20000}"/>
    <cellStyle name="Output 2 2 3 13 2 3 3" xfId="58433" xr:uid="{00000000-0005-0000-0000-000092E20000}"/>
    <cellStyle name="Output 2 2 3 13 2 3 4" xfId="58434" xr:uid="{00000000-0005-0000-0000-000093E20000}"/>
    <cellStyle name="Output 2 2 3 13 2 3 5" xfId="58435" xr:uid="{00000000-0005-0000-0000-000094E20000}"/>
    <cellStyle name="Output 2 2 3 13 2 4" xfId="58436" xr:uid="{00000000-0005-0000-0000-000095E20000}"/>
    <cellStyle name="Output 2 2 3 13 2 5" xfId="58437" xr:uid="{00000000-0005-0000-0000-000096E20000}"/>
    <cellStyle name="Output 2 2 3 13 2 6" xfId="58438" xr:uid="{00000000-0005-0000-0000-000097E20000}"/>
    <cellStyle name="Output 2 2 3 13 2 7" xfId="58439" xr:uid="{00000000-0005-0000-0000-000098E20000}"/>
    <cellStyle name="Output 2 2 3 13 3" xfId="58440" xr:uid="{00000000-0005-0000-0000-000099E20000}"/>
    <cellStyle name="Output 2 2 3 13 3 2" xfId="58441" xr:uid="{00000000-0005-0000-0000-00009AE20000}"/>
    <cellStyle name="Output 2 2 3 13 3 3" xfId="58442" xr:uid="{00000000-0005-0000-0000-00009BE20000}"/>
    <cellStyle name="Output 2 2 3 13 3 4" xfId="58443" xr:uid="{00000000-0005-0000-0000-00009CE20000}"/>
    <cellStyle name="Output 2 2 3 13 3 5" xfId="58444" xr:uid="{00000000-0005-0000-0000-00009DE20000}"/>
    <cellStyle name="Output 2 2 3 13 4" xfId="58445" xr:uid="{00000000-0005-0000-0000-00009EE20000}"/>
    <cellStyle name="Output 2 2 3 13 4 2" xfId="58446" xr:uid="{00000000-0005-0000-0000-00009FE20000}"/>
    <cellStyle name="Output 2 2 3 13 4 3" xfId="58447" xr:uid="{00000000-0005-0000-0000-0000A0E20000}"/>
    <cellStyle name="Output 2 2 3 13 4 4" xfId="58448" xr:uid="{00000000-0005-0000-0000-0000A1E20000}"/>
    <cellStyle name="Output 2 2 3 13 4 5" xfId="58449" xr:uid="{00000000-0005-0000-0000-0000A2E20000}"/>
    <cellStyle name="Output 2 2 3 13 5" xfId="58450" xr:uid="{00000000-0005-0000-0000-0000A3E20000}"/>
    <cellStyle name="Output 2 2 3 13 6" xfId="58451" xr:uid="{00000000-0005-0000-0000-0000A4E20000}"/>
    <cellStyle name="Output 2 2 3 13 7" xfId="58452" xr:uid="{00000000-0005-0000-0000-0000A5E20000}"/>
    <cellStyle name="Output 2 2 3 13 8" xfId="58453" xr:uid="{00000000-0005-0000-0000-0000A6E20000}"/>
    <cellStyle name="Output 2 2 3 14" xfId="58454" xr:uid="{00000000-0005-0000-0000-0000A7E20000}"/>
    <cellStyle name="Output 2 2 3 14 2" xfId="58455" xr:uid="{00000000-0005-0000-0000-0000A8E20000}"/>
    <cellStyle name="Output 2 2 3 14 2 2" xfId="58456" xr:uid="{00000000-0005-0000-0000-0000A9E20000}"/>
    <cellStyle name="Output 2 2 3 14 2 2 2" xfId="58457" xr:uid="{00000000-0005-0000-0000-0000AAE20000}"/>
    <cellStyle name="Output 2 2 3 14 2 2 3" xfId="58458" xr:uid="{00000000-0005-0000-0000-0000ABE20000}"/>
    <cellStyle name="Output 2 2 3 14 2 2 4" xfId="58459" xr:uid="{00000000-0005-0000-0000-0000ACE20000}"/>
    <cellStyle name="Output 2 2 3 14 2 2 5" xfId="58460" xr:uid="{00000000-0005-0000-0000-0000ADE20000}"/>
    <cellStyle name="Output 2 2 3 14 2 3" xfId="58461" xr:uid="{00000000-0005-0000-0000-0000AEE20000}"/>
    <cellStyle name="Output 2 2 3 14 2 3 2" xfId="58462" xr:uid="{00000000-0005-0000-0000-0000AFE20000}"/>
    <cellStyle name="Output 2 2 3 14 2 3 3" xfId="58463" xr:uid="{00000000-0005-0000-0000-0000B0E20000}"/>
    <cellStyle name="Output 2 2 3 14 2 3 4" xfId="58464" xr:uid="{00000000-0005-0000-0000-0000B1E20000}"/>
    <cellStyle name="Output 2 2 3 14 2 3 5" xfId="58465" xr:uid="{00000000-0005-0000-0000-0000B2E20000}"/>
    <cellStyle name="Output 2 2 3 14 2 4" xfId="58466" xr:uid="{00000000-0005-0000-0000-0000B3E20000}"/>
    <cellStyle name="Output 2 2 3 14 2 5" xfId="58467" xr:uid="{00000000-0005-0000-0000-0000B4E20000}"/>
    <cellStyle name="Output 2 2 3 14 2 6" xfId="58468" xr:uid="{00000000-0005-0000-0000-0000B5E20000}"/>
    <cellStyle name="Output 2 2 3 14 2 7" xfId="58469" xr:uid="{00000000-0005-0000-0000-0000B6E20000}"/>
    <cellStyle name="Output 2 2 3 14 3" xfId="58470" xr:uid="{00000000-0005-0000-0000-0000B7E20000}"/>
    <cellStyle name="Output 2 2 3 14 3 2" xfId="58471" xr:uid="{00000000-0005-0000-0000-0000B8E20000}"/>
    <cellStyle name="Output 2 2 3 14 3 3" xfId="58472" xr:uid="{00000000-0005-0000-0000-0000B9E20000}"/>
    <cellStyle name="Output 2 2 3 14 3 4" xfId="58473" xr:uid="{00000000-0005-0000-0000-0000BAE20000}"/>
    <cellStyle name="Output 2 2 3 14 3 5" xfId="58474" xr:uid="{00000000-0005-0000-0000-0000BBE20000}"/>
    <cellStyle name="Output 2 2 3 14 4" xfId="58475" xr:uid="{00000000-0005-0000-0000-0000BCE20000}"/>
    <cellStyle name="Output 2 2 3 14 4 2" xfId="58476" xr:uid="{00000000-0005-0000-0000-0000BDE20000}"/>
    <cellStyle name="Output 2 2 3 14 4 3" xfId="58477" xr:uid="{00000000-0005-0000-0000-0000BEE20000}"/>
    <cellStyle name="Output 2 2 3 14 4 4" xfId="58478" xr:uid="{00000000-0005-0000-0000-0000BFE20000}"/>
    <cellStyle name="Output 2 2 3 14 4 5" xfId="58479" xr:uid="{00000000-0005-0000-0000-0000C0E20000}"/>
    <cellStyle name="Output 2 2 3 14 5" xfId="58480" xr:uid="{00000000-0005-0000-0000-0000C1E20000}"/>
    <cellStyle name="Output 2 2 3 14 6" xfId="58481" xr:uid="{00000000-0005-0000-0000-0000C2E20000}"/>
    <cellStyle name="Output 2 2 3 14 7" xfId="58482" xr:uid="{00000000-0005-0000-0000-0000C3E20000}"/>
    <cellStyle name="Output 2 2 3 14 8" xfId="58483" xr:uid="{00000000-0005-0000-0000-0000C4E20000}"/>
    <cellStyle name="Output 2 2 3 15" xfId="58484" xr:uid="{00000000-0005-0000-0000-0000C5E20000}"/>
    <cellStyle name="Output 2 2 3 15 2" xfId="58485" xr:uid="{00000000-0005-0000-0000-0000C6E20000}"/>
    <cellStyle name="Output 2 2 3 15 2 2" xfId="58486" xr:uid="{00000000-0005-0000-0000-0000C7E20000}"/>
    <cellStyle name="Output 2 2 3 15 2 3" xfId="58487" xr:uid="{00000000-0005-0000-0000-0000C8E20000}"/>
    <cellStyle name="Output 2 2 3 15 2 4" xfId="58488" xr:uid="{00000000-0005-0000-0000-0000C9E20000}"/>
    <cellStyle name="Output 2 2 3 15 2 5" xfId="58489" xr:uid="{00000000-0005-0000-0000-0000CAE20000}"/>
    <cellStyle name="Output 2 2 3 15 3" xfId="58490" xr:uid="{00000000-0005-0000-0000-0000CBE20000}"/>
    <cellStyle name="Output 2 2 3 15 3 2" xfId="58491" xr:uid="{00000000-0005-0000-0000-0000CCE20000}"/>
    <cellStyle name="Output 2 2 3 15 3 3" xfId="58492" xr:uid="{00000000-0005-0000-0000-0000CDE20000}"/>
    <cellStyle name="Output 2 2 3 15 3 4" xfId="58493" xr:uid="{00000000-0005-0000-0000-0000CEE20000}"/>
    <cellStyle name="Output 2 2 3 15 3 5" xfId="58494" xr:uid="{00000000-0005-0000-0000-0000CFE20000}"/>
    <cellStyle name="Output 2 2 3 15 4" xfId="58495" xr:uid="{00000000-0005-0000-0000-0000D0E20000}"/>
    <cellStyle name="Output 2 2 3 15 5" xfId="58496" xr:uid="{00000000-0005-0000-0000-0000D1E20000}"/>
    <cellStyle name="Output 2 2 3 15 6" xfId="58497" xr:uid="{00000000-0005-0000-0000-0000D2E20000}"/>
    <cellStyle name="Output 2 2 3 15 7" xfId="58498" xr:uid="{00000000-0005-0000-0000-0000D3E20000}"/>
    <cellStyle name="Output 2 2 3 16" xfId="58499" xr:uid="{00000000-0005-0000-0000-0000D4E20000}"/>
    <cellStyle name="Output 2 2 3 16 2" xfId="58500" xr:uid="{00000000-0005-0000-0000-0000D5E20000}"/>
    <cellStyle name="Output 2 2 3 16 3" xfId="58501" xr:uid="{00000000-0005-0000-0000-0000D6E20000}"/>
    <cellStyle name="Output 2 2 3 16 4" xfId="58502" xr:uid="{00000000-0005-0000-0000-0000D7E20000}"/>
    <cellStyle name="Output 2 2 3 16 5" xfId="58503" xr:uid="{00000000-0005-0000-0000-0000D8E20000}"/>
    <cellStyle name="Output 2 2 3 17" xfId="58504" xr:uid="{00000000-0005-0000-0000-0000D9E20000}"/>
    <cellStyle name="Output 2 2 3 17 2" xfId="58505" xr:uid="{00000000-0005-0000-0000-0000DAE20000}"/>
    <cellStyle name="Output 2 2 3 17 3" xfId="58506" xr:uid="{00000000-0005-0000-0000-0000DBE20000}"/>
    <cellStyle name="Output 2 2 3 17 4" xfId="58507" xr:uid="{00000000-0005-0000-0000-0000DCE20000}"/>
    <cellStyle name="Output 2 2 3 17 5" xfId="58508" xr:uid="{00000000-0005-0000-0000-0000DDE20000}"/>
    <cellStyle name="Output 2 2 3 18" xfId="58509" xr:uid="{00000000-0005-0000-0000-0000DEE20000}"/>
    <cellStyle name="Output 2 2 3 19" xfId="58510" xr:uid="{00000000-0005-0000-0000-0000DFE20000}"/>
    <cellStyle name="Output 2 2 3 2" xfId="1840" xr:uid="{00000000-0005-0000-0000-0000E0E20000}"/>
    <cellStyle name="Output 2 2 3 2 2" xfId="1841" xr:uid="{00000000-0005-0000-0000-0000E1E20000}"/>
    <cellStyle name="Output 2 2 3 2 2 2" xfId="58511" xr:uid="{00000000-0005-0000-0000-0000E2E20000}"/>
    <cellStyle name="Output 2 2 3 2 2 2 2" xfId="58512" xr:uid="{00000000-0005-0000-0000-0000E3E20000}"/>
    <cellStyle name="Output 2 2 3 2 2 2 3" xfId="58513" xr:uid="{00000000-0005-0000-0000-0000E4E20000}"/>
    <cellStyle name="Output 2 2 3 2 2 2 4" xfId="58514" xr:uid="{00000000-0005-0000-0000-0000E5E20000}"/>
    <cellStyle name="Output 2 2 3 2 2 2 5" xfId="58515" xr:uid="{00000000-0005-0000-0000-0000E6E20000}"/>
    <cellStyle name="Output 2 2 3 2 2 3" xfId="58516" xr:uid="{00000000-0005-0000-0000-0000E7E20000}"/>
    <cellStyle name="Output 2 2 3 2 2 3 2" xfId="58517" xr:uid="{00000000-0005-0000-0000-0000E8E20000}"/>
    <cellStyle name="Output 2 2 3 2 2 3 3" xfId="58518" xr:uid="{00000000-0005-0000-0000-0000E9E20000}"/>
    <cellStyle name="Output 2 2 3 2 2 3 4" xfId="58519" xr:uid="{00000000-0005-0000-0000-0000EAE20000}"/>
    <cellStyle name="Output 2 2 3 2 2 3 5" xfId="58520" xr:uid="{00000000-0005-0000-0000-0000EBE20000}"/>
    <cellStyle name="Output 2 2 3 2 2 4" xfId="58521" xr:uid="{00000000-0005-0000-0000-0000ECE20000}"/>
    <cellStyle name="Output 2 2 3 2 2 5" xfId="58522" xr:uid="{00000000-0005-0000-0000-0000EDE20000}"/>
    <cellStyle name="Output 2 2 3 2 2 6" xfId="58523" xr:uid="{00000000-0005-0000-0000-0000EEE20000}"/>
    <cellStyle name="Output 2 2 3 2 2 7" xfId="58524" xr:uid="{00000000-0005-0000-0000-0000EFE20000}"/>
    <cellStyle name="Output 2 2 3 2 3" xfId="58525" xr:uid="{00000000-0005-0000-0000-0000F0E20000}"/>
    <cellStyle name="Output 2 2 3 2 3 2" xfId="58526" xr:uid="{00000000-0005-0000-0000-0000F1E20000}"/>
    <cellStyle name="Output 2 2 3 2 3 3" xfId="58527" xr:uid="{00000000-0005-0000-0000-0000F2E20000}"/>
    <cellStyle name="Output 2 2 3 2 3 4" xfId="58528" xr:uid="{00000000-0005-0000-0000-0000F3E20000}"/>
    <cellStyle name="Output 2 2 3 2 3 5" xfId="58529" xr:uid="{00000000-0005-0000-0000-0000F4E20000}"/>
    <cellStyle name="Output 2 2 3 2 4" xfId="58530" xr:uid="{00000000-0005-0000-0000-0000F5E20000}"/>
    <cellStyle name="Output 2 2 3 2 4 2" xfId="58531" xr:uid="{00000000-0005-0000-0000-0000F6E20000}"/>
    <cellStyle name="Output 2 2 3 2 4 3" xfId="58532" xr:uid="{00000000-0005-0000-0000-0000F7E20000}"/>
    <cellStyle name="Output 2 2 3 2 4 4" xfId="58533" xr:uid="{00000000-0005-0000-0000-0000F8E20000}"/>
    <cellStyle name="Output 2 2 3 2 4 5" xfId="58534" xr:uid="{00000000-0005-0000-0000-0000F9E20000}"/>
    <cellStyle name="Output 2 2 3 2 5" xfId="58535" xr:uid="{00000000-0005-0000-0000-0000FAE20000}"/>
    <cellStyle name="Output 2 2 3 2 6" xfId="58536" xr:uid="{00000000-0005-0000-0000-0000FBE20000}"/>
    <cellStyle name="Output 2 2 3 2 7" xfId="58537" xr:uid="{00000000-0005-0000-0000-0000FCE20000}"/>
    <cellStyle name="Output 2 2 3 2 8" xfId="58538" xr:uid="{00000000-0005-0000-0000-0000FDE20000}"/>
    <cellStyle name="Output 2 2 3 20" xfId="58539" xr:uid="{00000000-0005-0000-0000-0000FEE20000}"/>
    <cellStyle name="Output 2 2 3 21" xfId="58540" xr:uid="{00000000-0005-0000-0000-0000FFE20000}"/>
    <cellStyle name="Output 2 2 3 3" xfId="1842" xr:uid="{00000000-0005-0000-0000-000000E30000}"/>
    <cellStyle name="Output 2 2 3 3 2" xfId="1843" xr:uid="{00000000-0005-0000-0000-000001E30000}"/>
    <cellStyle name="Output 2 2 3 3 2 2" xfId="58541" xr:uid="{00000000-0005-0000-0000-000002E30000}"/>
    <cellStyle name="Output 2 2 3 3 2 2 2" xfId="58542" xr:uid="{00000000-0005-0000-0000-000003E30000}"/>
    <cellStyle name="Output 2 2 3 3 2 2 3" xfId="58543" xr:uid="{00000000-0005-0000-0000-000004E30000}"/>
    <cellStyle name="Output 2 2 3 3 2 2 4" xfId="58544" xr:uid="{00000000-0005-0000-0000-000005E30000}"/>
    <cellStyle name="Output 2 2 3 3 2 2 5" xfId="58545" xr:uid="{00000000-0005-0000-0000-000006E30000}"/>
    <cellStyle name="Output 2 2 3 3 2 3" xfId="58546" xr:uid="{00000000-0005-0000-0000-000007E30000}"/>
    <cellStyle name="Output 2 2 3 3 2 3 2" xfId="58547" xr:uid="{00000000-0005-0000-0000-000008E30000}"/>
    <cellStyle name="Output 2 2 3 3 2 3 3" xfId="58548" xr:uid="{00000000-0005-0000-0000-000009E30000}"/>
    <cellStyle name="Output 2 2 3 3 2 3 4" xfId="58549" xr:uid="{00000000-0005-0000-0000-00000AE30000}"/>
    <cellStyle name="Output 2 2 3 3 2 3 5" xfId="58550" xr:uid="{00000000-0005-0000-0000-00000BE30000}"/>
    <cellStyle name="Output 2 2 3 3 2 4" xfId="58551" xr:uid="{00000000-0005-0000-0000-00000CE30000}"/>
    <cellStyle name="Output 2 2 3 3 2 5" xfId="58552" xr:uid="{00000000-0005-0000-0000-00000DE30000}"/>
    <cellStyle name="Output 2 2 3 3 2 6" xfId="58553" xr:uid="{00000000-0005-0000-0000-00000EE30000}"/>
    <cellStyle name="Output 2 2 3 3 2 7" xfId="58554" xr:uid="{00000000-0005-0000-0000-00000FE30000}"/>
    <cellStyle name="Output 2 2 3 3 3" xfId="58555" xr:uid="{00000000-0005-0000-0000-000010E30000}"/>
    <cellStyle name="Output 2 2 3 3 3 2" xfId="58556" xr:uid="{00000000-0005-0000-0000-000011E30000}"/>
    <cellStyle name="Output 2 2 3 3 3 3" xfId="58557" xr:uid="{00000000-0005-0000-0000-000012E30000}"/>
    <cellStyle name="Output 2 2 3 3 3 4" xfId="58558" xr:uid="{00000000-0005-0000-0000-000013E30000}"/>
    <cellStyle name="Output 2 2 3 3 3 5" xfId="58559" xr:uid="{00000000-0005-0000-0000-000014E30000}"/>
    <cellStyle name="Output 2 2 3 3 4" xfId="58560" xr:uid="{00000000-0005-0000-0000-000015E30000}"/>
    <cellStyle name="Output 2 2 3 3 4 2" xfId="58561" xr:uid="{00000000-0005-0000-0000-000016E30000}"/>
    <cellStyle name="Output 2 2 3 3 4 3" xfId="58562" xr:uid="{00000000-0005-0000-0000-000017E30000}"/>
    <cellStyle name="Output 2 2 3 3 4 4" xfId="58563" xr:uid="{00000000-0005-0000-0000-000018E30000}"/>
    <cellStyle name="Output 2 2 3 3 4 5" xfId="58564" xr:uid="{00000000-0005-0000-0000-000019E30000}"/>
    <cellStyle name="Output 2 2 3 3 5" xfId="58565" xr:uid="{00000000-0005-0000-0000-00001AE30000}"/>
    <cellStyle name="Output 2 2 3 3 6" xfId="58566" xr:uid="{00000000-0005-0000-0000-00001BE30000}"/>
    <cellStyle name="Output 2 2 3 3 7" xfId="58567" xr:uid="{00000000-0005-0000-0000-00001CE30000}"/>
    <cellStyle name="Output 2 2 3 3 8" xfId="58568" xr:uid="{00000000-0005-0000-0000-00001DE30000}"/>
    <cellStyle name="Output 2 2 3 4" xfId="1844" xr:uid="{00000000-0005-0000-0000-00001EE30000}"/>
    <cellStyle name="Output 2 2 3 4 2" xfId="1845" xr:uid="{00000000-0005-0000-0000-00001FE30000}"/>
    <cellStyle name="Output 2 2 3 4 2 2" xfId="58569" xr:uid="{00000000-0005-0000-0000-000020E30000}"/>
    <cellStyle name="Output 2 2 3 4 2 2 2" xfId="58570" xr:uid="{00000000-0005-0000-0000-000021E30000}"/>
    <cellStyle name="Output 2 2 3 4 2 2 3" xfId="58571" xr:uid="{00000000-0005-0000-0000-000022E30000}"/>
    <cellStyle name="Output 2 2 3 4 2 2 4" xfId="58572" xr:uid="{00000000-0005-0000-0000-000023E30000}"/>
    <cellStyle name="Output 2 2 3 4 2 2 5" xfId="58573" xr:uid="{00000000-0005-0000-0000-000024E30000}"/>
    <cellStyle name="Output 2 2 3 4 2 3" xfId="58574" xr:uid="{00000000-0005-0000-0000-000025E30000}"/>
    <cellStyle name="Output 2 2 3 4 2 3 2" xfId="58575" xr:uid="{00000000-0005-0000-0000-000026E30000}"/>
    <cellStyle name="Output 2 2 3 4 2 3 3" xfId="58576" xr:uid="{00000000-0005-0000-0000-000027E30000}"/>
    <cellStyle name="Output 2 2 3 4 2 3 4" xfId="58577" xr:uid="{00000000-0005-0000-0000-000028E30000}"/>
    <cellStyle name="Output 2 2 3 4 2 3 5" xfId="58578" xr:uid="{00000000-0005-0000-0000-000029E30000}"/>
    <cellStyle name="Output 2 2 3 4 2 4" xfId="58579" xr:uid="{00000000-0005-0000-0000-00002AE30000}"/>
    <cellStyle name="Output 2 2 3 4 2 5" xfId="58580" xr:uid="{00000000-0005-0000-0000-00002BE30000}"/>
    <cellStyle name="Output 2 2 3 4 2 6" xfId="58581" xr:uid="{00000000-0005-0000-0000-00002CE30000}"/>
    <cellStyle name="Output 2 2 3 4 2 7" xfId="58582" xr:uid="{00000000-0005-0000-0000-00002DE30000}"/>
    <cellStyle name="Output 2 2 3 4 3" xfId="58583" xr:uid="{00000000-0005-0000-0000-00002EE30000}"/>
    <cellStyle name="Output 2 2 3 4 3 2" xfId="58584" xr:uid="{00000000-0005-0000-0000-00002FE30000}"/>
    <cellStyle name="Output 2 2 3 4 3 3" xfId="58585" xr:uid="{00000000-0005-0000-0000-000030E30000}"/>
    <cellStyle name="Output 2 2 3 4 3 4" xfId="58586" xr:uid="{00000000-0005-0000-0000-000031E30000}"/>
    <cellStyle name="Output 2 2 3 4 3 5" xfId="58587" xr:uid="{00000000-0005-0000-0000-000032E30000}"/>
    <cellStyle name="Output 2 2 3 4 4" xfId="58588" xr:uid="{00000000-0005-0000-0000-000033E30000}"/>
    <cellStyle name="Output 2 2 3 4 4 2" xfId="58589" xr:uid="{00000000-0005-0000-0000-000034E30000}"/>
    <cellStyle name="Output 2 2 3 4 4 3" xfId="58590" xr:uid="{00000000-0005-0000-0000-000035E30000}"/>
    <cellStyle name="Output 2 2 3 4 4 4" xfId="58591" xr:uid="{00000000-0005-0000-0000-000036E30000}"/>
    <cellStyle name="Output 2 2 3 4 4 5" xfId="58592" xr:uid="{00000000-0005-0000-0000-000037E30000}"/>
    <cellStyle name="Output 2 2 3 4 5" xfId="58593" xr:uid="{00000000-0005-0000-0000-000038E30000}"/>
    <cellStyle name="Output 2 2 3 4 6" xfId="58594" xr:uid="{00000000-0005-0000-0000-000039E30000}"/>
    <cellStyle name="Output 2 2 3 4 7" xfId="58595" xr:uid="{00000000-0005-0000-0000-00003AE30000}"/>
    <cellStyle name="Output 2 2 3 4 8" xfId="58596" xr:uid="{00000000-0005-0000-0000-00003BE30000}"/>
    <cellStyle name="Output 2 2 3 5" xfId="1846" xr:uid="{00000000-0005-0000-0000-00003CE30000}"/>
    <cellStyle name="Output 2 2 3 5 2" xfId="58597" xr:uid="{00000000-0005-0000-0000-00003DE30000}"/>
    <cellStyle name="Output 2 2 3 5 2 2" xfId="58598" xr:uid="{00000000-0005-0000-0000-00003EE30000}"/>
    <cellStyle name="Output 2 2 3 5 2 2 2" xfId="58599" xr:uid="{00000000-0005-0000-0000-00003FE30000}"/>
    <cellStyle name="Output 2 2 3 5 2 2 3" xfId="58600" xr:uid="{00000000-0005-0000-0000-000040E30000}"/>
    <cellStyle name="Output 2 2 3 5 2 2 4" xfId="58601" xr:uid="{00000000-0005-0000-0000-000041E30000}"/>
    <cellStyle name="Output 2 2 3 5 2 2 5" xfId="58602" xr:uid="{00000000-0005-0000-0000-000042E30000}"/>
    <cellStyle name="Output 2 2 3 5 2 3" xfId="58603" xr:uid="{00000000-0005-0000-0000-000043E30000}"/>
    <cellStyle name="Output 2 2 3 5 2 3 2" xfId="58604" xr:uid="{00000000-0005-0000-0000-000044E30000}"/>
    <cellStyle name="Output 2 2 3 5 2 3 3" xfId="58605" xr:uid="{00000000-0005-0000-0000-000045E30000}"/>
    <cellStyle name="Output 2 2 3 5 2 3 4" xfId="58606" xr:uid="{00000000-0005-0000-0000-000046E30000}"/>
    <cellStyle name="Output 2 2 3 5 2 3 5" xfId="58607" xr:uid="{00000000-0005-0000-0000-000047E30000}"/>
    <cellStyle name="Output 2 2 3 5 2 4" xfId="58608" xr:uid="{00000000-0005-0000-0000-000048E30000}"/>
    <cellStyle name="Output 2 2 3 5 2 5" xfId="58609" xr:uid="{00000000-0005-0000-0000-000049E30000}"/>
    <cellStyle name="Output 2 2 3 5 2 6" xfId="58610" xr:uid="{00000000-0005-0000-0000-00004AE30000}"/>
    <cellStyle name="Output 2 2 3 5 2 7" xfId="58611" xr:uid="{00000000-0005-0000-0000-00004BE30000}"/>
    <cellStyle name="Output 2 2 3 5 3" xfId="58612" xr:uid="{00000000-0005-0000-0000-00004CE30000}"/>
    <cellStyle name="Output 2 2 3 5 3 2" xfId="58613" xr:uid="{00000000-0005-0000-0000-00004DE30000}"/>
    <cellStyle name="Output 2 2 3 5 3 3" xfId="58614" xr:uid="{00000000-0005-0000-0000-00004EE30000}"/>
    <cellStyle name="Output 2 2 3 5 3 4" xfId="58615" xr:uid="{00000000-0005-0000-0000-00004FE30000}"/>
    <cellStyle name="Output 2 2 3 5 3 5" xfId="58616" xr:uid="{00000000-0005-0000-0000-000050E30000}"/>
    <cellStyle name="Output 2 2 3 5 4" xfId="58617" xr:uid="{00000000-0005-0000-0000-000051E30000}"/>
    <cellStyle name="Output 2 2 3 5 4 2" xfId="58618" xr:uid="{00000000-0005-0000-0000-000052E30000}"/>
    <cellStyle name="Output 2 2 3 5 4 3" xfId="58619" xr:uid="{00000000-0005-0000-0000-000053E30000}"/>
    <cellStyle name="Output 2 2 3 5 4 4" xfId="58620" xr:uid="{00000000-0005-0000-0000-000054E30000}"/>
    <cellStyle name="Output 2 2 3 5 4 5" xfId="58621" xr:uid="{00000000-0005-0000-0000-000055E30000}"/>
    <cellStyle name="Output 2 2 3 5 5" xfId="58622" xr:uid="{00000000-0005-0000-0000-000056E30000}"/>
    <cellStyle name="Output 2 2 3 5 6" xfId="58623" xr:uid="{00000000-0005-0000-0000-000057E30000}"/>
    <cellStyle name="Output 2 2 3 5 7" xfId="58624" xr:uid="{00000000-0005-0000-0000-000058E30000}"/>
    <cellStyle name="Output 2 2 3 5 8" xfId="58625" xr:uid="{00000000-0005-0000-0000-000059E30000}"/>
    <cellStyle name="Output 2 2 3 6" xfId="58626" xr:uid="{00000000-0005-0000-0000-00005AE30000}"/>
    <cellStyle name="Output 2 2 3 6 2" xfId="58627" xr:uid="{00000000-0005-0000-0000-00005BE30000}"/>
    <cellStyle name="Output 2 2 3 6 2 2" xfId="58628" xr:uid="{00000000-0005-0000-0000-00005CE30000}"/>
    <cellStyle name="Output 2 2 3 6 2 2 2" xfId="58629" xr:uid="{00000000-0005-0000-0000-00005DE30000}"/>
    <cellStyle name="Output 2 2 3 6 2 2 3" xfId="58630" xr:uid="{00000000-0005-0000-0000-00005EE30000}"/>
    <cellStyle name="Output 2 2 3 6 2 2 4" xfId="58631" xr:uid="{00000000-0005-0000-0000-00005FE30000}"/>
    <cellStyle name="Output 2 2 3 6 2 2 5" xfId="58632" xr:uid="{00000000-0005-0000-0000-000060E30000}"/>
    <cellStyle name="Output 2 2 3 6 2 3" xfId="58633" xr:uid="{00000000-0005-0000-0000-000061E30000}"/>
    <cellStyle name="Output 2 2 3 6 2 3 2" xfId="58634" xr:uid="{00000000-0005-0000-0000-000062E30000}"/>
    <cellStyle name="Output 2 2 3 6 2 3 3" xfId="58635" xr:uid="{00000000-0005-0000-0000-000063E30000}"/>
    <cellStyle name="Output 2 2 3 6 2 3 4" xfId="58636" xr:uid="{00000000-0005-0000-0000-000064E30000}"/>
    <cellStyle name="Output 2 2 3 6 2 3 5" xfId="58637" xr:uid="{00000000-0005-0000-0000-000065E30000}"/>
    <cellStyle name="Output 2 2 3 6 2 4" xfId="58638" xr:uid="{00000000-0005-0000-0000-000066E30000}"/>
    <cellStyle name="Output 2 2 3 6 2 5" xfId="58639" xr:uid="{00000000-0005-0000-0000-000067E30000}"/>
    <cellStyle name="Output 2 2 3 6 2 6" xfId="58640" xr:uid="{00000000-0005-0000-0000-000068E30000}"/>
    <cellStyle name="Output 2 2 3 6 2 7" xfId="58641" xr:uid="{00000000-0005-0000-0000-000069E30000}"/>
    <cellStyle name="Output 2 2 3 6 3" xfId="58642" xr:uid="{00000000-0005-0000-0000-00006AE30000}"/>
    <cellStyle name="Output 2 2 3 6 3 2" xfId="58643" xr:uid="{00000000-0005-0000-0000-00006BE30000}"/>
    <cellStyle name="Output 2 2 3 6 3 3" xfId="58644" xr:uid="{00000000-0005-0000-0000-00006CE30000}"/>
    <cellStyle name="Output 2 2 3 6 3 4" xfId="58645" xr:uid="{00000000-0005-0000-0000-00006DE30000}"/>
    <cellStyle name="Output 2 2 3 6 3 5" xfId="58646" xr:uid="{00000000-0005-0000-0000-00006EE30000}"/>
    <cellStyle name="Output 2 2 3 6 4" xfId="58647" xr:uid="{00000000-0005-0000-0000-00006FE30000}"/>
    <cellStyle name="Output 2 2 3 6 4 2" xfId="58648" xr:uid="{00000000-0005-0000-0000-000070E30000}"/>
    <cellStyle name="Output 2 2 3 6 4 3" xfId="58649" xr:uid="{00000000-0005-0000-0000-000071E30000}"/>
    <cellStyle name="Output 2 2 3 6 4 4" xfId="58650" xr:uid="{00000000-0005-0000-0000-000072E30000}"/>
    <cellStyle name="Output 2 2 3 6 4 5" xfId="58651" xr:uid="{00000000-0005-0000-0000-000073E30000}"/>
    <cellStyle name="Output 2 2 3 6 5" xfId="58652" xr:uid="{00000000-0005-0000-0000-000074E30000}"/>
    <cellStyle name="Output 2 2 3 6 6" xfId="58653" xr:uid="{00000000-0005-0000-0000-000075E30000}"/>
    <cellStyle name="Output 2 2 3 6 7" xfId="58654" xr:uid="{00000000-0005-0000-0000-000076E30000}"/>
    <cellStyle name="Output 2 2 3 6 8" xfId="58655" xr:uid="{00000000-0005-0000-0000-000077E30000}"/>
    <cellStyle name="Output 2 2 3 7" xfId="58656" xr:uid="{00000000-0005-0000-0000-000078E30000}"/>
    <cellStyle name="Output 2 2 3 7 2" xfId="58657" xr:uid="{00000000-0005-0000-0000-000079E30000}"/>
    <cellStyle name="Output 2 2 3 7 2 2" xfId="58658" xr:uid="{00000000-0005-0000-0000-00007AE30000}"/>
    <cellStyle name="Output 2 2 3 7 2 2 2" xfId="58659" xr:uid="{00000000-0005-0000-0000-00007BE30000}"/>
    <cellStyle name="Output 2 2 3 7 2 2 3" xfId="58660" xr:uid="{00000000-0005-0000-0000-00007CE30000}"/>
    <cellStyle name="Output 2 2 3 7 2 2 4" xfId="58661" xr:uid="{00000000-0005-0000-0000-00007DE30000}"/>
    <cellStyle name="Output 2 2 3 7 2 2 5" xfId="58662" xr:uid="{00000000-0005-0000-0000-00007EE30000}"/>
    <cellStyle name="Output 2 2 3 7 2 3" xfId="58663" xr:uid="{00000000-0005-0000-0000-00007FE30000}"/>
    <cellStyle name="Output 2 2 3 7 2 3 2" xfId="58664" xr:uid="{00000000-0005-0000-0000-000080E30000}"/>
    <cellStyle name="Output 2 2 3 7 2 3 3" xfId="58665" xr:uid="{00000000-0005-0000-0000-000081E30000}"/>
    <cellStyle name="Output 2 2 3 7 2 3 4" xfId="58666" xr:uid="{00000000-0005-0000-0000-000082E30000}"/>
    <cellStyle name="Output 2 2 3 7 2 3 5" xfId="58667" xr:uid="{00000000-0005-0000-0000-000083E30000}"/>
    <cellStyle name="Output 2 2 3 7 2 4" xfId="58668" xr:uid="{00000000-0005-0000-0000-000084E30000}"/>
    <cellStyle name="Output 2 2 3 7 2 5" xfId="58669" xr:uid="{00000000-0005-0000-0000-000085E30000}"/>
    <cellStyle name="Output 2 2 3 7 2 6" xfId="58670" xr:uid="{00000000-0005-0000-0000-000086E30000}"/>
    <cellStyle name="Output 2 2 3 7 2 7" xfId="58671" xr:uid="{00000000-0005-0000-0000-000087E30000}"/>
    <cellStyle name="Output 2 2 3 7 3" xfId="58672" xr:uid="{00000000-0005-0000-0000-000088E30000}"/>
    <cellStyle name="Output 2 2 3 7 3 2" xfId="58673" xr:uid="{00000000-0005-0000-0000-000089E30000}"/>
    <cellStyle name="Output 2 2 3 7 3 3" xfId="58674" xr:uid="{00000000-0005-0000-0000-00008AE30000}"/>
    <cellStyle name="Output 2 2 3 7 3 4" xfId="58675" xr:uid="{00000000-0005-0000-0000-00008BE30000}"/>
    <cellStyle name="Output 2 2 3 7 3 5" xfId="58676" xr:uid="{00000000-0005-0000-0000-00008CE30000}"/>
    <cellStyle name="Output 2 2 3 7 4" xfId="58677" xr:uid="{00000000-0005-0000-0000-00008DE30000}"/>
    <cellStyle name="Output 2 2 3 7 4 2" xfId="58678" xr:uid="{00000000-0005-0000-0000-00008EE30000}"/>
    <cellStyle name="Output 2 2 3 7 4 3" xfId="58679" xr:uid="{00000000-0005-0000-0000-00008FE30000}"/>
    <cellStyle name="Output 2 2 3 7 4 4" xfId="58680" xr:uid="{00000000-0005-0000-0000-000090E30000}"/>
    <cellStyle name="Output 2 2 3 7 4 5" xfId="58681" xr:uid="{00000000-0005-0000-0000-000091E30000}"/>
    <cellStyle name="Output 2 2 3 7 5" xfId="58682" xr:uid="{00000000-0005-0000-0000-000092E30000}"/>
    <cellStyle name="Output 2 2 3 7 6" xfId="58683" xr:uid="{00000000-0005-0000-0000-000093E30000}"/>
    <cellStyle name="Output 2 2 3 7 7" xfId="58684" xr:uid="{00000000-0005-0000-0000-000094E30000}"/>
    <cellStyle name="Output 2 2 3 7 8" xfId="58685" xr:uid="{00000000-0005-0000-0000-000095E30000}"/>
    <cellStyle name="Output 2 2 3 8" xfId="58686" xr:uid="{00000000-0005-0000-0000-000096E30000}"/>
    <cellStyle name="Output 2 2 3 8 2" xfId="58687" xr:uid="{00000000-0005-0000-0000-000097E30000}"/>
    <cellStyle name="Output 2 2 3 8 2 2" xfId="58688" xr:uid="{00000000-0005-0000-0000-000098E30000}"/>
    <cellStyle name="Output 2 2 3 8 2 2 2" xfId="58689" xr:uid="{00000000-0005-0000-0000-000099E30000}"/>
    <cellStyle name="Output 2 2 3 8 2 2 3" xfId="58690" xr:uid="{00000000-0005-0000-0000-00009AE30000}"/>
    <cellStyle name="Output 2 2 3 8 2 2 4" xfId="58691" xr:uid="{00000000-0005-0000-0000-00009BE30000}"/>
    <cellStyle name="Output 2 2 3 8 2 2 5" xfId="58692" xr:uid="{00000000-0005-0000-0000-00009CE30000}"/>
    <cellStyle name="Output 2 2 3 8 2 3" xfId="58693" xr:uid="{00000000-0005-0000-0000-00009DE30000}"/>
    <cellStyle name="Output 2 2 3 8 2 3 2" xfId="58694" xr:uid="{00000000-0005-0000-0000-00009EE30000}"/>
    <cellStyle name="Output 2 2 3 8 2 3 3" xfId="58695" xr:uid="{00000000-0005-0000-0000-00009FE30000}"/>
    <cellStyle name="Output 2 2 3 8 2 3 4" xfId="58696" xr:uid="{00000000-0005-0000-0000-0000A0E30000}"/>
    <cellStyle name="Output 2 2 3 8 2 3 5" xfId="58697" xr:uid="{00000000-0005-0000-0000-0000A1E30000}"/>
    <cellStyle name="Output 2 2 3 8 2 4" xfId="58698" xr:uid="{00000000-0005-0000-0000-0000A2E30000}"/>
    <cellStyle name="Output 2 2 3 8 2 5" xfId="58699" xr:uid="{00000000-0005-0000-0000-0000A3E30000}"/>
    <cellStyle name="Output 2 2 3 8 2 6" xfId="58700" xr:uid="{00000000-0005-0000-0000-0000A4E30000}"/>
    <cellStyle name="Output 2 2 3 8 2 7" xfId="58701" xr:uid="{00000000-0005-0000-0000-0000A5E30000}"/>
    <cellStyle name="Output 2 2 3 8 3" xfId="58702" xr:uid="{00000000-0005-0000-0000-0000A6E30000}"/>
    <cellStyle name="Output 2 2 3 8 3 2" xfId="58703" xr:uid="{00000000-0005-0000-0000-0000A7E30000}"/>
    <cellStyle name="Output 2 2 3 8 3 3" xfId="58704" xr:uid="{00000000-0005-0000-0000-0000A8E30000}"/>
    <cellStyle name="Output 2 2 3 8 3 4" xfId="58705" xr:uid="{00000000-0005-0000-0000-0000A9E30000}"/>
    <cellStyle name="Output 2 2 3 8 3 5" xfId="58706" xr:uid="{00000000-0005-0000-0000-0000AAE30000}"/>
    <cellStyle name="Output 2 2 3 8 4" xfId="58707" xr:uid="{00000000-0005-0000-0000-0000ABE30000}"/>
    <cellStyle name="Output 2 2 3 8 4 2" xfId="58708" xr:uid="{00000000-0005-0000-0000-0000ACE30000}"/>
    <cellStyle name="Output 2 2 3 8 4 3" xfId="58709" xr:uid="{00000000-0005-0000-0000-0000ADE30000}"/>
    <cellStyle name="Output 2 2 3 8 4 4" xfId="58710" xr:uid="{00000000-0005-0000-0000-0000AEE30000}"/>
    <cellStyle name="Output 2 2 3 8 4 5" xfId="58711" xr:uid="{00000000-0005-0000-0000-0000AFE30000}"/>
    <cellStyle name="Output 2 2 3 8 5" xfId="58712" xr:uid="{00000000-0005-0000-0000-0000B0E30000}"/>
    <cellStyle name="Output 2 2 3 8 6" xfId="58713" xr:uid="{00000000-0005-0000-0000-0000B1E30000}"/>
    <cellStyle name="Output 2 2 3 8 7" xfId="58714" xr:uid="{00000000-0005-0000-0000-0000B2E30000}"/>
    <cellStyle name="Output 2 2 3 8 8" xfId="58715" xr:uid="{00000000-0005-0000-0000-0000B3E30000}"/>
    <cellStyle name="Output 2 2 3 9" xfId="58716" xr:uid="{00000000-0005-0000-0000-0000B4E30000}"/>
    <cellStyle name="Output 2 2 3 9 2" xfId="58717" xr:uid="{00000000-0005-0000-0000-0000B5E30000}"/>
    <cellStyle name="Output 2 2 3 9 2 2" xfId="58718" xr:uid="{00000000-0005-0000-0000-0000B6E30000}"/>
    <cellStyle name="Output 2 2 3 9 2 2 2" xfId="58719" xr:uid="{00000000-0005-0000-0000-0000B7E30000}"/>
    <cellStyle name="Output 2 2 3 9 2 2 3" xfId="58720" xr:uid="{00000000-0005-0000-0000-0000B8E30000}"/>
    <cellStyle name="Output 2 2 3 9 2 2 4" xfId="58721" xr:uid="{00000000-0005-0000-0000-0000B9E30000}"/>
    <cellStyle name="Output 2 2 3 9 2 2 5" xfId="58722" xr:uid="{00000000-0005-0000-0000-0000BAE30000}"/>
    <cellStyle name="Output 2 2 3 9 2 3" xfId="58723" xr:uid="{00000000-0005-0000-0000-0000BBE30000}"/>
    <cellStyle name="Output 2 2 3 9 2 3 2" xfId="58724" xr:uid="{00000000-0005-0000-0000-0000BCE30000}"/>
    <cellStyle name="Output 2 2 3 9 2 3 3" xfId="58725" xr:uid="{00000000-0005-0000-0000-0000BDE30000}"/>
    <cellStyle name="Output 2 2 3 9 2 3 4" xfId="58726" xr:uid="{00000000-0005-0000-0000-0000BEE30000}"/>
    <cellStyle name="Output 2 2 3 9 2 3 5" xfId="58727" xr:uid="{00000000-0005-0000-0000-0000BFE30000}"/>
    <cellStyle name="Output 2 2 3 9 2 4" xfId="58728" xr:uid="{00000000-0005-0000-0000-0000C0E30000}"/>
    <cellStyle name="Output 2 2 3 9 2 5" xfId="58729" xr:uid="{00000000-0005-0000-0000-0000C1E30000}"/>
    <cellStyle name="Output 2 2 3 9 2 6" xfId="58730" xr:uid="{00000000-0005-0000-0000-0000C2E30000}"/>
    <cellStyle name="Output 2 2 3 9 2 7" xfId="58731" xr:uid="{00000000-0005-0000-0000-0000C3E30000}"/>
    <cellStyle name="Output 2 2 3 9 3" xfId="58732" xr:uid="{00000000-0005-0000-0000-0000C4E30000}"/>
    <cellStyle name="Output 2 2 3 9 3 2" xfId="58733" xr:uid="{00000000-0005-0000-0000-0000C5E30000}"/>
    <cellStyle name="Output 2 2 3 9 3 3" xfId="58734" xr:uid="{00000000-0005-0000-0000-0000C6E30000}"/>
    <cellStyle name="Output 2 2 3 9 3 4" xfId="58735" xr:uid="{00000000-0005-0000-0000-0000C7E30000}"/>
    <cellStyle name="Output 2 2 3 9 3 5" xfId="58736" xr:uid="{00000000-0005-0000-0000-0000C8E30000}"/>
    <cellStyle name="Output 2 2 3 9 4" xfId="58737" xr:uid="{00000000-0005-0000-0000-0000C9E30000}"/>
    <cellStyle name="Output 2 2 3 9 4 2" xfId="58738" xr:uid="{00000000-0005-0000-0000-0000CAE30000}"/>
    <cellStyle name="Output 2 2 3 9 4 3" xfId="58739" xr:uid="{00000000-0005-0000-0000-0000CBE30000}"/>
    <cellStyle name="Output 2 2 3 9 4 4" xfId="58740" xr:uid="{00000000-0005-0000-0000-0000CCE30000}"/>
    <cellStyle name="Output 2 2 3 9 4 5" xfId="58741" xr:uid="{00000000-0005-0000-0000-0000CDE30000}"/>
    <cellStyle name="Output 2 2 3 9 5" xfId="58742" xr:uid="{00000000-0005-0000-0000-0000CEE30000}"/>
    <cellStyle name="Output 2 2 3 9 6" xfId="58743" xr:uid="{00000000-0005-0000-0000-0000CFE30000}"/>
    <cellStyle name="Output 2 2 3 9 7" xfId="58744" xr:uid="{00000000-0005-0000-0000-0000D0E30000}"/>
    <cellStyle name="Output 2 2 3 9 8" xfId="58745" xr:uid="{00000000-0005-0000-0000-0000D1E30000}"/>
    <cellStyle name="Output 2 2 4" xfId="1847" xr:uid="{00000000-0005-0000-0000-0000D2E30000}"/>
    <cellStyle name="Output 2 2 4 2" xfId="1848" xr:uid="{00000000-0005-0000-0000-0000D3E30000}"/>
    <cellStyle name="Output 2 2 4 2 2" xfId="58746" xr:uid="{00000000-0005-0000-0000-0000D4E30000}"/>
    <cellStyle name="Output 2 2 4 3" xfId="58747" xr:uid="{00000000-0005-0000-0000-0000D5E30000}"/>
    <cellStyle name="Output 2 2 4 4" xfId="58748" xr:uid="{00000000-0005-0000-0000-0000D6E30000}"/>
    <cellStyle name="Output 2 2 4 5" xfId="58749" xr:uid="{00000000-0005-0000-0000-0000D7E30000}"/>
    <cellStyle name="Output 2 2 5" xfId="1849" xr:uid="{00000000-0005-0000-0000-0000D8E30000}"/>
    <cellStyle name="Output 2 2 5 2" xfId="1850" xr:uid="{00000000-0005-0000-0000-0000D9E30000}"/>
    <cellStyle name="Output 2 2 5 2 2" xfId="58750" xr:uid="{00000000-0005-0000-0000-0000DAE30000}"/>
    <cellStyle name="Output 2 2 5 3" xfId="58751" xr:uid="{00000000-0005-0000-0000-0000DBE30000}"/>
    <cellStyle name="Output 2 2 5 4" xfId="58752" xr:uid="{00000000-0005-0000-0000-0000DCE30000}"/>
    <cellStyle name="Output 2 2 5 5" xfId="58753" xr:uid="{00000000-0005-0000-0000-0000DDE30000}"/>
    <cellStyle name="Output 2 2 6" xfId="1851" xr:uid="{00000000-0005-0000-0000-0000DEE30000}"/>
    <cellStyle name="Output 2 2 6 2" xfId="58754" xr:uid="{00000000-0005-0000-0000-0000DFE30000}"/>
    <cellStyle name="Output 2 2 7" xfId="58755" xr:uid="{00000000-0005-0000-0000-0000E0E30000}"/>
    <cellStyle name="Output 2 2 8" xfId="58756" xr:uid="{00000000-0005-0000-0000-0000E1E30000}"/>
    <cellStyle name="Output 2 2_T-straight with PEDs adjustor" xfId="58757" xr:uid="{00000000-0005-0000-0000-0000E2E30000}"/>
    <cellStyle name="Output 2 3" xfId="1852" xr:uid="{00000000-0005-0000-0000-0000E3E30000}"/>
    <cellStyle name="Output 2 3 2" xfId="1853" xr:uid="{00000000-0005-0000-0000-0000E4E30000}"/>
    <cellStyle name="Output 2 3 2 10" xfId="58758" xr:uid="{00000000-0005-0000-0000-0000E5E30000}"/>
    <cellStyle name="Output 2 3 2 10 2" xfId="58759" xr:uid="{00000000-0005-0000-0000-0000E6E30000}"/>
    <cellStyle name="Output 2 3 2 10 2 2" xfId="58760" xr:uid="{00000000-0005-0000-0000-0000E7E30000}"/>
    <cellStyle name="Output 2 3 2 10 2 2 2" xfId="58761" xr:uid="{00000000-0005-0000-0000-0000E8E30000}"/>
    <cellStyle name="Output 2 3 2 10 2 2 3" xfId="58762" xr:uid="{00000000-0005-0000-0000-0000E9E30000}"/>
    <cellStyle name="Output 2 3 2 10 2 2 4" xfId="58763" xr:uid="{00000000-0005-0000-0000-0000EAE30000}"/>
    <cellStyle name="Output 2 3 2 10 2 2 5" xfId="58764" xr:uid="{00000000-0005-0000-0000-0000EBE30000}"/>
    <cellStyle name="Output 2 3 2 10 2 3" xfId="58765" xr:uid="{00000000-0005-0000-0000-0000ECE30000}"/>
    <cellStyle name="Output 2 3 2 10 2 3 2" xfId="58766" xr:uid="{00000000-0005-0000-0000-0000EDE30000}"/>
    <cellStyle name="Output 2 3 2 10 2 3 3" xfId="58767" xr:uid="{00000000-0005-0000-0000-0000EEE30000}"/>
    <cellStyle name="Output 2 3 2 10 2 3 4" xfId="58768" xr:uid="{00000000-0005-0000-0000-0000EFE30000}"/>
    <cellStyle name="Output 2 3 2 10 2 3 5" xfId="58769" xr:uid="{00000000-0005-0000-0000-0000F0E30000}"/>
    <cellStyle name="Output 2 3 2 10 2 4" xfId="58770" xr:uid="{00000000-0005-0000-0000-0000F1E30000}"/>
    <cellStyle name="Output 2 3 2 10 2 5" xfId="58771" xr:uid="{00000000-0005-0000-0000-0000F2E30000}"/>
    <cellStyle name="Output 2 3 2 10 2 6" xfId="58772" xr:uid="{00000000-0005-0000-0000-0000F3E30000}"/>
    <cellStyle name="Output 2 3 2 10 2 7" xfId="58773" xr:uid="{00000000-0005-0000-0000-0000F4E30000}"/>
    <cellStyle name="Output 2 3 2 10 3" xfId="58774" xr:uid="{00000000-0005-0000-0000-0000F5E30000}"/>
    <cellStyle name="Output 2 3 2 10 3 2" xfId="58775" xr:uid="{00000000-0005-0000-0000-0000F6E30000}"/>
    <cellStyle name="Output 2 3 2 10 3 3" xfId="58776" xr:uid="{00000000-0005-0000-0000-0000F7E30000}"/>
    <cellStyle name="Output 2 3 2 10 3 4" xfId="58777" xr:uid="{00000000-0005-0000-0000-0000F8E30000}"/>
    <cellStyle name="Output 2 3 2 10 3 5" xfId="58778" xr:uid="{00000000-0005-0000-0000-0000F9E30000}"/>
    <cellStyle name="Output 2 3 2 10 4" xfId="58779" xr:uid="{00000000-0005-0000-0000-0000FAE30000}"/>
    <cellStyle name="Output 2 3 2 10 4 2" xfId="58780" xr:uid="{00000000-0005-0000-0000-0000FBE30000}"/>
    <cellStyle name="Output 2 3 2 10 4 3" xfId="58781" xr:uid="{00000000-0005-0000-0000-0000FCE30000}"/>
    <cellStyle name="Output 2 3 2 10 4 4" xfId="58782" xr:uid="{00000000-0005-0000-0000-0000FDE30000}"/>
    <cellStyle name="Output 2 3 2 10 4 5" xfId="58783" xr:uid="{00000000-0005-0000-0000-0000FEE30000}"/>
    <cellStyle name="Output 2 3 2 10 5" xfId="58784" xr:uid="{00000000-0005-0000-0000-0000FFE30000}"/>
    <cellStyle name="Output 2 3 2 10 6" xfId="58785" xr:uid="{00000000-0005-0000-0000-000000E40000}"/>
    <cellStyle name="Output 2 3 2 10 7" xfId="58786" xr:uid="{00000000-0005-0000-0000-000001E40000}"/>
    <cellStyle name="Output 2 3 2 10 8" xfId="58787" xr:uid="{00000000-0005-0000-0000-000002E40000}"/>
    <cellStyle name="Output 2 3 2 11" xfId="58788" xr:uid="{00000000-0005-0000-0000-000003E40000}"/>
    <cellStyle name="Output 2 3 2 11 2" xfId="58789" xr:uid="{00000000-0005-0000-0000-000004E40000}"/>
    <cellStyle name="Output 2 3 2 11 2 2" xfId="58790" xr:uid="{00000000-0005-0000-0000-000005E40000}"/>
    <cellStyle name="Output 2 3 2 11 2 2 2" xfId="58791" xr:uid="{00000000-0005-0000-0000-000006E40000}"/>
    <cellStyle name="Output 2 3 2 11 2 2 3" xfId="58792" xr:uid="{00000000-0005-0000-0000-000007E40000}"/>
    <cellStyle name="Output 2 3 2 11 2 2 4" xfId="58793" xr:uid="{00000000-0005-0000-0000-000008E40000}"/>
    <cellStyle name="Output 2 3 2 11 2 2 5" xfId="58794" xr:uid="{00000000-0005-0000-0000-000009E40000}"/>
    <cellStyle name="Output 2 3 2 11 2 3" xfId="58795" xr:uid="{00000000-0005-0000-0000-00000AE40000}"/>
    <cellStyle name="Output 2 3 2 11 2 3 2" xfId="58796" xr:uid="{00000000-0005-0000-0000-00000BE40000}"/>
    <cellStyle name="Output 2 3 2 11 2 3 3" xfId="58797" xr:uid="{00000000-0005-0000-0000-00000CE40000}"/>
    <cellStyle name="Output 2 3 2 11 2 3 4" xfId="58798" xr:uid="{00000000-0005-0000-0000-00000DE40000}"/>
    <cellStyle name="Output 2 3 2 11 2 3 5" xfId="58799" xr:uid="{00000000-0005-0000-0000-00000EE40000}"/>
    <cellStyle name="Output 2 3 2 11 2 4" xfId="58800" xr:uid="{00000000-0005-0000-0000-00000FE40000}"/>
    <cellStyle name="Output 2 3 2 11 2 5" xfId="58801" xr:uid="{00000000-0005-0000-0000-000010E40000}"/>
    <cellStyle name="Output 2 3 2 11 2 6" xfId="58802" xr:uid="{00000000-0005-0000-0000-000011E40000}"/>
    <cellStyle name="Output 2 3 2 11 2 7" xfId="58803" xr:uid="{00000000-0005-0000-0000-000012E40000}"/>
    <cellStyle name="Output 2 3 2 11 3" xfId="58804" xr:uid="{00000000-0005-0000-0000-000013E40000}"/>
    <cellStyle name="Output 2 3 2 11 3 2" xfId="58805" xr:uid="{00000000-0005-0000-0000-000014E40000}"/>
    <cellStyle name="Output 2 3 2 11 3 3" xfId="58806" xr:uid="{00000000-0005-0000-0000-000015E40000}"/>
    <cellStyle name="Output 2 3 2 11 3 4" xfId="58807" xr:uid="{00000000-0005-0000-0000-000016E40000}"/>
    <cellStyle name="Output 2 3 2 11 3 5" xfId="58808" xr:uid="{00000000-0005-0000-0000-000017E40000}"/>
    <cellStyle name="Output 2 3 2 11 4" xfId="58809" xr:uid="{00000000-0005-0000-0000-000018E40000}"/>
    <cellStyle name="Output 2 3 2 11 4 2" xfId="58810" xr:uid="{00000000-0005-0000-0000-000019E40000}"/>
    <cellStyle name="Output 2 3 2 11 4 3" xfId="58811" xr:uid="{00000000-0005-0000-0000-00001AE40000}"/>
    <cellStyle name="Output 2 3 2 11 4 4" xfId="58812" xr:uid="{00000000-0005-0000-0000-00001BE40000}"/>
    <cellStyle name="Output 2 3 2 11 4 5" xfId="58813" xr:uid="{00000000-0005-0000-0000-00001CE40000}"/>
    <cellStyle name="Output 2 3 2 11 5" xfId="58814" xr:uid="{00000000-0005-0000-0000-00001DE40000}"/>
    <cellStyle name="Output 2 3 2 11 6" xfId="58815" xr:uid="{00000000-0005-0000-0000-00001EE40000}"/>
    <cellStyle name="Output 2 3 2 11 7" xfId="58816" xr:uid="{00000000-0005-0000-0000-00001FE40000}"/>
    <cellStyle name="Output 2 3 2 11 8" xfId="58817" xr:uid="{00000000-0005-0000-0000-000020E40000}"/>
    <cellStyle name="Output 2 3 2 12" xfId="58818" xr:uid="{00000000-0005-0000-0000-000021E40000}"/>
    <cellStyle name="Output 2 3 2 12 2" xfId="58819" xr:uid="{00000000-0005-0000-0000-000022E40000}"/>
    <cellStyle name="Output 2 3 2 12 2 2" xfId="58820" xr:uid="{00000000-0005-0000-0000-000023E40000}"/>
    <cellStyle name="Output 2 3 2 12 2 2 2" xfId="58821" xr:uid="{00000000-0005-0000-0000-000024E40000}"/>
    <cellStyle name="Output 2 3 2 12 2 2 3" xfId="58822" xr:uid="{00000000-0005-0000-0000-000025E40000}"/>
    <cellStyle name="Output 2 3 2 12 2 2 4" xfId="58823" xr:uid="{00000000-0005-0000-0000-000026E40000}"/>
    <cellStyle name="Output 2 3 2 12 2 2 5" xfId="58824" xr:uid="{00000000-0005-0000-0000-000027E40000}"/>
    <cellStyle name="Output 2 3 2 12 2 3" xfId="58825" xr:uid="{00000000-0005-0000-0000-000028E40000}"/>
    <cellStyle name="Output 2 3 2 12 2 3 2" xfId="58826" xr:uid="{00000000-0005-0000-0000-000029E40000}"/>
    <cellStyle name="Output 2 3 2 12 2 3 3" xfId="58827" xr:uid="{00000000-0005-0000-0000-00002AE40000}"/>
    <cellStyle name="Output 2 3 2 12 2 3 4" xfId="58828" xr:uid="{00000000-0005-0000-0000-00002BE40000}"/>
    <cellStyle name="Output 2 3 2 12 2 3 5" xfId="58829" xr:uid="{00000000-0005-0000-0000-00002CE40000}"/>
    <cellStyle name="Output 2 3 2 12 2 4" xfId="58830" xr:uid="{00000000-0005-0000-0000-00002DE40000}"/>
    <cellStyle name="Output 2 3 2 12 2 5" xfId="58831" xr:uid="{00000000-0005-0000-0000-00002EE40000}"/>
    <cellStyle name="Output 2 3 2 12 2 6" xfId="58832" xr:uid="{00000000-0005-0000-0000-00002FE40000}"/>
    <cellStyle name="Output 2 3 2 12 2 7" xfId="58833" xr:uid="{00000000-0005-0000-0000-000030E40000}"/>
    <cellStyle name="Output 2 3 2 12 3" xfId="58834" xr:uid="{00000000-0005-0000-0000-000031E40000}"/>
    <cellStyle name="Output 2 3 2 12 3 2" xfId="58835" xr:uid="{00000000-0005-0000-0000-000032E40000}"/>
    <cellStyle name="Output 2 3 2 12 3 3" xfId="58836" xr:uid="{00000000-0005-0000-0000-000033E40000}"/>
    <cellStyle name="Output 2 3 2 12 3 4" xfId="58837" xr:uid="{00000000-0005-0000-0000-000034E40000}"/>
    <cellStyle name="Output 2 3 2 12 3 5" xfId="58838" xr:uid="{00000000-0005-0000-0000-000035E40000}"/>
    <cellStyle name="Output 2 3 2 12 4" xfId="58839" xr:uid="{00000000-0005-0000-0000-000036E40000}"/>
    <cellStyle name="Output 2 3 2 12 4 2" xfId="58840" xr:uid="{00000000-0005-0000-0000-000037E40000}"/>
    <cellStyle name="Output 2 3 2 12 4 3" xfId="58841" xr:uid="{00000000-0005-0000-0000-000038E40000}"/>
    <cellStyle name="Output 2 3 2 12 4 4" xfId="58842" xr:uid="{00000000-0005-0000-0000-000039E40000}"/>
    <cellStyle name="Output 2 3 2 12 4 5" xfId="58843" xr:uid="{00000000-0005-0000-0000-00003AE40000}"/>
    <cellStyle name="Output 2 3 2 12 5" xfId="58844" xr:uid="{00000000-0005-0000-0000-00003BE40000}"/>
    <cellStyle name="Output 2 3 2 12 6" xfId="58845" xr:uid="{00000000-0005-0000-0000-00003CE40000}"/>
    <cellStyle name="Output 2 3 2 12 7" xfId="58846" xr:uid="{00000000-0005-0000-0000-00003DE40000}"/>
    <cellStyle name="Output 2 3 2 12 8" xfId="58847" xr:uid="{00000000-0005-0000-0000-00003EE40000}"/>
    <cellStyle name="Output 2 3 2 13" xfId="58848" xr:uid="{00000000-0005-0000-0000-00003FE40000}"/>
    <cellStyle name="Output 2 3 2 13 2" xfId="58849" xr:uid="{00000000-0005-0000-0000-000040E40000}"/>
    <cellStyle name="Output 2 3 2 13 2 2" xfId="58850" xr:uid="{00000000-0005-0000-0000-000041E40000}"/>
    <cellStyle name="Output 2 3 2 13 2 2 2" xfId="58851" xr:uid="{00000000-0005-0000-0000-000042E40000}"/>
    <cellStyle name="Output 2 3 2 13 2 2 3" xfId="58852" xr:uid="{00000000-0005-0000-0000-000043E40000}"/>
    <cellStyle name="Output 2 3 2 13 2 2 4" xfId="58853" xr:uid="{00000000-0005-0000-0000-000044E40000}"/>
    <cellStyle name="Output 2 3 2 13 2 2 5" xfId="58854" xr:uid="{00000000-0005-0000-0000-000045E40000}"/>
    <cellStyle name="Output 2 3 2 13 2 3" xfId="58855" xr:uid="{00000000-0005-0000-0000-000046E40000}"/>
    <cellStyle name="Output 2 3 2 13 2 3 2" xfId="58856" xr:uid="{00000000-0005-0000-0000-000047E40000}"/>
    <cellStyle name="Output 2 3 2 13 2 3 3" xfId="58857" xr:uid="{00000000-0005-0000-0000-000048E40000}"/>
    <cellStyle name="Output 2 3 2 13 2 3 4" xfId="58858" xr:uid="{00000000-0005-0000-0000-000049E40000}"/>
    <cellStyle name="Output 2 3 2 13 2 3 5" xfId="58859" xr:uid="{00000000-0005-0000-0000-00004AE40000}"/>
    <cellStyle name="Output 2 3 2 13 2 4" xfId="58860" xr:uid="{00000000-0005-0000-0000-00004BE40000}"/>
    <cellStyle name="Output 2 3 2 13 2 5" xfId="58861" xr:uid="{00000000-0005-0000-0000-00004CE40000}"/>
    <cellStyle name="Output 2 3 2 13 2 6" xfId="58862" xr:uid="{00000000-0005-0000-0000-00004DE40000}"/>
    <cellStyle name="Output 2 3 2 13 2 7" xfId="58863" xr:uid="{00000000-0005-0000-0000-00004EE40000}"/>
    <cellStyle name="Output 2 3 2 13 3" xfId="58864" xr:uid="{00000000-0005-0000-0000-00004FE40000}"/>
    <cellStyle name="Output 2 3 2 13 3 2" xfId="58865" xr:uid="{00000000-0005-0000-0000-000050E40000}"/>
    <cellStyle name="Output 2 3 2 13 3 3" xfId="58866" xr:uid="{00000000-0005-0000-0000-000051E40000}"/>
    <cellStyle name="Output 2 3 2 13 3 4" xfId="58867" xr:uid="{00000000-0005-0000-0000-000052E40000}"/>
    <cellStyle name="Output 2 3 2 13 3 5" xfId="58868" xr:uid="{00000000-0005-0000-0000-000053E40000}"/>
    <cellStyle name="Output 2 3 2 13 4" xfId="58869" xr:uid="{00000000-0005-0000-0000-000054E40000}"/>
    <cellStyle name="Output 2 3 2 13 4 2" xfId="58870" xr:uid="{00000000-0005-0000-0000-000055E40000}"/>
    <cellStyle name="Output 2 3 2 13 4 3" xfId="58871" xr:uid="{00000000-0005-0000-0000-000056E40000}"/>
    <cellStyle name="Output 2 3 2 13 4 4" xfId="58872" xr:uid="{00000000-0005-0000-0000-000057E40000}"/>
    <cellStyle name="Output 2 3 2 13 4 5" xfId="58873" xr:uid="{00000000-0005-0000-0000-000058E40000}"/>
    <cellStyle name="Output 2 3 2 13 5" xfId="58874" xr:uid="{00000000-0005-0000-0000-000059E40000}"/>
    <cellStyle name="Output 2 3 2 13 6" xfId="58875" xr:uid="{00000000-0005-0000-0000-00005AE40000}"/>
    <cellStyle name="Output 2 3 2 13 7" xfId="58876" xr:uid="{00000000-0005-0000-0000-00005BE40000}"/>
    <cellStyle name="Output 2 3 2 13 8" xfId="58877" xr:uid="{00000000-0005-0000-0000-00005CE40000}"/>
    <cellStyle name="Output 2 3 2 14" xfId="58878" xr:uid="{00000000-0005-0000-0000-00005DE40000}"/>
    <cellStyle name="Output 2 3 2 14 2" xfId="58879" xr:uid="{00000000-0005-0000-0000-00005EE40000}"/>
    <cellStyle name="Output 2 3 2 14 2 2" xfId="58880" xr:uid="{00000000-0005-0000-0000-00005FE40000}"/>
    <cellStyle name="Output 2 3 2 14 2 2 2" xfId="58881" xr:uid="{00000000-0005-0000-0000-000060E40000}"/>
    <cellStyle name="Output 2 3 2 14 2 2 3" xfId="58882" xr:uid="{00000000-0005-0000-0000-000061E40000}"/>
    <cellStyle name="Output 2 3 2 14 2 2 4" xfId="58883" xr:uid="{00000000-0005-0000-0000-000062E40000}"/>
    <cellStyle name="Output 2 3 2 14 2 2 5" xfId="58884" xr:uid="{00000000-0005-0000-0000-000063E40000}"/>
    <cellStyle name="Output 2 3 2 14 2 3" xfId="58885" xr:uid="{00000000-0005-0000-0000-000064E40000}"/>
    <cellStyle name="Output 2 3 2 14 2 3 2" xfId="58886" xr:uid="{00000000-0005-0000-0000-000065E40000}"/>
    <cellStyle name="Output 2 3 2 14 2 3 3" xfId="58887" xr:uid="{00000000-0005-0000-0000-000066E40000}"/>
    <cellStyle name="Output 2 3 2 14 2 3 4" xfId="58888" xr:uid="{00000000-0005-0000-0000-000067E40000}"/>
    <cellStyle name="Output 2 3 2 14 2 3 5" xfId="58889" xr:uid="{00000000-0005-0000-0000-000068E40000}"/>
    <cellStyle name="Output 2 3 2 14 2 4" xfId="58890" xr:uid="{00000000-0005-0000-0000-000069E40000}"/>
    <cellStyle name="Output 2 3 2 14 2 5" xfId="58891" xr:uid="{00000000-0005-0000-0000-00006AE40000}"/>
    <cellStyle name="Output 2 3 2 14 2 6" xfId="58892" xr:uid="{00000000-0005-0000-0000-00006BE40000}"/>
    <cellStyle name="Output 2 3 2 14 2 7" xfId="58893" xr:uid="{00000000-0005-0000-0000-00006CE40000}"/>
    <cellStyle name="Output 2 3 2 14 3" xfId="58894" xr:uid="{00000000-0005-0000-0000-00006DE40000}"/>
    <cellStyle name="Output 2 3 2 14 3 2" xfId="58895" xr:uid="{00000000-0005-0000-0000-00006EE40000}"/>
    <cellStyle name="Output 2 3 2 14 3 3" xfId="58896" xr:uid="{00000000-0005-0000-0000-00006FE40000}"/>
    <cellStyle name="Output 2 3 2 14 3 4" xfId="58897" xr:uid="{00000000-0005-0000-0000-000070E40000}"/>
    <cellStyle name="Output 2 3 2 14 3 5" xfId="58898" xr:uid="{00000000-0005-0000-0000-000071E40000}"/>
    <cellStyle name="Output 2 3 2 14 4" xfId="58899" xr:uid="{00000000-0005-0000-0000-000072E40000}"/>
    <cellStyle name="Output 2 3 2 14 4 2" xfId="58900" xr:uid="{00000000-0005-0000-0000-000073E40000}"/>
    <cellStyle name="Output 2 3 2 14 4 3" xfId="58901" xr:uid="{00000000-0005-0000-0000-000074E40000}"/>
    <cellStyle name="Output 2 3 2 14 4 4" xfId="58902" xr:uid="{00000000-0005-0000-0000-000075E40000}"/>
    <cellStyle name="Output 2 3 2 14 4 5" xfId="58903" xr:uid="{00000000-0005-0000-0000-000076E40000}"/>
    <cellStyle name="Output 2 3 2 14 5" xfId="58904" xr:uid="{00000000-0005-0000-0000-000077E40000}"/>
    <cellStyle name="Output 2 3 2 14 6" xfId="58905" xr:uid="{00000000-0005-0000-0000-000078E40000}"/>
    <cellStyle name="Output 2 3 2 14 7" xfId="58906" xr:uid="{00000000-0005-0000-0000-000079E40000}"/>
    <cellStyle name="Output 2 3 2 14 8" xfId="58907" xr:uid="{00000000-0005-0000-0000-00007AE40000}"/>
    <cellStyle name="Output 2 3 2 15" xfId="58908" xr:uid="{00000000-0005-0000-0000-00007BE40000}"/>
    <cellStyle name="Output 2 3 2 15 2" xfId="58909" xr:uid="{00000000-0005-0000-0000-00007CE40000}"/>
    <cellStyle name="Output 2 3 2 15 2 2" xfId="58910" xr:uid="{00000000-0005-0000-0000-00007DE40000}"/>
    <cellStyle name="Output 2 3 2 15 2 3" xfId="58911" xr:uid="{00000000-0005-0000-0000-00007EE40000}"/>
    <cellStyle name="Output 2 3 2 15 2 4" xfId="58912" xr:uid="{00000000-0005-0000-0000-00007FE40000}"/>
    <cellStyle name="Output 2 3 2 15 2 5" xfId="58913" xr:uid="{00000000-0005-0000-0000-000080E40000}"/>
    <cellStyle name="Output 2 3 2 15 3" xfId="58914" xr:uid="{00000000-0005-0000-0000-000081E40000}"/>
    <cellStyle name="Output 2 3 2 15 3 2" xfId="58915" xr:uid="{00000000-0005-0000-0000-000082E40000}"/>
    <cellStyle name="Output 2 3 2 15 3 3" xfId="58916" xr:uid="{00000000-0005-0000-0000-000083E40000}"/>
    <cellStyle name="Output 2 3 2 15 3 4" xfId="58917" xr:uid="{00000000-0005-0000-0000-000084E40000}"/>
    <cellStyle name="Output 2 3 2 15 3 5" xfId="58918" xr:uid="{00000000-0005-0000-0000-000085E40000}"/>
    <cellStyle name="Output 2 3 2 15 4" xfId="58919" xr:uid="{00000000-0005-0000-0000-000086E40000}"/>
    <cellStyle name="Output 2 3 2 15 5" xfId="58920" xr:uid="{00000000-0005-0000-0000-000087E40000}"/>
    <cellStyle name="Output 2 3 2 15 6" xfId="58921" xr:uid="{00000000-0005-0000-0000-000088E40000}"/>
    <cellStyle name="Output 2 3 2 15 7" xfId="58922" xr:uid="{00000000-0005-0000-0000-000089E40000}"/>
    <cellStyle name="Output 2 3 2 16" xfId="58923" xr:uid="{00000000-0005-0000-0000-00008AE40000}"/>
    <cellStyle name="Output 2 3 2 16 2" xfId="58924" xr:uid="{00000000-0005-0000-0000-00008BE40000}"/>
    <cellStyle name="Output 2 3 2 16 3" xfId="58925" xr:uid="{00000000-0005-0000-0000-00008CE40000}"/>
    <cellStyle name="Output 2 3 2 16 4" xfId="58926" xr:uid="{00000000-0005-0000-0000-00008DE40000}"/>
    <cellStyle name="Output 2 3 2 16 5" xfId="58927" xr:uid="{00000000-0005-0000-0000-00008EE40000}"/>
    <cellStyle name="Output 2 3 2 17" xfId="58928" xr:uid="{00000000-0005-0000-0000-00008FE40000}"/>
    <cellStyle name="Output 2 3 2 17 2" xfId="58929" xr:uid="{00000000-0005-0000-0000-000090E40000}"/>
    <cellStyle name="Output 2 3 2 17 3" xfId="58930" xr:uid="{00000000-0005-0000-0000-000091E40000}"/>
    <cellStyle name="Output 2 3 2 17 4" xfId="58931" xr:uid="{00000000-0005-0000-0000-000092E40000}"/>
    <cellStyle name="Output 2 3 2 17 5" xfId="58932" xr:uid="{00000000-0005-0000-0000-000093E40000}"/>
    <cellStyle name="Output 2 3 2 18" xfId="58933" xr:uid="{00000000-0005-0000-0000-000094E40000}"/>
    <cellStyle name="Output 2 3 2 19" xfId="58934" xr:uid="{00000000-0005-0000-0000-000095E40000}"/>
    <cellStyle name="Output 2 3 2 2" xfId="1854" xr:uid="{00000000-0005-0000-0000-000096E40000}"/>
    <cellStyle name="Output 2 3 2 2 2" xfId="1855" xr:uid="{00000000-0005-0000-0000-000097E40000}"/>
    <cellStyle name="Output 2 3 2 2 2 2" xfId="58935" xr:uid="{00000000-0005-0000-0000-000098E40000}"/>
    <cellStyle name="Output 2 3 2 2 2 2 2" xfId="58936" xr:uid="{00000000-0005-0000-0000-000099E40000}"/>
    <cellStyle name="Output 2 3 2 2 2 2 3" xfId="58937" xr:uid="{00000000-0005-0000-0000-00009AE40000}"/>
    <cellStyle name="Output 2 3 2 2 2 2 4" xfId="58938" xr:uid="{00000000-0005-0000-0000-00009BE40000}"/>
    <cellStyle name="Output 2 3 2 2 2 2 5" xfId="58939" xr:uid="{00000000-0005-0000-0000-00009CE40000}"/>
    <cellStyle name="Output 2 3 2 2 2 3" xfId="58940" xr:uid="{00000000-0005-0000-0000-00009DE40000}"/>
    <cellStyle name="Output 2 3 2 2 2 3 2" xfId="58941" xr:uid="{00000000-0005-0000-0000-00009EE40000}"/>
    <cellStyle name="Output 2 3 2 2 2 3 3" xfId="58942" xr:uid="{00000000-0005-0000-0000-00009FE40000}"/>
    <cellStyle name="Output 2 3 2 2 2 3 4" xfId="58943" xr:uid="{00000000-0005-0000-0000-0000A0E40000}"/>
    <cellStyle name="Output 2 3 2 2 2 3 5" xfId="58944" xr:uid="{00000000-0005-0000-0000-0000A1E40000}"/>
    <cellStyle name="Output 2 3 2 2 2 4" xfId="58945" xr:uid="{00000000-0005-0000-0000-0000A2E40000}"/>
    <cellStyle name="Output 2 3 2 2 2 5" xfId="58946" xr:uid="{00000000-0005-0000-0000-0000A3E40000}"/>
    <cellStyle name="Output 2 3 2 2 2 6" xfId="58947" xr:uid="{00000000-0005-0000-0000-0000A4E40000}"/>
    <cellStyle name="Output 2 3 2 2 2 7" xfId="58948" xr:uid="{00000000-0005-0000-0000-0000A5E40000}"/>
    <cellStyle name="Output 2 3 2 2 3" xfId="58949" xr:uid="{00000000-0005-0000-0000-0000A6E40000}"/>
    <cellStyle name="Output 2 3 2 2 3 2" xfId="58950" xr:uid="{00000000-0005-0000-0000-0000A7E40000}"/>
    <cellStyle name="Output 2 3 2 2 3 3" xfId="58951" xr:uid="{00000000-0005-0000-0000-0000A8E40000}"/>
    <cellStyle name="Output 2 3 2 2 3 4" xfId="58952" xr:uid="{00000000-0005-0000-0000-0000A9E40000}"/>
    <cellStyle name="Output 2 3 2 2 3 5" xfId="58953" xr:uid="{00000000-0005-0000-0000-0000AAE40000}"/>
    <cellStyle name="Output 2 3 2 2 4" xfId="58954" xr:uid="{00000000-0005-0000-0000-0000ABE40000}"/>
    <cellStyle name="Output 2 3 2 2 4 2" xfId="58955" xr:uid="{00000000-0005-0000-0000-0000ACE40000}"/>
    <cellStyle name="Output 2 3 2 2 4 3" xfId="58956" xr:uid="{00000000-0005-0000-0000-0000ADE40000}"/>
    <cellStyle name="Output 2 3 2 2 4 4" xfId="58957" xr:uid="{00000000-0005-0000-0000-0000AEE40000}"/>
    <cellStyle name="Output 2 3 2 2 4 5" xfId="58958" xr:uid="{00000000-0005-0000-0000-0000AFE40000}"/>
    <cellStyle name="Output 2 3 2 2 5" xfId="58959" xr:uid="{00000000-0005-0000-0000-0000B0E40000}"/>
    <cellStyle name="Output 2 3 2 2 6" xfId="58960" xr:uid="{00000000-0005-0000-0000-0000B1E40000}"/>
    <cellStyle name="Output 2 3 2 2 7" xfId="58961" xr:uid="{00000000-0005-0000-0000-0000B2E40000}"/>
    <cellStyle name="Output 2 3 2 2 8" xfId="58962" xr:uid="{00000000-0005-0000-0000-0000B3E40000}"/>
    <cellStyle name="Output 2 3 2 20" xfId="58963" xr:uid="{00000000-0005-0000-0000-0000B4E40000}"/>
    <cellStyle name="Output 2 3 2 21" xfId="58964" xr:uid="{00000000-0005-0000-0000-0000B5E40000}"/>
    <cellStyle name="Output 2 3 2 3" xfId="1856" xr:uid="{00000000-0005-0000-0000-0000B6E40000}"/>
    <cellStyle name="Output 2 3 2 3 2" xfId="1857" xr:uid="{00000000-0005-0000-0000-0000B7E40000}"/>
    <cellStyle name="Output 2 3 2 3 2 2" xfId="58965" xr:uid="{00000000-0005-0000-0000-0000B8E40000}"/>
    <cellStyle name="Output 2 3 2 3 2 2 2" xfId="58966" xr:uid="{00000000-0005-0000-0000-0000B9E40000}"/>
    <cellStyle name="Output 2 3 2 3 2 2 3" xfId="58967" xr:uid="{00000000-0005-0000-0000-0000BAE40000}"/>
    <cellStyle name="Output 2 3 2 3 2 2 4" xfId="58968" xr:uid="{00000000-0005-0000-0000-0000BBE40000}"/>
    <cellStyle name="Output 2 3 2 3 2 2 5" xfId="58969" xr:uid="{00000000-0005-0000-0000-0000BCE40000}"/>
    <cellStyle name="Output 2 3 2 3 2 3" xfId="58970" xr:uid="{00000000-0005-0000-0000-0000BDE40000}"/>
    <cellStyle name="Output 2 3 2 3 2 3 2" xfId="58971" xr:uid="{00000000-0005-0000-0000-0000BEE40000}"/>
    <cellStyle name="Output 2 3 2 3 2 3 3" xfId="58972" xr:uid="{00000000-0005-0000-0000-0000BFE40000}"/>
    <cellStyle name="Output 2 3 2 3 2 3 4" xfId="58973" xr:uid="{00000000-0005-0000-0000-0000C0E40000}"/>
    <cellStyle name="Output 2 3 2 3 2 3 5" xfId="58974" xr:uid="{00000000-0005-0000-0000-0000C1E40000}"/>
    <cellStyle name="Output 2 3 2 3 2 4" xfId="58975" xr:uid="{00000000-0005-0000-0000-0000C2E40000}"/>
    <cellStyle name="Output 2 3 2 3 2 5" xfId="58976" xr:uid="{00000000-0005-0000-0000-0000C3E40000}"/>
    <cellStyle name="Output 2 3 2 3 2 6" xfId="58977" xr:uid="{00000000-0005-0000-0000-0000C4E40000}"/>
    <cellStyle name="Output 2 3 2 3 2 7" xfId="58978" xr:uid="{00000000-0005-0000-0000-0000C5E40000}"/>
    <cellStyle name="Output 2 3 2 3 3" xfId="58979" xr:uid="{00000000-0005-0000-0000-0000C6E40000}"/>
    <cellStyle name="Output 2 3 2 3 3 2" xfId="58980" xr:uid="{00000000-0005-0000-0000-0000C7E40000}"/>
    <cellStyle name="Output 2 3 2 3 3 3" xfId="58981" xr:uid="{00000000-0005-0000-0000-0000C8E40000}"/>
    <cellStyle name="Output 2 3 2 3 3 4" xfId="58982" xr:uid="{00000000-0005-0000-0000-0000C9E40000}"/>
    <cellStyle name="Output 2 3 2 3 3 5" xfId="58983" xr:uid="{00000000-0005-0000-0000-0000CAE40000}"/>
    <cellStyle name="Output 2 3 2 3 4" xfId="58984" xr:uid="{00000000-0005-0000-0000-0000CBE40000}"/>
    <cellStyle name="Output 2 3 2 3 4 2" xfId="58985" xr:uid="{00000000-0005-0000-0000-0000CCE40000}"/>
    <cellStyle name="Output 2 3 2 3 4 3" xfId="58986" xr:uid="{00000000-0005-0000-0000-0000CDE40000}"/>
    <cellStyle name="Output 2 3 2 3 4 4" xfId="58987" xr:uid="{00000000-0005-0000-0000-0000CEE40000}"/>
    <cellStyle name="Output 2 3 2 3 4 5" xfId="58988" xr:uid="{00000000-0005-0000-0000-0000CFE40000}"/>
    <cellStyle name="Output 2 3 2 3 5" xfId="58989" xr:uid="{00000000-0005-0000-0000-0000D0E40000}"/>
    <cellStyle name="Output 2 3 2 3 6" xfId="58990" xr:uid="{00000000-0005-0000-0000-0000D1E40000}"/>
    <cellStyle name="Output 2 3 2 3 7" xfId="58991" xr:uid="{00000000-0005-0000-0000-0000D2E40000}"/>
    <cellStyle name="Output 2 3 2 3 8" xfId="58992" xr:uid="{00000000-0005-0000-0000-0000D3E40000}"/>
    <cellStyle name="Output 2 3 2 4" xfId="1858" xr:uid="{00000000-0005-0000-0000-0000D4E40000}"/>
    <cellStyle name="Output 2 3 2 4 2" xfId="1859" xr:uid="{00000000-0005-0000-0000-0000D5E40000}"/>
    <cellStyle name="Output 2 3 2 4 2 2" xfId="58993" xr:uid="{00000000-0005-0000-0000-0000D6E40000}"/>
    <cellStyle name="Output 2 3 2 4 2 2 2" xfId="58994" xr:uid="{00000000-0005-0000-0000-0000D7E40000}"/>
    <cellStyle name="Output 2 3 2 4 2 2 3" xfId="58995" xr:uid="{00000000-0005-0000-0000-0000D8E40000}"/>
    <cellStyle name="Output 2 3 2 4 2 2 4" xfId="58996" xr:uid="{00000000-0005-0000-0000-0000D9E40000}"/>
    <cellStyle name="Output 2 3 2 4 2 2 5" xfId="58997" xr:uid="{00000000-0005-0000-0000-0000DAE40000}"/>
    <cellStyle name="Output 2 3 2 4 2 3" xfId="58998" xr:uid="{00000000-0005-0000-0000-0000DBE40000}"/>
    <cellStyle name="Output 2 3 2 4 2 3 2" xfId="58999" xr:uid="{00000000-0005-0000-0000-0000DCE40000}"/>
    <cellStyle name="Output 2 3 2 4 2 3 3" xfId="59000" xr:uid="{00000000-0005-0000-0000-0000DDE40000}"/>
    <cellStyle name="Output 2 3 2 4 2 3 4" xfId="59001" xr:uid="{00000000-0005-0000-0000-0000DEE40000}"/>
    <cellStyle name="Output 2 3 2 4 2 3 5" xfId="59002" xr:uid="{00000000-0005-0000-0000-0000DFE40000}"/>
    <cellStyle name="Output 2 3 2 4 2 4" xfId="59003" xr:uid="{00000000-0005-0000-0000-0000E0E40000}"/>
    <cellStyle name="Output 2 3 2 4 2 5" xfId="59004" xr:uid="{00000000-0005-0000-0000-0000E1E40000}"/>
    <cellStyle name="Output 2 3 2 4 2 6" xfId="59005" xr:uid="{00000000-0005-0000-0000-0000E2E40000}"/>
    <cellStyle name="Output 2 3 2 4 2 7" xfId="59006" xr:uid="{00000000-0005-0000-0000-0000E3E40000}"/>
    <cellStyle name="Output 2 3 2 4 3" xfId="59007" xr:uid="{00000000-0005-0000-0000-0000E4E40000}"/>
    <cellStyle name="Output 2 3 2 4 3 2" xfId="59008" xr:uid="{00000000-0005-0000-0000-0000E5E40000}"/>
    <cellStyle name="Output 2 3 2 4 3 3" xfId="59009" xr:uid="{00000000-0005-0000-0000-0000E6E40000}"/>
    <cellStyle name="Output 2 3 2 4 3 4" xfId="59010" xr:uid="{00000000-0005-0000-0000-0000E7E40000}"/>
    <cellStyle name="Output 2 3 2 4 3 5" xfId="59011" xr:uid="{00000000-0005-0000-0000-0000E8E40000}"/>
    <cellStyle name="Output 2 3 2 4 4" xfId="59012" xr:uid="{00000000-0005-0000-0000-0000E9E40000}"/>
    <cellStyle name="Output 2 3 2 4 4 2" xfId="59013" xr:uid="{00000000-0005-0000-0000-0000EAE40000}"/>
    <cellStyle name="Output 2 3 2 4 4 3" xfId="59014" xr:uid="{00000000-0005-0000-0000-0000EBE40000}"/>
    <cellStyle name="Output 2 3 2 4 4 4" xfId="59015" xr:uid="{00000000-0005-0000-0000-0000ECE40000}"/>
    <cellStyle name="Output 2 3 2 4 4 5" xfId="59016" xr:uid="{00000000-0005-0000-0000-0000EDE40000}"/>
    <cellStyle name="Output 2 3 2 4 5" xfId="59017" xr:uid="{00000000-0005-0000-0000-0000EEE40000}"/>
    <cellStyle name="Output 2 3 2 4 6" xfId="59018" xr:uid="{00000000-0005-0000-0000-0000EFE40000}"/>
    <cellStyle name="Output 2 3 2 4 7" xfId="59019" xr:uid="{00000000-0005-0000-0000-0000F0E40000}"/>
    <cellStyle name="Output 2 3 2 4 8" xfId="59020" xr:uid="{00000000-0005-0000-0000-0000F1E40000}"/>
    <cellStyle name="Output 2 3 2 5" xfId="1860" xr:uid="{00000000-0005-0000-0000-0000F2E40000}"/>
    <cellStyle name="Output 2 3 2 5 2" xfId="59021" xr:uid="{00000000-0005-0000-0000-0000F3E40000}"/>
    <cellStyle name="Output 2 3 2 5 2 2" xfId="59022" xr:uid="{00000000-0005-0000-0000-0000F4E40000}"/>
    <cellStyle name="Output 2 3 2 5 2 2 2" xfId="59023" xr:uid="{00000000-0005-0000-0000-0000F5E40000}"/>
    <cellStyle name="Output 2 3 2 5 2 2 3" xfId="59024" xr:uid="{00000000-0005-0000-0000-0000F6E40000}"/>
    <cellStyle name="Output 2 3 2 5 2 2 4" xfId="59025" xr:uid="{00000000-0005-0000-0000-0000F7E40000}"/>
    <cellStyle name="Output 2 3 2 5 2 2 5" xfId="59026" xr:uid="{00000000-0005-0000-0000-0000F8E40000}"/>
    <cellStyle name="Output 2 3 2 5 2 3" xfId="59027" xr:uid="{00000000-0005-0000-0000-0000F9E40000}"/>
    <cellStyle name="Output 2 3 2 5 2 3 2" xfId="59028" xr:uid="{00000000-0005-0000-0000-0000FAE40000}"/>
    <cellStyle name="Output 2 3 2 5 2 3 3" xfId="59029" xr:uid="{00000000-0005-0000-0000-0000FBE40000}"/>
    <cellStyle name="Output 2 3 2 5 2 3 4" xfId="59030" xr:uid="{00000000-0005-0000-0000-0000FCE40000}"/>
    <cellStyle name="Output 2 3 2 5 2 3 5" xfId="59031" xr:uid="{00000000-0005-0000-0000-0000FDE40000}"/>
    <cellStyle name="Output 2 3 2 5 2 4" xfId="59032" xr:uid="{00000000-0005-0000-0000-0000FEE40000}"/>
    <cellStyle name="Output 2 3 2 5 2 5" xfId="59033" xr:uid="{00000000-0005-0000-0000-0000FFE40000}"/>
    <cellStyle name="Output 2 3 2 5 2 6" xfId="59034" xr:uid="{00000000-0005-0000-0000-000000E50000}"/>
    <cellStyle name="Output 2 3 2 5 2 7" xfId="59035" xr:uid="{00000000-0005-0000-0000-000001E50000}"/>
    <cellStyle name="Output 2 3 2 5 3" xfId="59036" xr:uid="{00000000-0005-0000-0000-000002E50000}"/>
    <cellStyle name="Output 2 3 2 5 3 2" xfId="59037" xr:uid="{00000000-0005-0000-0000-000003E50000}"/>
    <cellStyle name="Output 2 3 2 5 3 3" xfId="59038" xr:uid="{00000000-0005-0000-0000-000004E50000}"/>
    <cellStyle name="Output 2 3 2 5 3 4" xfId="59039" xr:uid="{00000000-0005-0000-0000-000005E50000}"/>
    <cellStyle name="Output 2 3 2 5 3 5" xfId="59040" xr:uid="{00000000-0005-0000-0000-000006E50000}"/>
    <cellStyle name="Output 2 3 2 5 4" xfId="59041" xr:uid="{00000000-0005-0000-0000-000007E50000}"/>
    <cellStyle name="Output 2 3 2 5 4 2" xfId="59042" xr:uid="{00000000-0005-0000-0000-000008E50000}"/>
    <cellStyle name="Output 2 3 2 5 4 3" xfId="59043" xr:uid="{00000000-0005-0000-0000-000009E50000}"/>
    <cellStyle name="Output 2 3 2 5 4 4" xfId="59044" xr:uid="{00000000-0005-0000-0000-00000AE50000}"/>
    <cellStyle name="Output 2 3 2 5 4 5" xfId="59045" xr:uid="{00000000-0005-0000-0000-00000BE50000}"/>
    <cellStyle name="Output 2 3 2 5 5" xfId="59046" xr:uid="{00000000-0005-0000-0000-00000CE50000}"/>
    <cellStyle name="Output 2 3 2 5 6" xfId="59047" xr:uid="{00000000-0005-0000-0000-00000DE50000}"/>
    <cellStyle name="Output 2 3 2 5 7" xfId="59048" xr:uid="{00000000-0005-0000-0000-00000EE50000}"/>
    <cellStyle name="Output 2 3 2 5 8" xfId="59049" xr:uid="{00000000-0005-0000-0000-00000FE50000}"/>
    <cellStyle name="Output 2 3 2 6" xfId="59050" xr:uid="{00000000-0005-0000-0000-000010E50000}"/>
    <cellStyle name="Output 2 3 2 6 2" xfId="59051" xr:uid="{00000000-0005-0000-0000-000011E50000}"/>
    <cellStyle name="Output 2 3 2 6 2 2" xfId="59052" xr:uid="{00000000-0005-0000-0000-000012E50000}"/>
    <cellStyle name="Output 2 3 2 6 2 2 2" xfId="59053" xr:uid="{00000000-0005-0000-0000-000013E50000}"/>
    <cellStyle name="Output 2 3 2 6 2 2 3" xfId="59054" xr:uid="{00000000-0005-0000-0000-000014E50000}"/>
    <cellStyle name="Output 2 3 2 6 2 2 4" xfId="59055" xr:uid="{00000000-0005-0000-0000-000015E50000}"/>
    <cellStyle name="Output 2 3 2 6 2 2 5" xfId="59056" xr:uid="{00000000-0005-0000-0000-000016E50000}"/>
    <cellStyle name="Output 2 3 2 6 2 3" xfId="59057" xr:uid="{00000000-0005-0000-0000-000017E50000}"/>
    <cellStyle name="Output 2 3 2 6 2 3 2" xfId="59058" xr:uid="{00000000-0005-0000-0000-000018E50000}"/>
    <cellStyle name="Output 2 3 2 6 2 3 3" xfId="59059" xr:uid="{00000000-0005-0000-0000-000019E50000}"/>
    <cellStyle name="Output 2 3 2 6 2 3 4" xfId="59060" xr:uid="{00000000-0005-0000-0000-00001AE50000}"/>
    <cellStyle name="Output 2 3 2 6 2 3 5" xfId="59061" xr:uid="{00000000-0005-0000-0000-00001BE50000}"/>
    <cellStyle name="Output 2 3 2 6 2 4" xfId="59062" xr:uid="{00000000-0005-0000-0000-00001CE50000}"/>
    <cellStyle name="Output 2 3 2 6 2 5" xfId="59063" xr:uid="{00000000-0005-0000-0000-00001DE50000}"/>
    <cellStyle name="Output 2 3 2 6 2 6" xfId="59064" xr:uid="{00000000-0005-0000-0000-00001EE50000}"/>
    <cellStyle name="Output 2 3 2 6 2 7" xfId="59065" xr:uid="{00000000-0005-0000-0000-00001FE50000}"/>
    <cellStyle name="Output 2 3 2 6 3" xfId="59066" xr:uid="{00000000-0005-0000-0000-000020E50000}"/>
    <cellStyle name="Output 2 3 2 6 3 2" xfId="59067" xr:uid="{00000000-0005-0000-0000-000021E50000}"/>
    <cellStyle name="Output 2 3 2 6 3 3" xfId="59068" xr:uid="{00000000-0005-0000-0000-000022E50000}"/>
    <cellStyle name="Output 2 3 2 6 3 4" xfId="59069" xr:uid="{00000000-0005-0000-0000-000023E50000}"/>
    <cellStyle name="Output 2 3 2 6 3 5" xfId="59070" xr:uid="{00000000-0005-0000-0000-000024E50000}"/>
    <cellStyle name="Output 2 3 2 6 4" xfId="59071" xr:uid="{00000000-0005-0000-0000-000025E50000}"/>
    <cellStyle name="Output 2 3 2 6 4 2" xfId="59072" xr:uid="{00000000-0005-0000-0000-000026E50000}"/>
    <cellStyle name="Output 2 3 2 6 4 3" xfId="59073" xr:uid="{00000000-0005-0000-0000-000027E50000}"/>
    <cellStyle name="Output 2 3 2 6 4 4" xfId="59074" xr:uid="{00000000-0005-0000-0000-000028E50000}"/>
    <cellStyle name="Output 2 3 2 6 4 5" xfId="59075" xr:uid="{00000000-0005-0000-0000-000029E50000}"/>
    <cellStyle name="Output 2 3 2 6 5" xfId="59076" xr:uid="{00000000-0005-0000-0000-00002AE50000}"/>
    <cellStyle name="Output 2 3 2 6 6" xfId="59077" xr:uid="{00000000-0005-0000-0000-00002BE50000}"/>
    <cellStyle name="Output 2 3 2 6 7" xfId="59078" xr:uid="{00000000-0005-0000-0000-00002CE50000}"/>
    <cellStyle name="Output 2 3 2 6 8" xfId="59079" xr:uid="{00000000-0005-0000-0000-00002DE50000}"/>
    <cellStyle name="Output 2 3 2 7" xfId="59080" xr:uid="{00000000-0005-0000-0000-00002EE50000}"/>
    <cellStyle name="Output 2 3 2 7 2" xfId="59081" xr:uid="{00000000-0005-0000-0000-00002FE50000}"/>
    <cellStyle name="Output 2 3 2 7 2 2" xfId="59082" xr:uid="{00000000-0005-0000-0000-000030E50000}"/>
    <cellStyle name="Output 2 3 2 7 2 2 2" xfId="59083" xr:uid="{00000000-0005-0000-0000-000031E50000}"/>
    <cellStyle name="Output 2 3 2 7 2 2 3" xfId="59084" xr:uid="{00000000-0005-0000-0000-000032E50000}"/>
    <cellStyle name="Output 2 3 2 7 2 2 4" xfId="59085" xr:uid="{00000000-0005-0000-0000-000033E50000}"/>
    <cellStyle name="Output 2 3 2 7 2 2 5" xfId="59086" xr:uid="{00000000-0005-0000-0000-000034E50000}"/>
    <cellStyle name="Output 2 3 2 7 2 3" xfId="59087" xr:uid="{00000000-0005-0000-0000-000035E50000}"/>
    <cellStyle name="Output 2 3 2 7 2 3 2" xfId="59088" xr:uid="{00000000-0005-0000-0000-000036E50000}"/>
    <cellStyle name="Output 2 3 2 7 2 3 3" xfId="59089" xr:uid="{00000000-0005-0000-0000-000037E50000}"/>
    <cellStyle name="Output 2 3 2 7 2 3 4" xfId="59090" xr:uid="{00000000-0005-0000-0000-000038E50000}"/>
    <cellStyle name="Output 2 3 2 7 2 3 5" xfId="59091" xr:uid="{00000000-0005-0000-0000-000039E50000}"/>
    <cellStyle name="Output 2 3 2 7 2 4" xfId="59092" xr:uid="{00000000-0005-0000-0000-00003AE50000}"/>
    <cellStyle name="Output 2 3 2 7 2 5" xfId="59093" xr:uid="{00000000-0005-0000-0000-00003BE50000}"/>
    <cellStyle name="Output 2 3 2 7 2 6" xfId="59094" xr:uid="{00000000-0005-0000-0000-00003CE50000}"/>
    <cellStyle name="Output 2 3 2 7 2 7" xfId="59095" xr:uid="{00000000-0005-0000-0000-00003DE50000}"/>
    <cellStyle name="Output 2 3 2 7 3" xfId="59096" xr:uid="{00000000-0005-0000-0000-00003EE50000}"/>
    <cellStyle name="Output 2 3 2 7 3 2" xfId="59097" xr:uid="{00000000-0005-0000-0000-00003FE50000}"/>
    <cellStyle name="Output 2 3 2 7 3 3" xfId="59098" xr:uid="{00000000-0005-0000-0000-000040E50000}"/>
    <cellStyle name="Output 2 3 2 7 3 4" xfId="59099" xr:uid="{00000000-0005-0000-0000-000041E50000}"/>
    <cellStyle name="Output 2 3 2 7 3 5" xfId="59100" xr:uid="{00000000-0005-0000-0000-000042E50000}"/>
    <cellStyle name="Output 2 3 2 7 4" xfId="59101" xr:uid="{00000000-0005-0000-0000-000043E50000}"/>
    <cellStyle name="Output 2 3 2 7 4 2" xfId="59102" xr:uid="{00000000-0005-0000-0000-000044E50000}"/>
    <cellStyle name="Output 2 3 2 7 4 3" xfId="59103" xr:uid="{00000000-0005-0000-0000-000045E50000}"/>
    <cellStyle name="Output 2 3 2 7 4 4" xfId="59104" xr:uid="{00000000-0005-0000-0000-000046E50000}"/>
    <cellStyle name="Output 2 3 2 7 4 5" xfId="59105" xr:uid="{00000000-0005-0000-0000-000047E50000}"/>
    <cellStyle name="Output 2 3 2 7 5" xfId="59106" xr:uid="{00000000-0005-0000-0000-000048E50000}"/>
    <cellStyle name="Output 2 3 2 7 6" xfId="59107" xr:uid="{00000000-0005-0000-0000-000049E50000}"/>
    <cellStyle name="Output 2 3 2 7 7" xfId="59108" xr:uid="{00000000-0005-0000-0000-00004AE50000}"/>
    <cellStyle name="Output 2 3 2 7 8" xfId="59109" xr:uid="{00000000-0005-0000-0000-00004BE50000}"/>
    <cellStyle name="Output 2 3 2 8" xfId="59110" xr:uid="{00000000-0005-0000-0000-00004CE50000}"/>
    <cellStyle name="Output 2 3 2 8 2" xfId="59111" xr:uid="{00000000-0005-0000-0000-00004DE50000}"/>
    <cellStyle name="Output 2 3 2 8 2 2" xfId="59112" xr:uid="{00000000-0005-0000-0000-00004EE50000}"/>
    <cellStyle name="Output 2 3 2 8 2 2 2" xfId="59113" xr:uid="{00000000-0005-0000-0000-00004FE50000}"/>
    <cellStyle name="Output 2 3 2 8 2 2 3" xfId="59114" xr:uid="{00000000-0005-0000-0000-000050E50000}"/>
    <cellStyle name="Output 2 3 2 8 2 2 4" xfId="59115" xr:uid="{00000000-0005-0000-0000-000051E50000}"/>
    <cellStyle name="Output 2 3 2 8 2 2 5" xfId="59116" xr:uid="{00000000-0005-0000-0000-000052E50000}"/>
    <cellStyle name="Output 2 3 2 8 2 3" xfId="59117" xr:uid="{00000000-0005-0000-0000-000053E50000}"/>
    <cellStyle name="Output 2 3 2 8 2 3 2" xfId="59118" xr:uid="{00000000-0005-0000-0000-000054E50000}"/>
    <cellStyle name="Output 2 3 2 8 2 3 3" xfId="59119" xr:uid="{00000000-0005-0000-0000-000055E50000}"/>
    <cellStyle name="Output 2 3 2 8 2 3 4" xfId="59120" xr:uid="{00000000-0005-0000-0000-000056E50000}"/>
    <cellStyle name="Output 2 3 2 8 2 3 5" xfId="59121" xr:uid="{00000000-0005-0000-0000-000057E50000}"/>
    <cellStyle name="Output 2 3 2 8 2 4" xfId="59122" xr:uid="{00000000-0005-0000-0000-000058E50000}"/>
    <cellStyle name="Output 2 3 2 8 2 5" xfId="59123" xr:uid="{00000000-0005-0000-0000-000059E50000}"/>
    <cellStyle name="Output 2 3 2 8 2 6" xfId="59124" xr:uid="{00000000-0005-0000-0000-00005AE50000}"/>
    <cellStyle name="Output 2 3 2 8 2 7" xfId="59125" xr:uid="{00000000-0005-0000-0000-00005BE50000}"/>
    <cellStyle name="Output 2 3 2 8 3" xfId="59126" xr:uid="{00000000-0005-0000-0000-00005CE50000}"/>
    <cellStyle name="Output 2 3 2 8 3 2" xfId="59127" xr:uid="{00000000-0005-0000-0000-00005DE50000}"/>
    <cellStyle name="Output 2 3 2 8 3 3" xfId="59128" xr:uid="{00000000-0005-0000-0000-00005EE50000}"/>
    <cellStyle name="Output 2 3 2 8 3 4" xfId="59129" xr:uid="{00000000-0005-0000-0000-00005FE50000}"/>
    <cellStyle name="Output 2 3 2 8 3 5" xfId="59130" xr:uid="{00000000-0005-0000-0000-000060E50000}"/>
    <cellStyle name="Output 2 3 2 8 4" xfId="59131" xr:uid="{00000000-0005-0000-0000-000061E50000}"/>
    <cellStyle name="Output 2 3 2 8 4 2" xfId="59132" xr:uid="{00000000-0005-0000-0000-000062E50000}"/>
    <cellStyle name="Output 2 3 2 8 4 3" xfId="59133" xr:uid="{00000000-0005-0000-0000-000063E50000}"/>
    <cellStyle name="Output 2 3 2 8 4 4" xfId="59134" xr:uid="{00000000-0005-0000-0000-000064E50000}"/>
    <cellStyle name="Output 2 3 2 8 4 5" xfId="59135" xr:uid="{00000000-0005-0000-0000-000065E50000}"/>
    <cellStyle name="Output 2 3 2 8 5" xfId="59136" xr:uid="{00000000-0005-0000-0000-000066E50000}"/>
    <cellStyle name="Output 2 3 2 8 6" xfId="59137" xr:uid="{00000000-0005-0000-0000-000067E50000}"/>
    <cellStyle name="Output 2 3 2 8 7" xfId="59138" xr:uid="{00000000-0005-0000-0000-000068E50000}"/>
    <cellStyle name="Output 2 3 2 8 8" xfId="59139" xr:uid="{00000000-0005-0000-0000-000069E50000}"/>
    <cellStyle name="Output 2 3 2 9" xfId="59140" xr:uid="{00000000-0005-0000-0000-00006AE50000}"/>
    <cellStyle name="Output 2 3 2 9 2" xfId="59141" xr:uid="{00000000-0005-0000-0000-00006BE50000}"/>
    <cellStyle name="Output 2 3 2 9 2 2" xfId="59142" xr:uid="{00000000-0005-0000-0000-00006CE50000}"/>
    <cellStyle name="Output 2 3 2 9 2 2 2" xfId="59143" xr:uid="{00000000-0005-0000-0000-00006DE50000}"/>
    <cellStyle name="Output 2 3 2 9 2 2 3" xfId="59144" xr:uid="{00000000-0005-0000-0000-00006EE50000}"/>
    <cellStyle name="Output 2 3 2 9 2 2 4" xfId="59145" xr:uid="{00000000-0005-0000-0000-00006FE50000}"/>
    <cellStyle name="Output 2 3 2 9 2 2 5" xfId="59146" xr:uid="{00000000-0005-0000-0000-000070E50000}"/>
    <cellStyle name="Output 2 3 2 9 2 3" xfId="59147" xr:uid="{00000000-0005-0000-0000-000071E50000}"/>
    <cellStyle name="Output 2 3 2 9 2 3 2" xfId="59148" xr:uid="{00000000-0005-0000-0000-000072E50000}"/>
    <cellStyle name="Output 2 3 2 9 2 3 3" xfId="59149" xr:uid="{00000000-0005-0000-0000-000073E50000}"/>
    <cellStyle name="Output 2 3 2 9 2 3 4" xfId="59150" xr:uid="{00000000-0005-0000-0000-000074E50000}"/>
    <cellStyle name="Output 2 3 2 9 2 3 5" xfId="59151" xr:uid="{00000000-0005-0000-0000-000075E50000}"/>
    <cellStyle name="Output 2 3 2 9 2 4" xfId="59152" xr:uid="{00000000-0005-0000-0000-000076E50000}"/>
    <cellStyle name="Output 2 3 2 9 2 5" xfId="59153" xr:uid="{00000000-0005-0000-0000-000077E50000}"/>
    <cellStyle name="Output 2 3 2 9 2 6" xfId="59154" xr:uid="{00000000-0005-0000-0000-000078E50000}"/>
    <cellStyle name="Output 2 3 2 9 2 7" xfId="59155" xr:uid="{00000000-0005-0000-0000-000079E50000}"/>
    <cellStyle name="Output 2 3 2 9 3" xfId="59156" xr:uid="{00000000-0005-0000-0000-00007AE50000}"/>
    <cellStyle name="Output 2 3 2 9 3 2" xfId="59157" xr:uid="{00000000-0005-0000-0000-00007BE50000}"/>
    <cellStyle name="Output 2 3 2 9 3 3" xfId="59158" xr:uid="{00000000-0005-0000-0000-00007CE50000}"/>
    <cellStyle name="Output 2 3 2 9 3 4" xfId="59159" xr:uid="{00000000-0005-0000-0000-00007DE50000}"/>
    <cellStyle name="Output 2 3 2 9 3 5" xfId="59160" xr:uid="{00000000-0005-0000-0000-00007EE50000}"/>
    <cellStyle name="Output 2 3 2 9 4" xfId="59161" xr:uid="{00000000-0005-0000-0000-00007FE50000}"/>
    <cellStyle name="Output 2 3 2 9 4 2" xfId="59162" xr:uid="{00000000-0005-0000-0000-000080E50000}"/>
    <cellStyle name="Output 2 3 2 9 4 3" xfId="59163" xr:uid="{00000000-0005-0000-0000-000081E50000}"/>
    <cellStyle name="Output 2 3 2 9 4 4" xfId="59164" xr:uid="{00000000-0005-0000-0000-000082E50000}"/>
    <cellStyle name="Output 2 3 2 9 4 5" xfId="59165" xr:uid="{00000000-0005-0000-0000-000083E50000}"/>
    <cellStyle name="Output 2 3 2 9 5" xfId="59166" xr:uid="{00000000-0005-0000-0000-000084E50000}"/>
    <cellStyle name="Output 2 3 2 9 6" xfId="59167" xr:uid="{00000000-0005-0000-0000-000085E50000}"/>
    <cellStyle name="Output 2 3 2 9 7" xfId="59168" xr:uid="{00000000-0005-0000-0000-000086E50000}"/>
    <cellStyle name="Output 2 3 2 9 8" xfId="59169" xr:uid="{00000000-0005-0000-0000-000087E50000}"/>
    <cellStyle name="Output 2 3 3" xfId="1861" xr:uid="{00000000-0005-0000-0000-000088E50000}"/>
    <cellStyle name="Output 2 3 3 2" xfId="1862" xr:uid="{00000000-0005-0000-0000-000089E50000}"/>
    <cellStyle name="Output 2 3 3 2 2" xfId="59170" xr:uid="{00000000-0005-0000-0000-00008AE50000}"/>
    <cellStyle name="Output 2 3 3 3" xfId="59171" xr:uid="{00000000-0005-0000-0000-00008BE50000}"/>
    <cellStyle name="Output 2 3 3 4" xfId="59172" xr:uid="{00000000-0005-0000-0000-00008CE50000}"/>
    <cellStyle name="Output 2 3 3 5" xfId="59173" xr:uid="{00000000-0005-0000-0000-00008DE50000}"/>
    <cellStyle name="Output 2 3 4" xfId="1863" xr:uid="{00000000-0005-0000-0000-00008EE50000}"/>
    <cellStyle name="Output 2 3 4 2" xfId="1864" xr:uid="{00000000-0005-0000-0000-00008FE50000}"/>
    <cellStyle name="Output 2 3 4 2 2" xfId="59174" xr:uid="{00000000-0005-0000-0000-000090E50000}"/>
    <cellStyle name="Output 2 3 4 3" xfId="59175" xr:uid="{00000000-0005-0000-0000-000091E50000}"/>
    <cellStyle name="Output 2 3 4 4" xfId="59176" xr:uid="{00000000-0005-0000-0000-000092E50000}"/>
    <cellStyle name="Output 2 3 4 5" xfId="59177" xr:uid="{00000000-0005-0000-0000-000093E50000}"/>
    <cellStyle name="Output 2 3 5" xfId="1865" xr:uid="{00000000-0005-0000-0000-000094E50000}"/>
    <cellStyle name="Output 2 3 5 2" xfId="59178" xr:uid="{00000000-0005-0000-0000-000095E50000}"/>
    <cellStyle name="Output 2 3 6" xfId="59179" xr:uid="{00000000-0005-0000-0000-000096E50000}"/>
    <cellStyle name="Output 2 3 7" xfId="59180" xr:uid="{00000000-0005-0000-0000-000097E50000}"/>
    <cellStyle name="Output 2 3_T-straight with PEDs adjustor" xfId="59181" xr:uid="{00000000-0005-0000-0000-000098E50000}"/>
    <cellStyle name="Output 2 4" xfId="1866" xr:uid="{00000000-0005-0000-0000-000099E50000}"/>
    <cellStyle name="Output 2 4 2" xfId="1867" xr:uid="{00000000-0005-0000-0000-00009AE50000}"/>
    <cellStyle name="Output 2 4 3" xfId="59182" xr:uid="{00000000-0005-0000-0000-00009BE50000}"/>
    <cellStyle name="Output 2 4_T-straight with PEDs adjustor" xfId="59183" xr:uid="{00000000-0005-0000-0000-00009CE50000}"/>
    <cellStyle name="Output 2 5" xfId="1868" xr:uid="{00000000-0005-0000-0000-00009DE50000}"/>
    <cellStyle name="Output 2 5 10" xfId="59184" xr:uid="{00000000-0005-0000-0000-00009EE50000}"/>
    <cellStyle name="Output 2 5 10 2" xfId="59185" xr:uid="{00000000-0005-0000-0000-00009FE50000}"/>
    <cellStyle name="Output 2 5 10 2 2" xfId="59186" xr:uid="{00000000-0005-0000-0000-0000A0E50000}"/>
    <cellStyle name="Output 2 5 10 2 2 2" xfId="59187" xr:uid="{00000000-0005-0000-0000-0000A1E50000}"/>
    <cellStyle name="Output 2 5 10 2 2 3" xfId="59188" xr:uid="{00000000-0005-0000-0000-0000A2E50000}"/>
    <cellStyle name="Output 2 5 10 2 2 4" xfId="59189" xr:uid="{00000000-0005-0000-0000-0000A3E50000}"/>
    <cellStyle name="Output 2 5 10 2 2 5" xfId="59190" xr:uid="{00000000-0005-0000-0000-0000A4E50000}"/>
    <cellStyle name="Output 2 5 10 2 3" xfId="59191" xr:uid="{00000000-0005-0000-0000-0000A5E50000}"/>
    <cellStyle name="Output 2 5 10 2 3 2" xfId="59192" xr:uid="{00000000-0005-0000-0000-0000A6E50000}"/>
    <cellStyle name="Output 2 5 10 2 3 3" xfId="59193" xr:uid="{00000000-0005-0000-0000-0000A7E50000}"/>
    <cellStyle name="Output 2 5 10 2 3 4" xfId="59194" xr:uid="{00000000-0005-0000-0000-0000A8E50000}"/>
    <cellStyle name="Output 2 5 10 2 3 5" xfId="59195" xr:uid="{00000000-0005-0000-0000-0000A9E50000}"/>
    <cellStyle name="Output 2 5 10 2 4" xfId="59196" xr:uid="{00000000-0005-0000-0000-0000AAE50000}"/>
    <cellStyle name="Output 2 5 10 2 5" xfId="59197" xr:uid="{00000000-0005-0000-0000-0000ABE50000}"/>
    <cellStyle name="Output 2 5 10 2 6" xfId="59198" xr:uid="{00000000-0005-0000-0000-0000ACE50000}"/>
    <cellStyle name="Output 2 5 10 2 7" xfId="59199" xr:uid="{00000000-0005-0000-0000-0000ADE50000}"/>
    <cellStyle name="Output 2 5 10 3" xfId="59200" xr:uid="{00000000-0005-0000-0000-0000AEE50000}"/>
    <cellStyle name="Output 2 5 10 3 2" xfId="59201" xr:uid="{00000000-0005-0000-0000-0000AFE50000}"/>
    <cellStyle name="Output 2 5 10 3 3" xfId="59202" xr:uid="{00000000-0005-0000-0000-0000B0E50000}"/>
    <cellStyle name="Output 2 5 10 3 4" xfId="59203" xr:uid="{00000000-0005-0000-0000-0000B1E50000}"/>
    <cellStyle name="Output 2 5 10 3 5" xfId="59204" xr:uid="{00000000-0005-0000-0000-0000B2E50000}"/>
    <cellStyle name="Output 2 5 10 4" xfId="59205" xr:uid="{00000000-0005-0000-0000-0000B3E50000}"/>
    <cellStyle name="Output 2 5 10 4 2" xfId="59206" xr:uid="{00000000-0005-0000-0000-0000B4E50000}"/>
    <cellStyle name="Output 2 5 10 4 3" xfId="59207" xr:uid="{00000000-0005-0000-0000-0000B5E50000}"/>
    <cellStyle name="Output 2 5 10 4 4" xfId="59208" xr:uid="{00000000-0005-0000-0000-0000B6E50000}"/>
    <cellStyle name="Output 2 5 10 4 5" xfId="59209" xr:uid="{00000000-0005-0000-0000-0000B7E50000}"/>
    <cellStyle name="Output 2 5 10 5" xfId="59210" xr:uid="{00000000-0005-0000-0000-0000B8E50000}"/>
    <cellStyle name="Output 2 5 10 6" xfId="59211" xr:uid="{00000000-0005-0000-0000-0000B9E50000}"/>
    <cellStyle name="Output 2 5 10 7" xfId="59212" xr:uid="{00000000-0005-0000-0000-0000BAE50000}"/>
    <cellStyle name="Output 2 5 10 8" xfId="59213" xr:uid="{00000000-0005-0000-0000-0000BBE50000}"/>
    <cellStyle name="Output 2 5 11" xfId="59214" xr:uid="{00000000-0005-0000-0000-0000BCE50000}"/>
    <cellStyle name="Output 2 5 11 2" xfId="59215" xr:uid="{00000000-0005-0000-0000-0000BDE50000}"/>
    <cellStyle name="Output 2 5 11 2 2" xfId="59216" xr:uid="{00000000-0005-0000-0000-0000BEE50000}"/>
    <cellStyle name="Output 2 5 11 2 2 2" xfId="59217" xr:uid="{00000000-0005-0000-0000-0000BFE50000}"/>
    <cellStyle name="Output 2 5 11 2 2 3" xfId="59218" xr:uid="{00000000-0005-0000-0000-0000C0E50000}"/>
    <cellStyle name="Output 2 5 11 2 2 4" xfId="59219" xr:uid="{00000000-0005-0000-0000-0000C1E50000}"/>
    <cellStyle name="Output 2 5 11 2 2 5" xfId="59220" xr:uid="{00000000-0005-0000-0000-0000C2E50000}"/>
    <cellStyle name="Output 2 5 11 2 3" xfId="59221" xr:uid="{00000000-0005-0000-0000-0000C3E50000}"/>
    <cellStyle name="Output 2 5 11 2 3 2" xfId="59222" xr:uid="{00000000-0005-0000-0000-0000C4E50000}"/>
    <cellStyle name="Output 2 5 11 2 3 3" xfId="59223" xr:uid="{00000000-0005-0000-0000-0000C5E50000}"/>
    <cellStyle name="Output 2 5 11 2 3 4" xfId="59224" xr:uid="{00000000-0005-0000-0000-0000C6E50000}"/>
    <cellStyle name="Output 2 5 11 2 3 5" xfId="59225" xr:uid="{00000000-0005-0000-0000-0000C7E50000}"/>
    <cellStyle name="Output 2 5 11 2 4" xfId="59226" xr:uid="{00000000-0005-0000-0000-0000C8E50000}"/>
    <cellStyle name="Output 2 5 11 2 5" xfId="59227" xr:uid="{00000000-0005-0000-0000-0000C9E50000}"/>
    <cellStyle name="Output 2 5 11 2 6" xfId="59228" xr:uid="{00000000-0005-0000-0000-0000CAE50000}"/>
    <cellStyle name="Output 2 5 11 2 7" xfId="59229" xr:uid="{00000000-0005-0000-0000-0000CBE50000}"/>
    <cellStyle name="Output 2 5 11 3" xfId="59230" xr:uid="{00000000-0005-0000-0000-0000CCE50000}"/>
    <cellStyle name="Output 2 5 11 3 2" xfId="59231" xr:uid="{00000000-0005-0000-0000-0000CDE50000}"/>
    <cellStyle name="Output 2 5 11 3 3" xfId="59232" xr:uid="{00000000-0005-0000-0000-0000CEE50000}"/>
    <cellStyle name="Output 2 5 11 3 4" xfId="59233" xr:uid="{00000000-0005-0000-0000-0000CFE50000}"/>
    <cellStyle name="Output 2 5 11 3 5" xfId="59234" xr:uid="{00000000-0005-0000-0000-0000D0E50000}"/>
    <cellStyle name="Output 2 5 11 4" xfId="59235" xr:uid="{00000000-0005-0000-0000-0000D1E50000}"/>
    <cellStyle name="Output 2 5 11 4 2" xfId="59236" xr:uid="{00000000-0005-0000-0000-0000D2E50000}"/>
    <cellStyle name="Output 2 5 11 4 3" xfId="59237" xr:uid="{00000000-0005-0000-0000-0000D3E50000}"/>
    <cellStyle name="Output 2 5 11 4 4" xfId="59238" xr:uid="{00000000-0005-0000-0000-0000D4E50000}"/>
    <cellStyle name="Output 2 5 11 4 5" xfId="59239" xr:uid="{00000000-0005-0000-0000-0000D5E50000}"/>
    <cellStyle name="Output 2 5 11 5" xfId="59240" xr:uid="{00000000-0005-0000-0000-0000D6E50000}"/>
    <cellStyle name="Output 2 5 11 6" xfId="59241" xr:uid="{00000000-0005-0000-0000-0000D7E50000}"/>
    <cellStyle name="Output 2 5 11 7" xfId="59242" xr:uid="{00000000-0005-0000-0000-0000D8E50000}"/>
    <cellStyle name="Output 2 5 11 8" xfId="59243" xr:uid="{00000000-0005-0000-0000-0000D9E50000}"/>
    <cellStyle name="Output 2 5 12" xfId="59244" xr:uid="{00000000-0005-0000-0000-0000DAE50000}"/>
    <cellStyle name="Output 2 5 12 2" xfId="59245" xr:uid="{00000000-0005-0000-0000-0000DBE50000}"/>
    <cellStyle name="Output 2 5 12 2 2" xfId="59246" xr:uid="{00000000-0005-0000-0000-0000DCE50000}"/>
    <cellStyle name="Output 2 5 12 2 2 2" xfId="59247" xr:uid="{00000000-0005-0000-0000-0000DDE50000}"/>
    <cellStyle name="Output 2 5 12 2 2 3" xfId="59248" xr:uid="{00000000-0005-0000-0000-0000DEE50000}"/>
    <cellStyle name="Output 2 5 12 2 2 4" xfId="59249" xr:uid="{00000000-0005-0000-0000-0000DFE50000}"/>
    <cellStyle name="Output 2 5 12 2 2 5" xfId="59250" xr:uid="{00000000-0005-0000-0000-0000E0E50000}"/>
    <cellStyle name="Output 2 5 12 2 3" xfId="59251" xr:uid="{00000000-0005-0000-0000-0000E1E50000}"/>
    <cellStyle name="Output 2 5 12 2 3 2" xfId="59252" xr:uid="{00000000-0005-0000-0000-0000E2E50000}"/>
    <cellStyle name="Output 2 5 12 2 3 3" xfId="59253" xr:uid="{00000000-0005-0000-0000-0000E3E50000}"/>
    <cellStyle name="Output 2 5 12 2 3 4" xfId="59254" xr:uid="{00000000-0005-0000-0000-0000E4E50000}"/>
    <cellStyle name="Output 2 5 12 2 3 5" xfId="59255" xr:uid="{00000000-0005-0000-0000-0000E5E50000}"/>
    <cellStyle name="Output 2 5 12 2 4" xfId="59256" xr:uid="{00000000-0005-0000-0000-0000E6E50000}"/>
    <cellStyle name="Output 2 5 12 2 5" xfId="59257" xr:uid="{00000000-0005-0000-0000-0000E7E50000}"/>
    <cellStyle name="Output 2 5 12 2 6" xfId="59258" xr:uid="{00000000-0005-0000-0000-0000E8E50000}"/>
    <cellStyle name="Output 2 5 12 2 7" xfId="59259" xr:uid="{00000000-0005-0000-0000-0000E9E50000}"/>
    <cellStyle name="Output 2 5 12 3" xfId="59260" xr:uid="{00000000-0005-0000-0000-0000EAE50000}"/>
    <cellStyle name="Output 2 5 12 3 2" xfId="59261" xr:uid="{00000000-0005-0000-0000-0000EBE50000}"/>
    <cellStyle name="Output 2 5 12 3 3" xfId="59262" xr:uid="{00000000-0005-0000-0000-0000ECE50000}"/>
    <cellStyle name="Output 2 5 12 3 4" xfId="59263" xr:uid="{00000000-0005-0000-0000-0000EDE50000}"/>
    <cellStyle name="Output 2 5 12 3 5" xfId="59264" xr:uid="{00000000-0005-0000-0000-0000EEE50000}"/>
    <cellStyle name="Output 2 5 12 4" xfId="59265" xr:uid="{00000000-0005-0000-0000-0000EFE50000}"/>
    <cellStyle name="Output 2 5 12 4 2" xfId="59266" xr:uid="{00000000-0005-0000-0000-0000F0E50000}"/>
    <cellStyle name="Output 2 5 12 4 3" xfId="59267" xr:uid="{00000000-0005-0000-0000-0000F1E50000}"/>
    <cellStyle name="Output 2 5 12 4 4" xfId="59268" xr:uid="{00000000-0005-0000-0000-0000F2E50000}"/>
    <cellStyle name="Output 2 5 12 4 5" xfId="59269" xr:uid="{00000000-0005-0000-0000-0000F3E50000}"/>
    <cellStyle name="Output 2 5 12 5" xfId="59270" xr:uid="{00000000-0005-0000-0000-0000F4E50000}"/>
    <cellStyle name="Output 2 5 12 6" xfId="59271" xr:uid="{00000000-0005-0000-0000-0000F5E50000}"/>
    <cellStyle name="Output 2 5 12 7" xfId="59272" xr:uid="{00000000-0005-0000-0000-0000F6E50000}"/>
    <cellStyle name="Output 2 5 12 8" xfId="59273" xr:uid="{00000000-0005-0000-0000-0000F7E50000}"/>
    <cellStyle name="Output 2 5 13" xfId="59274" xr:uid="{00000000-0005-0000-0000-0000F8E50000}"/>
    <cellStyle name="Output 2 5 13 2" xfId="59275" xr:uid="{00000000-0005-0000-0000-0000F9E50000}"/>
    <cellStyle name="Output 2 5 13 2 2" xfId="59276" xr:uid="{00000000-0005-0000-0000-0000FAE50000}"/>
    <cellStyle name="Output 2 5 13 2 2 2" xfId="59277" xr:uid="{00000000-0005-0000-0000-0000FBE50000}"/>
    <cellStyle name="Output 2 5 13 2 2 3" xfId="59278" xr:uid="{00000000-0005-0000-0000-0000FCE50000}"/>
    <cellStyle name="Output 2 5 13 2 2 4" xfId="59279" xr:uid="{00000000-0005-0000-0000-0000FDE50000}"/>
    <cellStyle name="Output 2 5 13 2 2 5" xfId="59280" xr:uid="{00000000-0005-0000-0000-0000FEE50000}"/>
    <cellStyle name="Output 2 5 13 2 3" xfId="59281" xr:uid="{00000000-0005-0000-0000-0000FFE50000}"/>
    <cellStyle name="Output 2 5 13 2 3 2" xfId="59282" xr:uid="{00000000-0005-0000-0000-000000E60000}"/>
    <cellStyle name="Output 2 5 13 2 3 3" xfId="59283" xr:uid="{00000000-0005-0000-0000-000001E60000}"/>
    <cellStyle name="Output 2 5 13 2 3 4" xfId="59284" xr:uid="{00000000-0005-0000-0000-000002E60000}"/>
    <cellStyle name="Output 2 5 13 2 3 5" xfId="59285" xr:uid="{00000000-0005-0000-0000-000003E60000}"/>
    <cellStyle name="Output 2 5 13 2 4" xfId="59286" xr:uid="{00000000-0005-0000-0000-000004E60000}"/>
    <cellStyle name="Output 2 5 13 2 5" xfId="59287" xr:uid="{00000000-0005-0000-0000-000005E60000}"/>
    <cellStyle name="Output 2 5 13 2 6" xfId="59288" xr:uid="{00000000-0005-0000-0000-000006E60000}"/>
    <cellStyle name="Output 2 5 13 2 7" xfId="59289" xr:uid="{00000000-0005-0000-0000-000007E60000}"/>
    <cellStyle name="Output 2 5 13 3" xfId="59290" xr:uid="{00000000-0005-0000-0000-000008E60000}"/>
    <cellStyle name="Output 2 5 13 3 2" xfId="59291" xr:uid="{00000000-0005-0000-0000-000009E60000}"/>
    <cellStyle name="Output 2 5 13 3 3" xfId="59292" xr:uid="{00000000-0005-0000-0000-00000AE60000}"/>
    <cellStyle name="Output 2 5 13 3 4" xfId="59293" xr:uid="{00000000-0005-0000-0000-00000BE60000}"/>
    <cellStyle name="Output 2 5 13 3 5" xfId="59294" xr:uid="{00000000-0005-0000-0000-00000CE60000}"/>
    <cellStyle name="Output 2 5 13 4" xfId="59295" xr:uid="{00000000-0005-0000-0000-00000DE60000}"/>
    <cellStyle name="Output 2 5 13 4 2" xfId="59296" xr:uid="{00000000-0005-0000-0000-00000EE60000}"/>
    <cellStyle name="Output 2 5 13 4 3" xfId="59297" xr:uid="{00000000-0005-0000-0000-00000FE60000}"/>
    <cellStyle name="Output 2 5 13 4 4" xfId="59298" xr:uid="{00000000-0005-0000-0000-000010E60000}"/>
    <cellStyle name="Output 2 5 13 4 5" xfId="59299" xr:uid="{00000000-0005-0000-0000-000011E60000}"/>
    <cellStyle name="Output 2 5 13 5" xfId="59300" xr:uid="{00000000-0005-0000-0000-000012E60000}"/>
    <cellStyle name="Output 2 5 13 6" xfId="59301" xr:uid="{00000000-0005-0000-0000-000013E60000}"/>
    <cellStyle name="Output 2 5 13 7" xfId="59302" xr:uid="{00000000-0005-0000-0000-000014E60000}"/>
    <cellStyle name="Output 2 5 13 8" xfId="59303" xr:uid="{00000000-0005-0000-0000-000015E60000}"/>
    <cellStyle name="Output 2 5 14" xfId="59304" xr:uid="{00000000-0005-0000-0000-000016E60000}"/>
    <cellStyle name="Output 2 5 14 2" xfId="59305" xr:uid="{00000000-0005-0000-0000-000017E60000}"/>
    <cellStyle name="Output 2 5 14 2 2" xfId="59306" xr:uid="{00000000-0005-0000-0000-000018E60000}"/>
    <cellStyle name="Output 2 5 14 2 2 2" xfId="59307" xr:uid="{00000000-0005-0000-0000-000019E60000}"/>
    <cellStyle name="Output 2 5 14 2 2 3" xfId="59308" xr:uid="{00000000-0005-0000-0000-00001AE60000}"/>
    <cellStyle name="Output 2 5 14 2 2 4" xfId="59309" xr:uid="{00000000-0005-0000-0000-00001BE60000}"/>
    <cellStyle name="Output 2 5 14 2 2 5" xfId="59310" xr:uid="{00000000-0005-0000-0000-00001CE60000}"/>
    <cellStyle name="Output 2 5 14 2 3" xfId="59311" xr:uid="{00000000-0005-0000-0000-00001DE60000}"/>
    <cellStyle name="Output 2 5 14 2 3 2" xfId="59312" xr:uid="{00000000-0005-0000-0000-00001EE60000}"/>
    <cellStyle name="Output 2 5 14 2 3 3" xfId="59313" xr:uid="{00000000-0005-0000-0000-00001FE60000}"/>
    <cellStyle name="Output 2 5 14 2 3 4" xfId="59314" xr:uid="{00000000-0005-0000-0000-000020E60000}"/>
    <cellStyle name="Output 2 5 14 2 3 5" xfId="59315" xr:uid="{00000000-0005-0000-0000-000021E60000}"/>
    <cellStyle name="Output 2 5 14 2 4" xfId="59316" xr:uid="{00000000-0005-0000-0000-000022E60000}"/>
    <cellStyle name="Output 2 5 14 2 5" xfId="59317" xr:uid="{00000000-0005-0000-0000-000023E60000}"/>
    <cellStyle name="Output 2 5 14 2 6" xfId="59318" xr:uid="{00000000-0005-0000-0000-000024E60000}"/>
    <cellStyle name="Output 2 5 14 2 7" xfId="59319" xr:uid="{00000000-0005-0000-0000-000025E60000}"/>
    <cellStyle name="Output 2 5 14 3" xfId="59320" xr:uid="{00000000-0005-0000-0000-000026E60000}"/>
    <cellStyle name="Output 2 5 14 3 2" xfId="59321" xr:uid="{00000000-0005-0000-0000-000027E60000}"/>
    <cellStyle name="Output 2 5 14 3 3" xfId="59322" xr:uid="{00000000-0005-0000-0000-000028E60000}"/>
    <cellStyle name="Output 2 5 14 3 4" xfId="59323" xr:uid="{00000000-0005-0000-0000-000029E60000}"/>
    <cellStyle name="Output 2 5 14 3 5" xfId="59324" xr:uid="{00000000-0005-0000-0000-00002AE60000}"/>
    <cellStyle name="Output 2 5 14 4" xfId="59325" xr:uid="{00000000-0005-0000-0000-00002BE60000}"/>
    <cellStyle name="Output 2 5 14 4 2" xfId="59326" xr:uid="{00000000-0005-0000-0000-00002CE60000}"/>
    <cellStyle name="Output 2 5 14 4 3" xfId="59327" xr:uid="{00000000-0005-0000-0000-00002DE60000}"/>
    <cellStyle name="Output 2 5 14 4 4" xfId="59328" xr:uid="{00000000-0005-0000-0000-00002EE60000}"/>
    <cellStyle name="Output 2 5 14 4 5" xfId="59329" xr:uid="{00000000-0005-0000-0000-00002FE60000}"/>
    <cellStyle name="Output 2 5 14 5" xfId="59330" xr:uid="{00000000-0005-0000-0000-000030E60000}"/>
    <cellStyle name="Output 2 5 14 6" xfId="59331" xr:uid="{00000000-0005-0000-0000-000031E60000}"/>
    <cellStyle name="Output 2 5 14 7" xfId="59332" xr:uid="{00000000-0005-0000-0000-000032E60000}"/>
    <cellStyle name="Output 2 5 14 8" xfId="59333" xr:uid="{00000000-0005-0000-0000-000033E60000}"/>
    <cellStyle name="Output 2 5 15" xfId="59334" xr:uid="{00000000-0005-0000-0000-000034E60000}"/>
    <cellStyle name="Output 2 5 15 2" xfId="59335" xr:uid="{00000000-0005-0000-0000-000035E60000}"/>
    <cellStyle name="Output 2 5 15 2 2" xfId="59336" xr:uid="{00000000-0005-0000-0000-000036E60000}"/>
    <cellStyle name="Output 2 5 15 2 3" xfId="59337" xr:uid="{00000000-0005-0000-0000-000037E60000}"/>
    <cellStyle name="Output 2 5 15 2 4" xfId="59338" xr:uid="{00000000-0005-0000-0000-000038E60000}"/>
    <cellStyle name="Output 2 5 15 2 5" xfId="59339" xr:uid="{00000000-0005-0000-0000-000039E60000}"/>
    <cellStyle name="Output 2 5 15 3" xfId="59340" xr:uid="{00000000-0005-0000-0000-00003AE60000}"/>
    <cellStyle name="Output 2 5 15 3 2" xfId="59341" xr:uid="{00000000-0005-0000-0000-00003BE60000}"/>
    <cellStyle name="Output 2 5 15 3 3" xfId="59342" xr:uid="{00000000-0005-0000-0000-00003CE60000}"/>
    <cellStyle name="Output 2 5 15 3 4" xfId="59343" xr:uid="{00000000-0005-0000-0000-00003DE60000}"/>
    <cellStyle name="Output 2 5 15 3 5" xfId="59344" xr:uid="{00000000-0005-0000-0000-00003EE60000}"/>
    <cellStyle name="Output 2 5 15 4" xfId="59345" xr:uid="{00000000-0005-0000-0000-00003FE60000}"/>
    <cellStyle name="Output 2 5 15 5" xfId="59346" xr:uid="{00000000-0005-0000-0000-000040E60000}"/>
    <cellStyle name="Output 2 5 15 6" xfId="59347" xr:uid="{00000000-0005-0000-0000-000041E60000}"/>
    <cellStyle name="Output 2 5 15 7" xfId="59348" xr:uid="{00000000-0005-0000-0000-000042E60000}"/>
    <cellStyle name="Output 2 5 16" xfId="59349" xr:uid="{00000000-0005-0000-0000-000043E60000}"/>
    <cellStyle name="Output 2 5 16 2" xfId="59350" xr:uid="{00000000-0005-0000-0000-000044E60000}"/>
    <cellStyle name="Output 2 5 16 3" xfId="59351" xr:uid="{00000000-0005-0000-0000-000045E60000}"/>
    <cellStyle name="Output 2 5 16 4" xfId="59352" xr:uid="{00000000-0005-0000-0000-000046E60000}"/>
    <cellStyle name="Output 2 5 16 5" xfId="59353" xr:uid="{00000000-0005-0000-0000-000047E60000}"/>
    <cellStyle name="Output 2 5 17" xfId="59354" xr:uid="{00000000-0005-0000-0000-000048E60000}"/>
    <cellStyle name="Output 2 5 17 2" xfId="59355" xr:uid="{00000000-0005-0000-0000-000049E60000}"/>
    <cellStyle name="Output 2 5 17 3" xfId="59356" xr:uid="{00000000-0005-0000-0000-00004AE60000}"/>
    <cellStyle name="Output 2 5 17 4" xfId="59357" xr:uid="{00000000-0005-0000-0000-00004BE60000}"/>
    <cellStyle name="Output 2 5 17 5" xfId="59358" xr:uid="{00000000-0005-0000-0000-00004CE60000}"/>
    <cellStyle name="Output 2 5 18" xfId="59359" xr:uid="{00000000-0005-0000-0000-00004DE60000}"/>
    <cellStyle name="Output 2 5 19" xfId="59360" xr:uid="{00000000-0005-0000-0000-00004EE60000}"/>
    <cellStyle name="Output 2 5 2" xfId="1869" xr:uid="{00000000-0005-0000-0000-00004FE60000}"/>
    <cellStyle name="Output 2 5 2 2" xfId="1870" xr:uid="{00000000-0005-0000-0000-000050E60000}"/>
    <cellStyle name="Output 2 5 2 2 2" xfId="59361" xr:uid="{00000000-0005-0000-0000-000051E60000}"/>
    <cellStyle name="Output 2 5 2 2 2 2" xfId="59362" xr:uid="{00000000-0005-0000-0000-000052E60000}"/>
    <cellStyle name="Output 2 5 2 2 2 3" xfId="59363" xr:uid="{00000000-0005-0000-0000-000053E60000}"/>
    <cellStyle name="Output 2 5 2 2 2 4" xfId="59364" xr:uid="{00000000-0005-0000-0000-000054E60000}"/>
    <cellStyle name="Output 2 5 2 2 2 5" xfId="59365" xr:uid="{00000000-0005-0000-0000-000055E60000}"/>
    <cellStyle name="Output 2 5 2 2 3" xfId="59366" xr:uid="{00000000-0005-0000-0000-000056E60000}"/>
    <cellStyle name="Output 2 5 2 2 3 2" xfId="59367" xr:uid="{00000000-0005-0000-0000-000057E60000}"/>
    <cellStyle name="Output 2 5 2 2 3 3" xfId="59368" xr:uid="{00000000-0005-0000-0000-000058E60000}"/>
    <cellStyle name="Output 2 5 2 2 3 4" xfId="59369" xr:uid="{00000000-0005-0000-0000-000059E60000}"/>
    <cellStyle name="Output 2 5 2 2 3 5" xfId="59370" xr:uid="{00000000-0005-0000-0000-00005AE60000}"/>
    <cellStyle name="Output 2 5 2 2 4" xfId="59371" xr:uid="{00000000-0005-0000-0000-00005BE60000}"/>
    <cellStyle name="Output 2 5 2 2 5" xfId="59372" xr:uid="{00000000-0005-0000-0000-00005CE60000}"/>
    <cellStyle name="Output 2 5 2 2 6" xfId="59373" xr:uid="{00000000-0005-0000-0000-00005DE60000}"/>
    <cellStyle name="Output 2 5 2 2 7" xfId="59374" xr:uid="{00000000-0005-0000-0000-00005EE60000}"/>
    <cellStyle name="Output 2 5 2 3" xfId="59375" xr:uid="{00000000-0005-0000-0000-00005FE60000}"/>
    <cellStyle name="Output 2 5 2 3 2" xfId="59376" xr:uid="{00000000-0005-0000-0000-000060E60000}"/>
    <cellStyle name="Output 2 5 2 3 3" xfId="59377" xr:uid="{00000000-0005-0000-0000-000061E60000}"/>
    <cellStyle name="Output 2 5 2 3 4" xfId="59378" xr:uid="{00000000-0005-0000-0000-000062E60000}"/>
    <cellStyle name="Output 2 5 2 3 5" xfId="59379" xr:uid="{00000000-0005-0000-0000-000063E60000}"/>
    <cellStyle name="Output 2 5 2 4" xfId="59380" xr:uid="{00000000-0005-0000-0000-000064E60000}"/>
    <cellStyle name="Output 2 5 2 4 2" xfId="59381" xr:uid="{00000000-0005-0000-0000-000065E60000}"/>
    <cellStyle name="Output 2 5 2 4 3" xfId="59382" xr:uid="{00000000-0005-0000-0000-000066E60000}"/>
    <cellStyle name="Output 2 5 2 4 4" xfId="59383" xr:uid="{00000000-0005-0000-0000-000067E60000}"/>
    <cellStyle name="Output 2 5 2 4 5" xfId="59384" xr:uid="{00000000-0005-0000-0000-000068E60000}"/>
    <cellStyle name="Output 2 5 2 5" xfId="59385" xr:uid="{00000000-0005-0000-0000-000069E60000}"/>
    <cellStyle name="Output 2 5 2 6" xfId="59386" xr:uid="{00000000-0005-0000-0000-00006AE60000}"/>
    <cellStyle name="Output 2 5 2 7" xfId="59387" xr:uid="{00000000-0005-0000-0000-00006BE60000}"/>
    <cellStyle name="Output 2 5 2 8" xfId="59388" xr:uid="{00000000-0005-0000-0000-00006CE60000}"/>
    <cellStyle name="Output 2 5 20" xfId="59389" xr:uid="{00000000-0005-0000-0000-00006DE60000}"/>
    <cellStyle name="Output 2 5 21" xfId="59390" xr:uid="{00000000-0005-0000-0000-00006EE60000}"/>
    <cellStyle name="Output 2 5 3" xfId="1871" xr:uid="{00000000-0005-0000-0000-00006FE60000}"/>
    <cellStyle name="Output 2 5 3 2" xfId="1872" xr:uid="{00000000-0005-0000-0000-000070E60000}"/>
    <cellStyle name="Output 2 5 3 2 2" xfId="59391" xr:uid="{00000000-0005-0000-0000-000071E60000}"/>
    <cellStyle name="Output 2 5 3 2 2 2" xfId="59392" xr:uid="{00000000-0005-0000-0000-000072E60000}"/>
    <cellStyle name="Output 2 5 3 2 2 3" xfId="59393" xr:uid="{00000000-0005-0000-0000-000073E60000}"/>
    <cellStyle name="Output 2 5 3 2 2 4" xfId="59394" xr:uid="{00000000-0005-0000-0000-000074E60000}"/>
    <cellStyle name="Output 2 5 3 2 2 5" xfId="59395" xr:uid="{00000000-0005-0000-0000-000075E60000}"/>
    <cellStyle name="Output 2 5 3 2 3" xfId="59396" xr:uid="{00000000-0005-0000-0000-000076E60000}"/>
    <cellStyle name="Output 2 5 3 2 3 2" xfId="59397" xr:uid="{00000000-0005-0000-0000-000077E60000}"/>
    <cellStyle name="Output 2 5 3 2 3 3" xfId="59398" xr:uid="{00000000-0005-0000-0000-000078E60000}"/>
    <cellStyle name="Output 2 5 3 2 3 4" xfId="59399" xr:uid="{00000000-0005-0000-0000-000079E60000}"/>
    <cellStyle name="Output 2 5 3 2 3 5" xfId="59400" xr:uid="{00000000-0005-0000-0000-00007AE60000}"/>
    <cellStyle name="Output 2 5 3 2 4" xfId="59401" xr:uid="{00000000-0005-0000-0000-00007BE60000}"/>
    <cellStyle name="Output 2 5 3 2 5" xfId="59402" xr:uid="{00000000-0005-0000-0000-00007CE60000}"/>
    <cellStyle name="Output 2 5 3 2 6" xfId="59403" xr:uid="{00000000-0005-0000-0000-00007DE60000}"/>
    <cellStyle name="Output 2 5 3 2 7" xfId="59404" xr:uid="{00000000-0005-0000-0000-00007EE60000}"/>
    <cellStyle name="Output 2 5 3 3" xfId="59405" xr:uid="{00000000-0005-0000-0000-00007FE60000}"/>
    <cellStyle name="Output 2 5 3 3 2" xfId="59406" xr:uid="{00000000-0005-0000-0000-000080E60000}"/>
    <cellStyle name="Output 2 5 3 3 3" xfId="59407" xr:uid="{00000000-0005-0000-0000-000081E60000}"/>
    <cellStyle name="Output 2 5 3 3 4" xfId="59408" xr:uid="{00000000-0005-0000-0000-000082E60000}"/>
    <cellStyle name="Output 2 5 3 3 5" xfId="59409" xr:uid="{00000000-0005-0000-0000-000083E60000}"/>
    <cellStyle name="Output 2 5 3 4" xfId="59410" xr:uid="{00000000-0005-0000-0000-000084E60000}"/>
    <cellStyle name="Output 2 5 3 4 2" xfId="59411" xr:uid="{00000000-0005-0000-0000-000085E60000}"/>
    <cellStyle name="Output 2 5 3 4 3" xfId="59412" xr:uid="{00000000-0005-0000-0000-000086E60000}"/>
    <cellStyle name="Output 2 5 3 4 4" xfId="59413" xr:uid="{00000000-0005-0000-0000-000087E60000}"/>
    <cellStyle name="Output 2 5 3 4 5" xfId="59414" xr:uid="{00000000-0005-0000-0000-000088E60000}"/>
    <cellStyle name="Output 2 5 3 5" xfId="59415" xr:uid="{00000000-0005-0000-0000-000089E60000}"/>
    <cellStyle name="Output 2 5 3 6" xfId="59416" xr:uid="{00000000-0005-0000-0000-00008AE60000}"/>
    <cellStyle name="Output 2 5 3 7" xfId="59417" xr:uid="{00000000-0005-0000-0000-00008BE60000}"/>
    <cellStyle name="Output 2 5 3 8" xfId="59418" xr:uid="{00000000-0005-0000-0000-00008CE60000}"/>
    <cellStyle name="Output 2 5 4" xfId="1873" xr:uid="{00000000-0005-0000-0000-00008DE60000}"/>
    <cellStyle name="Output 2 5 4 2" xfId="1874" xr:uid="{00000000-0005-0000-0000-00008EE60000}"/>
    <cellStyle name="Output 2 5 4 2 2" xfId="59419" xr:uid="{00000000-0005-0000-0000-00008FE60000}"/>
    <cellStyle name="Output 2 5 4 2 2 2" xfId="59420" xr:uid="{00000000-0005-0000-0000-000090E60000}"/>
    <cellStyle name="Output 2 5 4 2 2 3" xfId="59421" xr:uid="{00000000-0005-0000-0000-000091E60000}"/>
    <cellStyle name="Output 2 5 4 2 2 4" xfId="59422" xr:uid="{00000000-0005-0000-0000-000092E60000}"/>
    <cellStyle name="Output 2 5 4 2 2 5" xfId="59423" xr:uid="{00000000-0005-0000-0000-000093E60000}"/>
    <cellStyle name="Output 2 5 4 2 3" xfId="59424" xr:uid="{00000000-0005-0000-0000-000094E60000}"/>
    <cellStyle name="Output 2 5 4 2 3 2" xfId="59425" xr:uid="{00000000-0005-0000-0000-000095E60000}"/>
    <cellStyle name="Output 2 5 4 2 3 3" xfId="59426" xr:uid="{00000000-0005-0000-0000-000096E60000}"/>
    <cellStyle name="Output 2 5 4 2 3 4" xfId="59427" xr:uid="{00000000-0005-0000-0000-000097E60000}"/>
    <cellStyle name="Output 2 5 4 2 3 5" xfId="59428" xr:uid="{00000000-0005-0000-0000-000098E60000}"/>
    <cellStyle name="Output 2 5 4 2 4" xfId="59429" xr:uid="{00000000-0005-0000-0000-000099E60000}"/>
    <cellStyle name="Output 2 5 4 2 5" xfId="59430" xr:uid="{00000000-0005-0000-0000-00009AE60000}"/>
    <cellStyle name="Output 2 5 4 2 6" xfId="59431" xr:uid="{00000000-0005-0000-0000-00009BE60000}"/>
    <cellStyle name="Output 2 5 4 2 7" xfId="59432" xr:uid="{00000000-0005-0000-0000-00009CE60000}"/>
    <cellStyle name="Output 2 5 4 3" xfId="59433" xr:uid="{00000000-0005-0000-0000-00009DE60000}"/>
    <cellStyle name="Output 2 5 4 3 2" xfId="59434" xr:uid="{00000000-0005-0000-0000-00009EE60000}"/>
    <cellStyle name="Output 2 5 4 3 3" xfId="59435" xr:uid="{00000000-0005-0000-0000-00009FE60000}"/>
    <cellStyle name="Output 2 5 4 3 4" xfId="59436" xr:uid="{00000000-0005-0000-0000-0000A0E60000}"/>
    <cellStyle name="Output 2 5 4 3 5" xfId="59437" xr:uid="{00000000-0005-0000-0000-0000A1E60000}"/>
    <cellStyle name="Output 2 5 4 4" xfId="59438" xr:uid="{00000000-0005-0000-0000-0000A2E60000}"/>
    <cellStyle name="Output 2 5 4 4 2" xfId="59439" xr:uid="{00000000-0005-0000-0000-0000A3E60000}"/>
    <cellStyle name="Output 2 5 4 4 3" xfId="59440" xr:uid="{00000000-0005-0000-0000-0000A4E60000}"/>
    <cellStyle name="Output 2 5 4 4 4" xfId="59441" xr:uid="{00000000-0005-0000-0000-0000A5E60000}"/>
    <cellStyle name="Output 2 5 4 4 5" xfId="59442" xr:uid="{00000000-0005-0000-0000-0000A6E60000}"/>
    <cellStyle name="Output 2 5 4 5" xfId="59443" xr:uid="{00000000-0005-0000-0000-0000A7E60000}"/>
    <cellStyle name="Output 2 5 4 6" xfId="59444" xr:uid="{00000000-0005-0000-0000-0000A8E60000}"/>
    <cellStyle name="Output 2 5 4 7" xfId="59445" xr:uid="{00000000-0005-0000-0000-0000A9E60000}"/>
    <cellStyle name="Output 2 5 4 8" xfId="59446" xr:uid="{00000000-0005-0000-0000-0000AAE60000}"/>
    <cellStyle name="Output 2 5 5" xfId="1875" xr:uid="{00000000-0005-0000-0000-0000ABE60000}"/>
    <cellStyle name="Output 2 5 5 2" xfId="59447" xr:uid="{00000000-0005-0000-0000-0000ACE60000}"/>
    <cellStyle name="Output 2 5 5 2 2" xfId="59448" xr:uid="{00000000-0005-0000-0000-0000ADE60000}"/>
    <cellStyle name="Output 2 5 5 2 2 2" xfId="59449" xr:uid="{00000000-0005-0000-0000-0000AEE60000}"/>
    <cellStyle name="Output 2 5 5 2 2 3" xfId="59450" xr:uid="{00000000-0005-0000-0000-0000AFE60000}"/>
    <cellStyle name="Output 2 5 5 2 2 4" xfId="59451" xr:uid="{00000000-0005-0000-0000-0000B0E60000}"/>
    <cellStyle name="Output 2 5 5 2 2 5" xfId="59452" xr:uid="{00000000-0005-0000-0000-0000B1E60000}"/>
    <cellStyle name="Output 2 5 5 2 3" xfId="59453" xr:uid="{00000000-0005-0000-0000-0000B2E60000}"/>
    <cellStyle name="Output 2 5 5 2 3 2" xfId="59454" xr:uid="{00000000-0005-0000-0000-0000B3E60000}"/>
    <cellStyle name="Output 2 5 5 2 3 3" xfId="59455" xr:uid="{00000000-0005-0000-0000-0000B4E60000}"/>
    <cellStyle name="Output 2 5 5 2 3 4" xfId="59456" xr:uid="{00000000-0005-0000-0000-0000B5E60000}"/>
    <cellStyle name="Output 2 5 5 2 3 5" xfId="59457" xr:uid="{00000000-0005-0000-0000-0000B6E60000}"/>
    <cellStyle name="Output 2 5 5 2 4" xfId="59458" xr:uid="{00000000-0005-0000-0000-0000B7E60000}"/>
    <cellStyle name="Output 2 5 5 2 5" xfId="59459" xr:uid="{00000000-0005-0000-0000-0000B8E60000}"/>
    <cellStyle name="Output 2 5 5 2 6" xfId="59460" xr:uid="{00000000-0005-0000-0000-0000B9E60000}"/>
    <cellStyle name="Output 2 5 5 2 7" xfId="59461" xr:uid="{00000000-0005-0000-0000-0000BAE60000}"/>
    <cellStyle name="Output 2 5 5 3" xfId="59462" xr:uid="{00000000-0005-0000-0000-0000BBE60000}"/>
    <cellStyle name="Output 2 5 5 3 2" xfId="59463" xr:uid="{00000000-0005-0000-0000-0000BCE60000}"/>
    <cellStyle name="Output 2 5 5 3 3" xfId="59464" xr:uid="{00000000-0005-0000-0000-0000BDE60000}"/>
    <cellStyle name="Output 2 5 5 3 4" xfId="59465" xr:uid="{00000000-0005-0000-0000-0000BEE60000}"/>
    <cellStyle name="Output 2 5 5 3 5" xfId="59466" xr:uid="{00000000-0005-0000-0000-0000BFE60000}"/>
    <cellStyle name="Output 2 5 5 4" xfId="59467" xr:uid="{00000000-0005-0000-0000-0000C0E60000}"/>
    <cellStyle name="Output 2 5 5 4 2" xfId="59468" xr:uid="{00000000-0005-0000-0000-0000C1E60000}"/>
    <cellStyle name="Output 2 5 5 4 3" xfId="59469" xr:uid="{00000000-0005-0000-0000-0000C2E60000}"/>
    <cellStyle name="Output 2 5 5 4 4" xfId="59470" xr:uid="{00000000-0005-0000-0000-0000C3E60000}"/>
    <cellStyle name="Output 2 5 5 4 5" xfId="59471" xr:uid="{00000000-0005-0000-0000-0000C4E60000}"/>
    <cellStyle name="Output 2 5 5 5" xfId="59472" xr:uid="{00000000-0005-0000-0000-0000C5E60000}"/>
    <cellStyle name="Output 2 5 5 6" xfId="59473" xr:uid="{00000000-0005-0000-0000-0000C6E60000}"/>
    <cellStyle name="Output 2 5 5 7" xfId="59474" xr:uid="{00000000-0005-0000-0000-0000C7E60000}"/>
    <cellStyle name="Output 2 5 5 8" xfId="59475" xr:uid="{00000000-0005-0000-0000-0000C8E60000}"/>
    <cellStyle name="Output 2 5 6" xfId="59476" xr:uid="{00000000-0005-0000-0000-0000C9E60000}"/>
    <cellStyle name="Output 2 5 6 2" xfId="59477" xr:uid="{00000000-0005-0000-0000-0000CAE60000}"/>
    <cellStyle name="Output 2 5 6 2 2" xfId="59478" xr:uid="{00000000-0005-0000-0000-0000CBE60000}"/>
    <cellStyle name="Output 2 5 6 2 2 2" xfId="59479" xr:uid="{00000000-0005-0000-0000-0000CCE60000}"/>
    <cellStyle name="Output 2 5 6 2 2 3" xfId="59480" xr:uid="{00000000-0005-0000-0000-0000CDE60000}"/>
    <cellStyle name="Output 2 5 6 2 2 4" xfId="59481" xr:uid="{00000000-0005-0000-0000-0000CEE60000}"/>
    <cellStyle name="Output 2 5 6 2 2 5" xfId="59482" xr:uid="{00000000-0005-0000-0000-0000CFE60000}"/>
    <cellStyle name="Output 2 5 6 2 3" xfId="59483" xr:uid="{00000000-0005-0000-0000-0000D0E60000}"/>
    <cellStyle name="Output 2 5 6 2 3 2" xfId="59484" xr:uid="{00000000-0005-0000-0000-0000D1E60000}"/>
    <cellStyle name="Output 2 5 6 2 3 3" xfId="59485" xr:uid="{00000000-0005-0000-0000-0000D2E60000}"/>
    <cellStyle name="Output 2 5 6 2 3 4" xfId="59486" xr:uid="{00000000-0005-0000-0000-0000D3E60000}"/>
    <cellStyle name="Output 2 5 6 2 3 5" xfId="59487" xr:uid="{00000000-0005-0000-0000-0000D4E60000}"/>
    <cellStyle name="Output 2 5 6 2 4" xfId="59488" xr:uid="{00000000-0005-0000-0000-0000D5E60000}"/>
    <cellStyle name="Output 2 5 6 2 5" xfId="59489" xr:uid="{00000000-0005-0000-0000-0000D6E60000}"/>
    <cellStyle name="Output 2 5 6 2 6" xfId="59490" xr:uid="{00000000-0005-0000-0000-0000D7E60000}"/>
    <cellStyle name="Output 2 5 6 2 7" xfId="59491" xr:uid="{00000000-0005-0000-0000-0000D8E60000}"/>
    <cellStyle name="Output 2 5 6 3" xfId="59492" xr:uid="{00000000-0005-0000-0000-0000D9E60000}"/>
    <cellStyle name="Output 2 5 6 3 2" xfId="59493" xr:uid="{00000000-0005-0000-0000-0000DAE60000}"/>
    <cellStyle name="Output 2 5 6 3 3" xfId="59494" xr:uid="{00000000-0005-0000-0000-0000DBE60000}"/>
    <cellStyle name="Output 2 5 6 3 4" xfId="59495" xr:uid="{00000000-0005-0000-0000-0000DCE60000}"/>
    <cellStyle name="Output 2 5 6 3 5" xfId="59496" xr:uid="{00000000-0005-0000-0000-0000DDE60000}"/>
    <cellStyle name="Output 2 5 6 4" xfId="59497" xr:uid="{00000000-0005-0000-0000-0000DEE60000}"/>
    <cellStyle name="Output 2 5 6 4 2" xfId="59498" xr:uid="{00000000-0005-0000-0000-0000DFE60000}"/>
    <cellStyle name="Output 2 5 6 4 3" xfId="59499" xr:uid="{00000000-0005-0000-0000-0000E0E60000}"/>
    <cellStyle name="Output 2 5 6 4 4" xfId="59500" xr:uid="{00000000-0005-0000-0000-0000E1E60000}"/>
    <cellStyle name="Output 2 5 6 4 5" xfId="59501" xr:uid="{00000000-0005-0000-0000-0000E2E60000}"/>
    <cellStyle name="Output 2 5 6 5" xfId="59502" xr:uid="{00000000-0005-0000-0000-0000E3E60000}"/>
    <cellStyle name="Output 2 5 6 6" xfId="59503" xr:uid="{00000000-0005-0000-0000-0000E4E60000}"/>
    <cellStyle name="Output 2 5 6 7" xfId="59504" xr:uid="{00000000-0005-0000-0000-0000E5E60000}"/>
    <cellStyle name="Output 2 5 6 8" xfId="59505" xr:uid="{00000000-0005-0000-0000-0000E6E60000}"/>
    <cellStyle name="Output 2 5 7" xfId="59506" xr:uid="{00000000-0005-0000-0000-0000E7E60000}"/>
    <cellStyle name="Output 2 5 7 2" xfId="59507" xr:uid="{00000000-0005-0000-0000-0000E8E60000}"/>
    <cellStyle name="Output 2 5 7 2 2" xfId="59508" xr:uid="{00000000-0005-0000-0000-0000E9E60000}"/>
    <cellStyle name="Output 2 5 7 2 2 2" xfId="59509" xr:uid="{00000000-0005-0000-0000-0000EAE60000}"/>
    <cellStyle name="Output 2 5 7 2 2 3" xfId="59510" xr:uid="{00000000-0005-0000-0000-0000EBE60000}"/>
    <cellStyle name="Output 2 5 7 2 2 4" xfId="59511" xr:uid="{00000000-0005-0000-0000-0000ECE60000}"/>
    <cellStyle name="Output 2 5 7 2 2 5" xfId="59512" xr:uid="{00000000-0005-0000-0000-0000EDE60000}"/>
    <cellStyle name="Output 2 5 7 2 3" xfId="59513" xr:uid="{00000000-0005-0000-0000-0000EEE60000}"/>
    <cellStyle name="Output 2 5 7 2 3 2" xfId="59514" xr:uid="{00000000-0005-0000-0000-0000EFE60000}"/>
    <cellStyle name="Output 2 5 7 2 3 3" xfId="59515" xr:uid="{00000000-0005-0000-0000-0000F0E60000}"/>
    <cellStyle name="Output 2 5 7 2 3 4" xfId="59516" xr:uid="{00000000-0005-0000-0000-0000F1E60000}"/>
    <cellStyle name="Output 2 5 7 2 3 5" xfId="59517" xr:uid="{00000000-0005-0000-0000-0000F2E60000}"/>
    <cellStyle name="Output 2 5 7 2 4" xfId="59518" xr:uid="{00000000-0005-0000-0000-0000F3E60000}"/>
    <cellStyle name="Output 2 5 7 2 5" xfId="59519" xr:uid="{00000000-0005-0000-0000-0000F4E60000}"/>
    <cellStyle name="Output 2 5 7 2 6" xfId="59520" xr:uid="{00000000-0005-0000-0000-0000F5E60000}"/>
    <cellStyle name="Output 2 5 7 2 7" xfId="59521" xr:uid="{00000000-0005-0000-0000-0000F6E60000}"/>
    <cellStyle name="Output 2 5 7 3" xfId="59522" xr:uid="{00000000-0005-0000-0000-0000F7E60000}"/>
    <cellStyle name="Output 2 5 7 3 2" xfId="59523" xr:uid="{00000000-0005-0000-0000-0000F8E60000}"/>
    <cellStyle name="Output 2 5 7 3 3" xfId="59524" xr:uid="{00000000-0005-0000-0000-0000F9E60000}"/>
    <cellStyle name="Output 2 5 7 3 4" xfId="59525" xr:uid="{00000000-0005-0000-0000-0000FAE60000}"/>
    <cellStyle name="Output 2 5 7 3 5" xfId="59526" xr:uid="{00000000-0005-0000-0000-0000FBE60000}"/>
    <cellStyle name="Output 2 5 7 4" xfId="59527" xr:uid="{00000000-0005-0000-0000-0000FCE60000}"/>
    <cellStyle name="Output 2 5 7 4 2" xfId="59528" xr:uid="{00000000-0005-0000-0000-0000FDE60000}"/>
    <cellStyle name="Output 2 5 7 4 3" xfId="59529" xr:uid="{00000000-0005-0000-0000-0000FEE60000}"/>
    <cellStyle name="Output 2 5 7 4 4" xfId="59530" xr:uid="{00000000-0005-0000-0000-0000FFE60000}"/>
    <cellStyle name="Output 2 5 7 4 5" xfId="59531" xr:uid="{00000000-0005-0000-0000-000000E70000}"/>
    <cellStyle name="Output 2 5 7 5" xfId="59532" xr:uid="{00000000-0005-0000-0000-000001E70000}"/>
    <cellStyle name="Output 2 5 7 6" xfId="59533" xr:uid="{00000000-0005-0000-0000-000002E70000}"/>
    <cellStyle name="Output 2 5 7 7" xfId="59534" xr:uid="{00000000-0005-0000-0000-000003E70000}"/>
    <cellStyle name="Output 2 5 7 8" xfId="59535" xr:uid="{00000000-0005-0000-0000-000004E70000}"/>
    <cellStyle name="Output 2 5 8" xfId="59536" xr:uid="{00000000-0005-0000-0000-000005E70000}"/>
    <cellStyle name="Output 2 5 8 2" xfId="59537" xr:uid="{00000000-0005-0000-0000-000006E70000}"/>
    <cellStyle name="Output 2 5 8 2 2" xfId="59538" xr:uid="{00000000-0005-0000-0000-000007E70000}"/>
    <cellStyle name="Output 2 5 8 2 2 2" xfId="59539" xr:uid="{00000000-0005-0000-0000-000008E70000}"/>
    <cellStyle name="Output 2 5 8 2 2 3" xfId="59540" xr:uid="{00000000-0005-0000-0000-000009E70000}"/>
    <cellStyle name="Output 2 5 8 2 2 4" xfId="59541" xr:uid="{00000000-0005-0000-0000-00000AE70000}"/>
    <cellStyle name="Output 2 5 8 2 2 5" xfId="59542" xr:uid="{00000000-0005-0000-0000-00000BE70000}"/>
    <cellStyle name="Output 2 5 8 2 3" xfId="59543" xr:uid="{00000000-0005-0000-0000-00000CE70000}"/>
    <cellStyle name="Output 2 5 8 2 3 2" xfId="59544" xr:uid="{00000000-0005-0000-0000-00000DE70000}"/>
    <cellStyle name="Output 2 5 8 2 3 3" xfId="59545" xr:uid="{00000000-0005-0000-0000-00000EE70000}"/>
    <cellStyle name="Output 2 5 8 2 3 4" xfId="59546" xr:uid="{00000000-0005-0000-0000-00000FE70000}"/>
    <cellStyle name="Output 2 5 8 2 3 5" xfId="59547" xr:uid="{00000000-0005-0000-0000-000010E70000}"/>
    <cellStyle name="Output 2 5 8 2 4" xfId="59548" xr:uid="{00000000-0005-0000-0000-000011E70000}"/>
    <cellStyle name="Output 2 5 8 2 5" xfId="59549" xr:uid="{00000000-0005-0000-0000-000012E70000}"/>
    <cellStyle name="Output 2 5 8 2 6" xfId="59550" xr:uid="{00000000-0005-0000-0000-000013E70000}"/>
    <cellStyle name="Output 2 5 8 2 7" xfId="59551" xr:uid="{00000000-0005-0000-0000-000014E70000}"/>
    <cellStyle name="Output 2 5 8 3" xfId="59552" xr:uid="{00000000-0005-0000-0000-000015E70000}"/>
    <cellStyle name="Output 2 5 8 3 2" xfId="59553" xr:uid="{00000000-0005-0000-0000-000016E70000}"/>
    <cellStyle name="Output 2 5 8 3 3" xfId="59554" xr:uid="{00000000-0005-0000-0000-000017E70000}"/>
    <cellStyle name="Output 2 5 8 3 4" xfId="59555" xr:uid="{00000000-0005-0000-0000-000018E70000}"/>
    <cellStyle name="Output 2 5 8 3 5" xfId="59556" xr:uid="{00000000-0005-0000-0000-000019E70000}"/>
    <cellStyle name="Output 2 5 8 4" xfId="59557" xr:uid="{00000000-0005-0000-0000-00001AE70000}"/>
    <cellStyle name="Output 2 5 8 4 2" xfId="59558" xr:uid="{00000000-0005-0000-0000-00001BE70000}"/>
    <cellStyle name="Output 2 5 8 4 3" xfId="59559" xr:uid="{00000000-0005-0000-0000-00001CE70000}"/>
    <cellStyle name="Output 2 5 8 4 4" xfId="59560" xr:uid="{00000000-0005-0000-0000-00001DE70000}"/>
    <cellStyle name="Output 2 5 8 4 5" xfId="59561" xr:uid="{00000000-0005-0000-0000-00001EE70000}"/>
    <cellStyle name="Output 2 5 8 5" xfId="59562" xr:uid="{00000000-0005-0000-0000-00001FE70000}"/>
    <cellStyle name="Output 2 5 8 6" xfId="59563" xr:uid="{00000000-0005-0000-0000-000020E70000}"/>
    <cellStyle name="Output 2 5 8 7" xfId="59564" xr:uid="{00000000-0005-0000-0000-000021E70000}"/>
    <cellStyle name="Output 2 5 8 8" xfId="59565" xr:uid="{00000000-0005-0000-0000-000022E70000}"/>
    <cellStyle name="Output 2 5 9" xfId="59566" xr:uid="{00000000-0005-0000-0000-000023E70000}"/>
    <cellStyle name="Output 2 5 9 2" xfId="59567" xr:uid="{00000000-0005-0000-0000-000024E70000}"/>
    <cellStyle name="Output 2 5 9 2 2" xfId="59568" xr:uid="{00000000-0005-0000-0000-000025E70000}"/>
    <cellStyle name="Output 2 5 9 2 2 2" xfId="59569" xr:uid="{00000000-0005-0000-0000-000026E70000}"/>
    <cellStyle name="Output 2 5 9 2 2 3" xfId="59570" xr:uid="{00000000-0005-0000-0000-000027E70000}"/>
    <cellStyle name="Output 2 5 9 2 2 4" xfId="59571" xr:uid="{00000000-0005-0000-0000-000028E70000}"/>
    <cellStyle name="Output 2 5 9 2 2 5" xfId="59572" xr:uid="{00000000-0005-0000-0000-000029E70000}"/>
    <cellStyle name="Output 2 5 9 2 3" xfId="59573" xr:uid="{00000000-0005-0000-0000-00002AE70000}"/>
    <cellStyle name="Output 2 5 9 2 3 2" xfId="59574" xr:uid="{00000000-0005-0000-0000-00002BE70000}"/>
    <cellStyle name="Output 2 5 9 2 3 3" xfId="59575" xr:uid="{00000000-0005-0000-0000-00002CE70000}"/>
    <cellStyle name="Output 2 5 9 2 3 4" xfId="59576" xr:uid="{00000000-0005-0000-0000-00002DE70000}"/>
    <cellStyle name="Output 2 5 9 2 3 5" xfId="59577" xr:uid="{00000000-0005-0000-0000-00002EE70000}"/>
    <cellStyle name="Output 2 5 9 2 4" xfId="59578" xr:uid="{00000000-0005-0000-0000-00002FE70000}"/>
    <cellStyle name="Output 2 5 9 2 5" xfId="59579" xr:uid="{00000000-0005-0000-0000-000030E70000}"/>
    <cellStyle name="Output 2 5 9 2 6" xfId="59580" xr:uid="{00000000-0005-0000-0000-000031E70000}"/>
    <cellStyle name="Output 2 5 9 2 7" xfId="59581" xr:uid="{00000000-0005-0000-0000-000032E70000}"/>
    <cellStyle name="Output 2 5 9 3" xfId="59582" xr:uid="{00000000-0005-0000-0000-000033E70000}"/>
    <cellStyle name="Output 2 5 9 3 2" xfId="59583" xr:uid="{00000000-0005-0000-0000-000034E70000}"/>
    <cellStyle name="Output 2 5 9 3 3" xfId="59584" xr:uid="{00000000-0005-0000-0000-000035E70000}"/>
    <cellStyle name="Output 2 5 9 3 4" xfId="59585" xr:uid="{00000000-0005-0000-0000-000036E70000}"/>
    <cellStyle name="Output 2 5 9 3 5" xfId="59586" xr:uid="{00000000-0005-0000-0000-000037E70000}"/>
    <cellStyle name="Output 2 5 9 4" xfId="59587" xr:uid="{00000000-0005-0000-0000-000038E70000}"/>
    <cellStyle name="Output 2 5 9 4 2" xfId="59588" xr:uid="{00000000-0005-0000-0000-000039E70000}"/>
    <cellStyle name="Output 2 5 9 4 3" xfId="59589" xr:uid="{00000000-0005-0000-0000-00003AE70000}"/>
    <cellStyle name="Output 2 5 9 4 4" xfId="59590" xr:uid="{00000000-0005-0000-0000-00003BE70000}"/>
    <cellStyle name="Output 2 5 9 4 5" xfId="59591" xr:uid="{00000000-0005-0000-0000-00003CE70000}"/>
    <cellStyle name="Output 2 5 9 5" xfId="59592" xr:uid="{00000000-0005-0000-0000-00003DE70000}"/>
    <cellStyle name="Output 2 5 9 6" xfId="59593" xr:uid="{00000000-0005-0000-0000-00003EE70000}"/>
    <cellStyle name="Output 2 5 9 7" xfId="59594" xr:uid="{00000000-0005-0000-0000-00003FE70000}"/>
    <cellStyle name="Output 2 5 9 8" xfId="59595" xr:uid="{00000000-0005-0000-0000-000040E70000}"/>
    <cellStyle name="Output 2 6" xfId="1876" xr:uid="{00000000-0005-0000-0000-000041E70000}"/>
    <cellStyle name="Output 2 6 2" xfId="1877" xr:uid="{00000000-0005-0000-0000-000042E70000}"/>
    <cellStyle name="Output 2 6 2 2" xfId="59596" xr:uid="{00000000-0005-0000-0000-000043E70000}"/>
    <cellStyle name="Output 2 6 3" xfId="59597" xr:uid="{00000000-0005-0000-0000-000044E70000}"/>
    <cellStyle name="Output 2 6 4" xfId="59598" xr:uid="{00000000-0005-0000-0000-000045E70000}"/>
    <cellStyle name="Output 2 6 5" xfId="59599" xr:uid="{00000000-0005-0000-0000-000046E70000}"/>
    <cellStyle name="Output 2 7" xfId="1878" xr:uid="{00000000-0005-0000-0000-000047E70000}"/>
    <cellStyle name="Output 2 7 2" xfId="1879" xr:uid="{00000000-0005-0000-0000-000048E70000}"/>
    <cellStyle name="Output 2 7 2 2" xfId="59600" xr:uid="{00000000-0005-0000-0000-000049E70000}"/>
    <cellStyle name="Output 2 7 3" xfId="59601" xr:uid="{00000000-0005-0000-0000-00004AE70000}"/>
    <cellStyle name="Output 2 7 4" xfId="59602" xr:uid="{00000000-0005-0000-0000-00004BE70000}"/>
    <cellStyle name="Output 2 7 5" xfId="59603" xr:uid="{00000000-0005-0000-0000-00004CE70000}"/>
    <cellStyle name="Output 2 8" xfId="1880" xr:uid="{00000000-0005-0000-0000-00004DE70000}"/>
    <cellStyle name="Output 2 8 2" xfId="59604" xr:uid="{00000000-0005-0000-0000-00004EE70000}"/>
    <cellStyle name="Output 2 9" xfId="59605" xr:uid="{00000000-0005-0000-0000-00004FE70000}"/>
    <cellStyle name="Output 2_T-straight with PEDs adjustor" xfId="59606" xr:uid="{00000000-0005-0000-0000-000050E70000}"/>
    <cellStyle name="Output 3" xfId="1881" xr:uid="{00000000-0005-0000-0000-000051E70000}"/>
    <cellStyle name="Output 3 2" xfId="1882" xr:uid="{00000000-0005-0000-0000-000052E70000}"/>
    <cellStyle name="Output 3 2 2" xfId="1883" xr:uid="{00000000-0005-0000-0000-000053E70000}"/>
    <cellStyle name="Output 3 2 2 10" xfId="59607" xr:uid="{00000000-0005-0000-0000-000054E70000}"/>
    <cellStyle name="Output 3 2 2 10 2" xfId="59608" xr:uid="{00000000-0005-0000-0000-000055E70000}"/>
    <cellStyle name="Output 3 2 2 10 2 2" xfId="59609" xr:uid="{00000000-0005-0000-0000-000056E70000}"/>
    <cellStyle name="Output 3 2 2 10 2 2 2" xfId="59610" xr:uid="{00000000-0005-0000-0000-000057E70000}"/>
    <cellStyle name="Output 3 2 2 10 2 2 3" xfId="59611" xr:uid="{00000000-0005-0000-0000-000058E70000}"/>
    <cellStyle name="Output 3 2 2 10 2 2 4" xfId="59612" xr:uid="{00000000-0005-0000-0000-000059E70000}"/>
    <cellStyle name="Output 3 2 2 10 2 2 5" xfId="59613" xr:uid="{00000000-0005-0000-0000-00005AE70000}"/>
    <cellStyle name="Output 3 2 2 10 2 3" xfId="59614" xr:uid="{00000000-0005-0000-0000-00005BE70000}"/>
    <cellStyle name="Output 3 2 2 10 2 3 2" xfId="59615" xr:uid="{00000000-0005-0000-0000-00005CE70000}"/>
    <cellStyle name="Output 3 2 2 10 2 3 3" xfId="59616" xr:uid="{00000000-0005-0000-0000-00005DE70000}"/>
    <cellStyle name="Output 3 2 2 10 2 3 4" xfId="59617" xr:uid="{00000000-0005-0000-0000-00005EE70000}"/>
    <cellStyle name="Output 3 2 2 10 2 3 5" xfId="59618" xr:uid="{00000000-0005-0000-0000-00005FE70000}"/>
    <cellStyle name="Output 3 2 2 10 2 4" xfId="59619" xr:uid="{00000000-0005-0000-0000-000060E70000}"/>
    <cellStyle name="Output 3 2 2 10 2 5" xfId="59620" xr:uid="{00000000-0005-0000-0000-000061E70000}"/>
    <cellStyle name="Output 3 2 2 10 2 6" xfId="59621" xr:uid="{00000000-0005-0000-0000-000062E70000}"/>
    <cellStyle name="Output 3 2 2 10 2 7" xfId="59622" xr:uid="{00000000-0005-0000-0000-000063E70000}"/>
    <cellStyle name="Output 3 2 2 10 3" xfId="59623" xr:uid="{00000000-0005-0000-0000-000064E70000}"/>
    <cellStyle name="Output 3 2 2 10 3 2" xfId="59624" xr:uid="{00000000-0005-0000-0000-000065E70000}"/>
    <cellStyle name="Output 3 2 2 10 3 3" xfId="59625" xr:uid="{00000000-0005-0000-0000-000066E70000}"/>
    <cellStyle name="Output 3 2 2 10 3 4" xfId="59626" xr:uid="{00000000-0005-0000-0000-000067E70000}"/>
    <cellStyle name="Output 3 2 2 10 3 5" xfId="59627" xr:uid="{00000000-0005-0000-0000-000068E70000}"/>
    <cellStyle name="Output 3 2 2 10 4" xfId="59628" xr:uid="{00000000-0005-0000-0000-000069E70000}"/>
    <cellStyle name="Output 3 2 2 10 4 2" xfId="59629" xr:uid="{00000000-0005-0000-0000-00006AE70000}"/>
    <cellStyle name="Output 3 2 2 10 4 3" xfId="59630" xr:uid="{00000000-0005-0000-0000-00006BE70000}"/>
    <cellStyle name="Output 3 2 2 10 4 4" xfId="59631" xr:uid="{00000000-0005-0000-0000-00006CE70000}"/>
    <cellStyle name="Output 3 2 2 10 4 5" xfId="59632" xr:uid="{00000000-0005-0000-0000-00006DE70000}"/>
    <cellStyle name="Output 3 2 2 10 5" xfId="59633" xr:uid="{00000000-0005-0000-0000-00006EE70000}"/>
    <cellStyle name="Output 3 2 2 10 6" xfId="59634" xr:uid="{00000000-0005-0000-0000-00006FE70000}"/>
    <cellStyle name="Output 3 2 2 10 7" xfId="59635" xr:uid="{00000000-0005-0000-0000-000070E70000}"/>
    <cellStyle name="Output 3 2 2 10 8" xfId="59636" xr:uid="{00000000-0005-0000-0000-000071E70000}"/>
    <cellStyle name="Output 3 2 2 11" xfId="59637" xr:uid="{00000000-0005-0000-0000-000072E70000}"/>
    <cellStyle name="Output 3 2 2 11 2" xfId="59638" xr:uid="{00000000-0005-0000-0000-000073E70000}"/>
    <cellStyle name="Output 3 2 2 11 2 2" xfId="59639" xr:uid="{00000000-0005-0000-0000-000074E70000}"/>
    <cellStyle name="Output 3 2 2 11 2 2 2" xfId="59640" xr:uid="{00000000-0005-0000-0000-000075E70000}"/>
    <cellStyle name="Output 3 2 2 11 2 2 3" xfId="59641" xr:uid="{00000000-0005-0000-0000-000076E70000}"/>
    <cellStyle name="Output 3 2 2 11 2 2 4" xfId="59642" xr:uid="{00000000-0005-0000-0000-000077E70000}"/>
    <cellStyle name="Output 3 2 2 11 2 2 5" xfId="59643" xr:uid="{00000000-0005-0000-0000-000078E70000}"/>
    <cellStyle name="Output 3 2 2 11 2 3" xfId="59644" xr:uid="{00000000-0005-0000-0000-000079E70000}"/>
    <cellStyle name="Output 3 2 2 11 2 3 2" xfId="59645" xr:uid="{00000000-0005-0000-0000-00007AE70000}"/>
    <cellStyle name="Output 3 2 2 11 2 3 3" xfId="59646" xr:uid="{00000000-0005-0000-0000-00007BE70000}"/>
    <cellStyle name="Output 3 2 2 11 2 3 4" xfId="59647" xr:uid="{00000000-0005-0000-0000-00007CE70000}"/>
    <cellStyle name="Output 3 2 2 11 2 3 5" xfId="59648" xr:uid="{00000000-0005-0000-0000-00007DE70000}"/>
    <cellStyle name="Output 3 2 2 11 2 4" xfId="59649" xr:uid="{00000000-0005-0000-0000-00007EE70000}"/>
    <cellStyle name="Output 3 2 2 11 2 5" xfId="59650" xr:uid="{00000000-0005-0000-0000-00007FE70000}"/>
    <cellStyle name="Output 3 2 2 11 2 6" xfId="59651" xr:uid="{00000000-0005-0000-0000-000080E70000}"/>
    <cellStyle name="Output 3 2 2 11 2 7" xfId="59652" xr:uid="{00000000-0005-0000-0000-000081E70000}"/>
    <cellStyle name="Output 3 2 2 11 3" xfId="59653" xr:uid="{00000000-0005-0000-0000-000082E70000}"/>
    <cellStyle name="Output 3 2 2 11 3 2" xfId="59654" xr:uid="{00000000-0005-0000-0000-000083E70000}"/>
    <cellStyle name="Output 3 2 2 11 3 3" xfId="59655" xr:uid="{00000000-0005-0000-0000-000084E70000}"/>
    <cellStyle name="Output 3 2 2 11 3 4" xfId="59656" xr:uid="{00000000-0005-0000-0000-000085E70000}"/>
    <cellStyle name="Output 3 2 2 11 3 5" xfId="59657" xr:uid="{00000000-0005-0000-0000-000086E70000}"/>
    <cellStyle name="Output 3 2 2 11 4" xfId="59658" xr:uid="{00000000-0005-0000-0000-000087E70000}"/>
    <cellStyle name="Output 3 2 2 11 4 2" xfId="59659" xr:uid="{00000000-0005-0000-0000-000088E70000}"/>
    <cellStyle name="Output 3 2 2 11 4 3" xfId="59660" xr:uid="{00000000-0005-0000-0000-000089E70000}"/>
    <cellStyle name="Output 3 2 2 11 4 4" xfId="59661" xr:uid="{00000000-0005-0000-0000-00008AE70000}"/>
    <cellStyle name="Output 3 2 2 11 4 5" xfId="59662" xr:uid="{00000000-0005-0000-0000-00008BE70000}"/>
    <cellStyle name="Output 3 2 2 11 5" xfId="59663" xr:uid="{00000000-0005-0000-0000-00008CE70000}"/>
    <cellStyle name="Output 3 2 2 11 6" xfId="59664" xr:uid="{00000000-0005-0000-0000-00008DE70000}"/>
    <cellStyle name="Output 3 2 2 11 7" xfId="59665" xr:uid="{00000000-0005-0000-0000-00008EE70000}"/>
    <cellStyle name="Output 3 2 2 11 8" xfId="59666" xr:uid="{00000000-0005-0000-0000-00008FE70000}"/>
    <cellStyle name="Output 3 2 2 12" xfId="59667" xr:uid="{00000000-0005-0000-0000-000090E70000}"/>
    <cellStyle name="Output 3 2 2 12 2" xfId="59668" xr:uid="{00000000-0005-0000-0000-000091E70000}"/>
    <cellStyle name="Output 3 2 2 12 2 2" xfId="59669" xr:uid="{00000000-0005-0000-0000-000092E70000}"/>
    <cellStyle name="Output 3 2 2 12 2 2 2" xfId="59670" xr:uid="{00000000-0005-0000-0000-000093E70000}"/>
    <cellStyle name="Output 3 2 2 12 2 2 3" xfId="59671" xr:uid="{00000000-0005-0000-0000-000094E70000}"/>
    <cellStyle name="Output 3 2 2 12 2 2 4" xfId="59672" xr:uid="{00000000-0005-0000-0000-000095E70000}"/>
    <cellStyle name="Output 3 2 2 12 2 2 5" xfId="59673" xr:uid="{00000000-0005-0000-0000-000096E70000}"/>
    <cellStyle name="Output 3 2 2 12 2 3" xfId="59674" xr:uid="{00000000-0005-0000-0000-000097E70000}"/>
    <cellStyle name="Output 3 2 2 12 2 3 2" xfId="59675" xr:uid="{00000000-0005-0000-0000-000098E70000}"/>
    <cellStyle name="Output 3 2 2 12 2 3 3" xfId="59676" xr:uid="{00000000-0005-0000-0000-000099E70000}"/>
    <cellStyle name="Output 3 2 2 12 2 3 4" xfId="59677" xr:uid="{00000000-0005-0000-0000-00009AE70000}"/>
    <cellStyle name="Output 3 2 2 12 2 3 5" xfId="59678" xr:uid="{00000000-0005-0000-0000-00009BE70000}"/>
    <cellStyle name="Output 3 2 2 12 2 4" xfId="59679" xr:uid="{00000000-0005-0000-0000-00009CE70000}"/>
    <cellStyle name="Output 3 2 2 12 2 5" xfId="59680" xr:uid="{00000000-0005-0000-0000-00009DE70000}"/>
    <cellStyle name="Output 3 2 2 12 2 6" xfId="59681" xr:uid="{00000000-0005-0000-0000-00009EE70000}"/>
    <cellStyle name="Output 3 2 2 12 2 7" xfId="59682" xr:uid="{00000000-0005-0000-0000-00009FE70000}"/>
    <cellStyle name="Output 3 2 2 12 3" xfId="59683" xr:uid="{00000000-0005-0000-0000-0000A0E70000}"/>
    <cellStyle name="Output 3 2 2 12 3 2" xfId="59684" xr:uid="{00000000-0005-0000-0000-0000A1E70000}"/>
    <cellStyle name="Output 3 2 2 12 3 3" xfId="59685" xr:uid="{00000000-0005-0000-0000-0000A2E70000}"/>
    <cellStyle name="Output 3 2 2 12 3 4" xfId="59686" xr:uid="{00000000-0005-0000-0000-0000A3E70000}"/>
    <cellStyle name="Output 3 2 2 12 3 5" xfId="59687" xr:uid="{00000000-0005-0000-0000-0000A4E70000}"/>
    <cellStyle name="Output 3 2 2 12 4" xfId="59688" xr:uid="{00000000-0005-0000-0000-0000A5E70000}"/>
    <cellStyle name="Output 3 2 2 12 4 2" xfId="59689" xr:uid="{00000000-0005-0000-0000-0000A6E70000}"/>
    <cellStyle name="Output 3 2 2 12 4 3" xfId="59690" xr:uid="{00000000-0005-0000-0000-0000A7E70000}"/>
    <cellStyle name="Output 3 2 2 12 4 4" xfId="59691" xr:uid="{00000000-0005-0000-0000-0000A8E70000}"/>
    <cellStyle name="Output 3 2 2 12 4 5" xfId="59692" xr:uid="{00000000-0005-0000-0000-0000A9E70000}"/>
    <cellStyle name="Output 3 2 2 12 5" xfId="59693" xr:uid="{00000000-0005-0000-0000-0000AAE70000}"/>
    <cellStyle name="Output 3 2 2 12 6" xfId="59694" xr:uid="{00000000-0005-0000-0000-0000ABE70000}"/>
    <cellStyle name="Output 3 2 2 12 7" xfId="59695" xr:uid="{00000000-0005-0000-0000-0000ACE70000}"/>
    <cellStyle name="Output 3 2 2 12 8" xfId="59696" xr:uid="{00000000-0005-0000-0000-0000ADE70000}"/>
    <cellStyle name="Output 3 2 2 13" xfId="59697" xr:uid="{00000000-0005-0000-0000-0000AEE70000}"/>
    <cellStyle name="Output 3 2 2 13 2" xfId="59698" xr:uid="{00000000-0005-0000-0000-0000AFE70000}"/>
    <cellStyle name="Output 3 2 2 13 2 2" xfId="59699" xr:uid="{00000000-0005-0000-0000-0000B0E70000}"/>
    <cellStyle name="Output 3 2 2 13 2 2 2" xfId="59700" xr:uid="{00000000-0005-0000-0000-0000B1E70000}"/>
    <cellStyle name="Output 3 2 2 13 2 2 3" xfId="59701" xr:uid="{00000000-0005-0000-0000-0000B2E70000}"/>
    <cellStyle name="Output 3 2 2 13 2 2 4" xfId="59702" xr:uid="{00000000-0005-0000-0000-0000B3E70000}"/>
    <cellStyle name="Output 3 2 2 13 2 2 5" xfId="59703" xr:uid="{00000000-0005-0000-0000-0000B4E70000}"/>
    <cellStyle name="Output 3 2 2 13 2 3" xfId="59704" xr:uid="{00000000-0005-0000-0000-0000B5E70000}"/>
    <cellStyle name="Output 3 2 2 13 2 3 2" xfId="59705" xr:uid="{00000000-0005-0000-0000-0000B6E70000}"/>
    <cellStyle name="Output 3 2 2 13 2 3 3" xfId="59706" xr:uid="{00000000-0005-0000-0000-0000B7E70000}"/>
    <cellStyle name="Output 3 2 2 13 2 3 4" xfId="59707" xr:uid="{00000000-0005-0000-0000-0000B8E70000}"/>
    <cellStyle name="Output 3 2 2 13 2 3 5" xfId="59708" xr:uid="{00000000-0005-0000-0000-0000B9E70000}"/>
    <cellStyle name="Output 3 2 2 13 2 4" xfId="59709" xr:uid="{00000000-0005-0000-0000-0000BAE70000}"/>
    <cellStyle name="Output 3 2 2 13 2 5" xfId="59710" xr:uid="{00000000-0005-0000-0000-0000BBE70000}"/>
    <cellStyle name="Output 3 2 2 13 2 6" xfId="59711" xr:uid="{00000000-0005-0000-0000-0000BCE70000}"/>
    <cellStyle name="Output 3 2 2 13 2 7" xfId="59712" xr:uid="{00000000-0005-0000-0000-0000BDE70000}"/>
    <cellStyle name="Output 3 2 2 13 3" xfId="59713" xr:uid="{00000000-0005-0000-0000-0000BEE70000}"/>
    <cellStyle name="Output 3 2 2 13 3 2" xfId="59714" xr:uid="{00000000-0005-0000-0000-0000BFE70000}"/>
    <cellStyle name="Output 3 2 2 13 3 3" xfId="59715" xr:uid="{00000000-0005-0000-0000-0000C0E70000}"/>
    <cellStyle name="Output 3 2 2 13 3 4" xfId="59716" xr:uid="{00000000-0005-0000-0000-0000C1E70000}"/>
    <cellStyle name="Output 3 2 2 13 3 5" xfId="59717" xr:uid="{00000000-0005-0000-0000-0000C2E70000}"/>
    <cellStyle name="Output 3 2 2 13 4" xfId="59718" xr:uid="{00000000-0005-0000-0000-0000C3E70000}"/>
    <cellStyle name="Output 3 2 2 13 4 2" xfId="59719" xr:uid="{00000000-0005-0000-0000-0000C4E70000}"/>
    <cellStyle name="Output 3 2 2 13 4 3" xfId="59720" xr:uid="{00000000-0005-0000-0000-0000C5E70000}"/>
    <cellStyle name="Output 3 2 2 13 4 4" xfId="59721" xr:uid="{00000000-0005-0000-0000-0000C6E70000}"/>
    <cellStyle name="Output 3 2 2 13 4 5" xfId="59722" xr:uid="{00000000-0005-0000-0000-0000C7E70000}"/>
    <cellStyle name="Output 3 2 2 13 5" xfId="59723" xr:uid="{00000000-0005-0000-0000-0000C8E70000}"/>
    <cellStyle name="Output 3 2 2 13 6" xfId="59724" xr:uid="{00000000-0005-0000-0000-0000C9E70000}"/>
    <cellStyle name="Output 3 2 2 13 7" xfId="59725" xr:uid="{00000000-0005-0000-0000-0000CAE70000}"/>
    <cellStyle name="Output 3 2 2 13 8" xfId="59726" xr:uid="{00000000-0005-0000-0000-0000CBE70000}"/>
    <cellStyle name="Output 3 2 2 14" xfId="59727" xr:uid="{00000000-0005-0000-0000-0000CCE70000}"/>
    <cellStyle name="Output 3 2 2 14 2" xfId="59728" xr:uid="{00000000-0005-0000-0000-0000CDE70000}"/>
    <cellStyle name="Output 3 2 2 14 2 2" xfId="59729" xr:uid="{00000000-0005-0000-0000-0000CEE70000}"/>
    <cellStyle name="Output 3 2 2 14 2 2 2" xfId="59730" xr:uid="{00000000-0005-0000-0000-0000CFE70000}"/>
    <cellStyle name="Output 3 2 2 14 2 2 3" xfId="59731" xr:uid="{00000000-0005-0000-0000-0000D0E70000}"/>
    <cellStyle name="Output 3 2 2 14 2 2 4" xfId="59732" xr:uid="{00000000-0005-0000-0000-0000D1E70000}"/>
    <cellStyle name="Output 3 2 2 14 2 2 5" xfId="59733" xr:uid="{00000000-0005-0000-0000-0000D2E70000}"/>
    <cellStyle name="Output 3 2 2 14 2 3" xfId="59734" xr:uid="{00000000-0005-0000-0000-0000D3E70000}"/>
    <cellStyle name="Output 3 2 2 14 2 3 2" xfId="59735" xr:uid="{00000000-0005-0000-0000-0000D4E70000}"/>
    <cellStyle name="Output 3 2 2 14 2 3 3" xfId="59736" xr:uid="{00000000-0005-0000-0000-0000D5E70000}"/>
    <cellStyle name="Output 3 2 2 14 2 3 4" xfId="59737" xr:uid="{00000000-0005-0000-0000-0000D6E70000}"/>
    <cellStyle name="Output 3 2 2 14 2 3 5" xfId="59738" xr:uid="{00000000-0005-0000-0000-0000D7E70000}"/>
    <cellStyle name="Output 3 2 2 14 2 4" xfId="59739" xr:uid="{00000000-0005-0000-0000-0000D8E70000}"/>
    <cellStyle name="Output 3 2 2 14 2 5" xfId="59740" xr:uid="{00000000-0005-0000-0000-0000D9E70000}"/>
    <cellStyle name="Output 3 2 2 14 2 6" xfId="59741" xr:uid="{00000000-0005-0000-0000-0000DAE70000}"/>
    <cellStyle name="Output 3 2 2 14 2 7" xfId="59742" xr:uid="{00000000-0005-0000-0000-0000DBE70000}"/>
    <cellStyle name="Output 3 2 2 14 3" xfId="59743" xr:uid="{00000000-0005-0000-0000-0000DCE70000}"/>
    <cellStyle name="Output 3 2 2 14 3 2" xfId="59744" xr:uid="{00000000-0005-0000-0000-0000DDE70000}"/>
    <cellStyle name="Output 3 2 2 14 3 3" xfId="59745" xr:uid="{00000000-0005-0000-0000-0000DEE70000}"/>
    <cellStyle name="Output 3 2 2 14 3 4" xfId="59746" xr:uid="{00000000-0005-0000-0000-0000DFE70000}"/>
    <cellStyle name="Output 3 2 2 14 3 5" xfId="59747" xr:uid="{00000000-0005-0000-0000-0000E0E70000}"/>
    <cellStyle name="Output 3 2 2 14 4" xfId="59748" xr:uid="{00000000-0005-0000-0000-0000E1E70000}"/>
    <cellStyle name="Output 3 2 2 14 4 2" xfId="59749" xr:uid="{00000000-0005-0000-0000-0000E2E70000}"/>
    <cellStyle name="Output 3 2 2 14 4 3" xfId="59750" xr:uid="{00000000-0005-0000-0000-0000E3E70000}"/>
    <cellStyle name="Output 3 2 2 14 4 4" xfId="59751" xr:uid="{00000000-0005-0000-0000-0000E4E70000}"/>
    <cellStyle name="Output 3 2 2 14 4 5" xfId="59752" xr:uid="{00000000-0005-0000-0000-0000E5E70000}"/>
    <cellStyle name="Output 3 2 2 14 5" xfId="59753" xr:uid="{00000000-0005-0000-0000-0000E6E70000}"/>
    <cellStyle name="Output 3 2 2 14 6" xfId="59754" xr:uid="{00000000-0005-0000-0000-0000E7E70000}"/>
    <cellStyle name="Output 3 2 2 14 7" xfId="59755" xr:uid="{00000000-0005-0000-0000-0000E8E70000}"/>
    <cellStyle name="Output 3 2 2 14 8" xfId="59756" xr:uid="{00000000-0005-0000-0000-0000E9E70000}"/>
    <cellStyle name="Output 3 2 2 15" xfId="59757" xr:uid="{00000000-0005-0000-0000-0000EAE70000}"/>
    <cellStyle name="Output 3 2 2 15 2" xfId="59758" xr:uid="{00000000-0005-0000-0000-0000EBE70000}"/>
    <cellStyle name="Output 3 2 2 15 2 2" xfId="59759" xr:uid="{00000000-0005-0000-0000-0000ECE70000}"/>
    <cellStyle name="Output 3 2 2 15 2 3" xfId="59760" xr:uid="{00000000-0005-0000-0000-0000EDE70000}"/>
    <cellStyle name="Output 3 2 2 15 2 4" xfId="59761" xr:uid="{00000000-0005-0000-0000-0000EEE70000}"/>
    <cellStyle name="Output 3 2 2 15 2 5" xfId="59762" xr:uid="{00000000-0005-0000-0000-0000EFE70000}"/>
    <cellStyle name="Output 3 2 2 15 3" xfId="59763" xr:uid="{00000000-0005-0000-0000-0000F0E70000}"/>
    <cellStyle name="Output 3 2 2 15 3 2" xfId="59764" xr:uid="{00000000-0005-0000-0000-0000F1E70000}"/>
    <cellStyle name="Output 3 2 2 15 3 3" xfId="59765" xr:uid="{00000000-0005-0000-0000-0000F2E70000}"/>
    <cellStyle name="Output 3 2 2 15 3 4" xfId="59766" xr:uid="{00000000-0005-0000-0000-0000F3E70000}"/>
    <cellStyle name="Output 3 2 2 15 3 5" xfId="59767" xr:uid="{00000000-0005-0000-0000-0000F4E70000}"/>
    <cellStyle name="Output 3 2 2 15 4" xfId="59768" xr:uid="{00000000-0005-0000-0000-0000F5E70000}"/>
    <cellStyle name="Output 3 2 2 15 5" xfId="59769" xr:uid="{00000000-0005-0000-0000-0000F6E70000}"/>
    <cellStyle name="Output 3 2 2 15 6" xfId="59770" xr:uid="{00000000-0005-0000-0000-0000F7E70000}"/>
    <cellStyle name="Output 3 2 2 15 7" xfId="59771" xr:uid="{00000000-0005-0000-0000-0000F8E70000}"/>
    <cellStyle name="Output 3 2 2 16" xfId="59772" xr:uid="{00000000-0005-0000-0000-0000F9E70000}"/>
    <cellStyle name="Output 3 2 2 16 2" xfId="59773" xr:uid="{00000000-0005-0000-0000-0000FAE70000}"/>
    <cellStyle name="Output 3 2 2 16 3" xfId="59774" xr:uid="{00000000-0005-0000-0000-0000FBE70000}"/>
    <cellStyle name="Output 3 2 2 16 4" xfId="59775" xr:uid="{00000000-0005-0000-0000-0000FCE70000}"/>
    <cellStyle name="Output 3 2 2 16 5" xfId="59776" xr:uid="{00000000-0005-0000-0000-0000FDE70000}"/>
    <cellStyle name="Output 3 2 2 17" xfId="59777" xr:uid="{00000000-0005-0000-0000-0000FEE70000}"/>
    <cellStyle name="Output 3 2 2 17 2" xfId="59778" xr:uid="{00000000-0005-0000-0000-0000FFE70000}"/>
    <cellStyle name="Output 3 2 2 17 3" xfId="59779" xr:uid="{00000000-0005-0000-0000-000000E80000}"/>
    <cellStyle name="Output 3 2 2 17 4" xfId="59780" xr:uid="{00000000-0005-0000-0000-000001E80000}"/>
    <cellStyle name="Output 3 2 2 17 5" xfId="59781" xr:uid="{00000000-0005-0000-0000-000002E80000}"/>
    <cellStyle name="Output 3 2 2 18" xfId="59782" xr:uid="{00000000-0005-0000-0000-000003E80000}"/>
    <cellStyle name="Output 3 2 2 18 2" xfId="59783" xr:uid="{00000000-0005-0000-0000-000004E80000}"/>
    <cellStyle name="Output 3 2 2 19" xfId="59784" xr:uid="{00000000-0005-0000-0000-000005E80000}"/>
    <cellStyle name="Output 3 2 2 2" xfId="1884" xr:uid="{00000000-0005-0000-0000-000006E80000}"/>
    <cellStyle name="Output 3 2 2 2 2" xfId="1885" xr:uid="{00000000-0005-0000-0000-000007E80000}"/>
    <cellStyle name="Output 3 2 2 2 2 2" xfId="59785" xr:uid="{00000000-0005-0000-0000-000008E80000}"/>
    <cellStyle name="Output 3 2 2 2 2 2 2" xfId="59786" xr:uid="{00000000-0005-0000-0000-000009E80000}"/>
    <cellStyle name="Output 3 2 2 2 2 2 3" xfId="59787" xr:uid="{00000000-0005-0000-0000-00000AE80000}"/>
    <cellStyle name="Output 3 2 2 2 2 2 4" xfId="59788" xr:uid="{00000000-0005-0000-0000-00000BE80000}"/>
    <cellStyle name="Output 3 2 2 2 2 2 5" xfId="59789" xr:uid="{00000000-0005-0000-0000-00000CE80000}"/>
    <cellStyle name="Output 3 2 2 2 2 3" xfId="59790" xr:uid="{00000000-0005-0000-0000-00000DE80000}"/>
    <cellStyle name="Output 3 2 2 2 2 3 2" xfId="59791" xr:uid="{00000000-0005-0000-0000-00000EE80000}"/>
    <cellStyle name="Output 3 2 2 2 2 3 3" xfId="59792" xr:uid="{00000000-0005-0000-0000-00000FE80000}"/>
    <cellStyle name="Output 3 2 2 2 2 3 4" xfId="59793" xr:uid="{00000000-0005-0000-0000-000010E80000}"/>
    <cellStyle name="Output 3 2 2 2 2 3 5" xfId="59794" xr:uid="{00000000-0005-0000-0000-000011E80000}"/>
    <cellStyle name="Output 3 2 2 2 2 4" xfId="59795" xr:uid="{00000000-0005-0000-0000-000012E80000}"/>
    <cellStyle name="Output 3 2 2 2 2 5" xfId="59796" xr:uid="{00000000-0005-0000-0000-000013E80000}"/>
    <cellStyle name="Output 3 2 2 2 2 6" xfId="59797" xr:uid="{00000000-0005-0000-0000-000014E80000}"/>
    <cellStyle name="Output 3 2 2 2 2 7" xfId="59798" xr:uid="{00000000-0005-0000-0000-000015E80000}"/>
    <cellStyle name="Output 3 2 2 2 3" xfId="59799" xr:uid="{00000000-0005-0000-0000-000016E80000}"/>
    <cellStyle name="Output 3 2 2 2 3 2" xfId="59800" xr:uid="{00000000-0005-0000-0000-000017E80000}"/>
    <cellStyle name="Output 3 2 2 2 3 3" xfId="59801" xr:uid="{00000000-0005-0000-0000-000018E80000}"/>
    <cellStyle name="Output 3 2 2 2 3 4" xfId="59802" xr:uid="{00000000-0005-0000-0000-000019E80000}"/>
    <cellStyle name="Output 3 2 2 2 3 5" xfId="59803" xr:uid="{00000000-0005-0000-0000-00001AE80000}"/>
    <cellStyle name="Output 3 2 2 2 4" xfId="59804" xr:uid="{00000000-0005-0000-0000-00001BE80000}"/>
    <cellStyle name="Output 3 2 2 2 4 2" xfId="59805" xr:uid="{00000000-0005-0000-0000-00001CE80000}"/>
    <cellStyle name="Output 3 2 2 2 4 3" xfId="59806" xr:uid="{00000000-0005-0000-0000-00001DE80000}"/>
    <cellStyle name="Output 3 2 2 2 4 4" xfId="59807" xr:uid="{00000000-0005-0000-0000-00001EE80000}"/>
    <cellStyle name="Output 3 2 2 2 4 5" xfId="59808" xr:uid="{00000000-0005-0000-0000-00001FE80000}"/>
    <cellStyle name="Output 3 2 2 2 5" xfId="59809" xr:uid="{00000000-0005-0000-0000-000020E80000}"/>
    <cellStyle name="Output 3 2 2 2 6" xfId="59810" xr:uid="{00000000-0005-0000-0000-000021E80000}"/>
    <cellStyle name="Output 3 2 2 2 7" xfId="59811" xr:uid="{00000000-0005-0000-0000-000022E80000}"/>
    <cellStyle name="Output 3 2 2 2 8" xfId="59812" xr:uid="{00000000-0005-0000-0000-000023E80000}"/>
    <cellStyle name="Output 3 2 2 20" xfId="59813" xr:uid="{00000000-0005-0000-0000-000024E80000}"/>
    <cellStyle name="Output 3 2 2 21" xfId="59814" xr:uid="{00000000-0005-0000-0000-000025E80000}"/>
    <cellStyle name="Output 3 2 2 3" xfId="1886" xr:uid="{00000000-0005-0000-0000-000026E80000}"/>
    <cellStyle name="Output 3 2 2 3 2" xfId="1887" xr:uid="{00000000-0005-0000-0000-000027E80000}"/>
    <cellStyle name="Output 3 2 2 3 2 2" xfId="59815" xr:uid="{00000000-0005-0000-0000-000028E80000}"/>
    <cellStyle name="Output 3 2 2 3 2 2 2" xfId="59816" xr:uid="{00000000-0005-0000-0000-000029E80000}"/>
    <cellStyle name="Output 3 2 2 3 2 2 3" xfId="59817" xr:uid="{00000000-0005-0000-0000-00002AE80000}"/>
    <cellStyle name="Output 3 2 2 3 2 2 4" xfId="59818" xr:uid="{00000000-0005-0000-0000-00002BE80000}"/>
    <cellStyle name="Output 3 2 2 3 2 2 5" xfId="59819" xr:uid="{00000000-0005-0000-0000-00002CE80000}"/>
    <cellStyle name="Output 3 2 2 3 2 3" xfId="59820" xr:uid="{00000000-0005-0000-0000-00002DE80000}"/>
    <cellStyle name="Output 3 2 2 3 2 3 2" xfId="59821" xr:uid="{00000000-0005-0000-0000-00002EE80000}"/>
    <cellStyle name="Output 3 2 2 3 2 3 3" xfId="59822" xr:uid="{00000000-0005-0000-0000-00002FE80000}"/>
    <cellStyle name="Output 3 2 2 3 2 3 4" xfId="59823" xr:uid="{00000000-0005-0000-0000-000030E80000}"/>
    <cellStyle name="Output 3 2 2 3 2 3 5" xfId="59824" xr:uid="{00000000-0005-0000-0000-000031E80000}"/>
    <cellStyle name="Output 3 2 2 3 2 4" xfId="59825" xr:uid="{00000000-0005-0000-0000-000032E80000}"/>
    <cellStyle name="Output 3 2 2 3 2 5" xfId="59826" xr:uid="{00000000-0005-0000-0000-000033E80000}"/>
    <cellStyle name="Output 3 2 2 3 2 6" xfId="59827" xr:uid="{00000000-0005-0000-0000-000034E80000}"/>
    <cellStyle name="Output 3 2 2 3 2 7" xfId="59828" xr:uid="{00000000-0005-0000-0000-000035E80000}"/>
    <cellStyle name="Output 3 2 2 3 3" xfId="59829" xr:uid="{00000000-0005-0000-0000-000036E80000}"/>
    <cellStyle name="Output 3 2 2 3 3 2" xfId="59830" xr:uid="{00000000-0005-0000-0000-000037E80000}"/>
    <cellStyle name="Output 3 2 2 3 3 3" xfId="59831" xr:uid="{00000000-0005-0000-0000-000038E80000}"/>
    <cellStyle name="Output 3 2 2 3 3 4" xfId="59832" xr:uid="{00000000-0005-0000-0000-000039E80000}"/>
    <cellStyle name="Output 3 2 2 3 3 5" xfId="59833" xr:uid="{00000000-0005-0000-0000-00003AE80000}"/>
    <cellStyle name="Output 3 2 2 3 4" xfId="59834" xr:uid="{00000000-0005-0000-0000-00003BE80000}"/>
    <cellStyle name="Output 3 2 2 3 4 2" xfId="59835" xr:uid="{00000000-0005-0000-0000-00003CE80000}"/>
    <cellStyle name="Output 3 2 2 3 4 3" xfId="59836" xr:uid="{00000000-0005-0000-0000-00003DE80000}"/>
    <cellStyle name="Output 3 2 2 3 4 4" xfId="59837" xr:uid="{00000000-0005-0000-0000-00003EE80000}"/>
    <cellStyle name="Output 3 2 2 3 4 5" xfId="59838" xr:uid="{00000000-0005-0000-0000-00003FE80000}"/>
    <cellStyle name="Output 3 2 2 3 5" xfId="59839" xr:uid="{00000000-0005-0000-0000-000040E80000}"/>
    <cellStyle name="Output 3 2 2 3 6" xfId="59840" xr:uid="{00000000-0005-0000-0000-000041E80000}"/>
    <cellStyle name="Output 3 2 2 3 7" xfId="59841" xr:uid="{00000000-0005-0000-0000-000042E80000}"/>
    <cellStyle name="Output 3 2 2 3 8" xfId="59842" xr:uid="{00000000-0005-0000-0000-000043E80000}"/>
    <cellStyle name="Output 3 2 2 4" xfId="1888" xr:uid="{00000000-0005-0000-0000-000044E80000}"/>
    <cellStyle name="Output 3 2 2 4 2" xfId="1889" xr:uid="{00000000-0005-0000-0000-000045E80000}"/>
    <cellStyle name="Output 3 2 2 4 2 2" xfId="59843" xr:uid="{00000000-0005-0000-0000-000046E80000}"/>
    <cellStyle name="Output 3 2 2 4 2 2 2" xfId="59844" xr:uid="{00000000-0005-0000-0000-000047E80000}"/>
    <cellStyle name="Output 3 2 2 4 2 2 3" xfId="59845" xr:uid="{00000000-0005-0000-0000-000048E80000}"/>
    <cellStyle name="Output 3 2 2 4 2 2 4" xfId="59846" xr:uid="{00000000-0005-0000-0000-000049E80000}"/>
    <cellStyle name="Output 3 2 2 4 2 2 5" xfId="59847" xr:uid="{00000000-0005-0000-0000-00004AE80000}"/>
    <cellStyle name="Output 3 2 2 4 2 3" xfId="59848" xr:uid="{00000000-0005-0000-0000-00004BE80000}"/>
    <cellStyle name="Output 3 2 2 4 2 3 2" xfId="59849" xr:uid="{00000000-0005-0000-0000-00004CE80000}"/>
    <cellStyle name="Output 3 2 2 4 2 3 3" xfId="59850" xr:uid="{00000000-0005-0000-0000-00004DE80000}"/>
    <cellStyle name="Output 3 2 2 4 2 3 4" xfId="59851" xr:uid="{00000000-0005-0000-0000-00004EE80000}"/>
    <cellStyle name="Output 3 2 2 4 2 3 5" xfId="59852" xr:uid="{00000000-0005-0000-0000-00004FE80000}"/>
    <cellStyle name="Output 3 2 2 4 2 4" xfId="59853" xr:uid="{00000000-0005-0000-0000-000050E80000}"/>
    <cellStyle name="Output 3 2 2 4 2 5" xfId="59854" xr:uid="{00000000-0005-0000-0000-000051E80000}"/>
    <cellStyle name="Output 3 2 2 4 2 6" xfId="59855" xr:uid="{00000000-0005-0000-0000-000052E80000}"/>
    <cellStyle name="Output 3 2 2 4 2 7" xfId="59856" xr:uid="{00000000-0005-0000-0000-000053E80000}"/>
    <cellStyle name="Output 3 2 2 4 3" xfId="59857" xr:uid="{00000000-0005-0000-0000-000054E80000}"/>
    <cellStyle name="Output 3 2 2 4 3 2" xfId="59858" xr:uid="{00000000-0005-0000-0000-000055E80000}"/>
    <cellStyle name="Output 3 2 2 4 3 3" xfId="59859" xr:uid="{00000000-0005-0000-0000-000056E80000}"/>
    <cellStyle name="Output 3 2 2 4 3 4" xfId="59860" xr:uid="{00000000-0005-0000-0000-000057E80000}"/>
    <cellStyle name="Output 3 2 2 4 3 5" xfId="59861" xr:uid="{00000000-0005-0000-0000-000058E80000}"/>
    <cellStyle name="Output 3 2 2 4 4" xfId="59862" xr:uid="{00000000-0005-0000-0000-000059E80000}"/>
    <cellStyle name="Output 3 2 2 4 4 2" xfId="59863" xr:uid="{00000000-0005-0000-0000-00005AE80000}"/>
    <cellStyle name="Output 3 2 2 4 4 3" xfId="59864" xr:uid="{00000000-0005-0000-0000-00005BE80000}"/>
    <cellStyle name="Output 3 2 2 4 4 4" xfId="59865" xr:uid="{00000000-0005-0000-0000-00005CE80000}"/>
    <cellStyle name="Output 3 2 2 4 4 5" xfId="59866" xr:uid="{00000000-0005-0000-0000-00005DE80000}"/>
    <cellStyle name="Output 3 2 2 4 5" xfId="59867" xr:uid="{00000000-0005-0000-0000-00005EE80000}"/>
    <cellStyle name="Output 3 2 2 4 6" xfId="59868" xr:uid="{00000000-0005-0000-0000-00005FE80000}"/>
    <cellStyle name="Output 3 2 2 4 7" xfId="59869" xr:uid="{00000000-0005-0000-0000-000060E80000}"/>
    <cellStyle name="Output 3 2 2 4 8" xfId="59870" xr:uid="{00000000-0005-0000-0000-000061E80000}"/>
    <cellStyle name="Output 3 2 2 5" xfId="1890" xr:uid="{00000000-0005-0000-0000-000062E80000}"/>
    <cellStyle name="Output 3 2 2 5 2" xfId="59871" xr:uid="{00000000-0005-0000-0000-000063E80000}"/>
    <cellStyle name="Output 3 2 2 5 2 2" xfId="59872" xr:uid="{00000000-0005-0000-0000-000064E80000}"/>
    <cellStyle name="Output 3 2 2 5 2 2 2" xfId="59873" xr:uid="{00000000-0005-0000-0000-000065E80000}"/>
    <cellStyle name="Output 3 2 2 5 2 2 3" xfId="59874" xr:uid="{00000000-0005-0000-0000-000066E80000}"/>
    <cellStyle name="Output 3 2 2 5 2 2 4" xfId="59875" xr:uid="{00000000-0005-0000-0000-000067E80000}"/>
    <cellStyle name="Output 3 2 2 5 2 2 5" xfId="59876" xr:uid="{00000000-0005-0000-0000-000068E80000}"/>
    <cellStyle name="Output 3 2 2 5 2 3" xfId="59877" xr:uid="{00000000-0005-0000-0000-000069E80000}"/>
    <cellStyle name="Output 3 2 2 5 2 3 2" xfId="59878" xr:uid="{00000000-0005-0000-0000-00006AE80000}"/>
    <cellStyle name="Output 3 2 2 5 2 3 3" xfId="59879" xr:uid="{00000000-0005-0000-0000-00006BE80000}"/>
    <cellStyle name="Output 3 2 2 5 2 3 4" xfId="59880" xr:uid="{00000000-0005-0000-0000-00006CE80000}"/>
    <cellStyle name="Output 3 2 2 5 2 3 5" xfId="59881" xr:uid="{00000000-0005-0000-0000-00006DE80000}"/>
    <cellStyle name="Output 3 2 2 5 2 4" xfId="59882" xr:uid="{00000000-0005-0000-0000-00006EE80000}"/>
    <cellStyle name="Output 3 2 2 5 2 5" xfId="59883" xr:uid="{00000000-0005-0000-0000-00006FE80000}"/>
    <cellStyle name="Output 3 2 2 5 2 6" xfId="59884" xr:uid="{00000000-0005-0000-0000-000070E80000}"/>
    <cellStyle name="Output 3 2 2 5 2 7" xfId="59885" xr:uid="{00000000-0005-0000-0000-000071E80000}"/>
    <cellStyle name="Output 3 2 2 5 3" xfId="59886" xr:uid="{00000000-0005-0000-0000-000072E80000}"/>
    <cellStyle name="Output 3 2 2 5 3 2" xfId="59887" xr:uid="{00000000-0005-0000-0000-000073E80000}"/>
    <cellStyle name="Output 3 2 2 5 3 3" xfId="59888" xr:uid="{00000000-0005-0000-0000-000074E80000}"/>
    <cellStyle name="Output 3 2 2 5 3 4" xfId="59889" xr:uid="{00000000-0005-0000-0000-000075E80000}"/>
    <cellStyle name="Output 3 2 2 5 3 5" xfId="59890" xr:uid="{00000000-0005-0000-0000-000076E80000}"/>
    <cellStyle name="Output 3 2 2 5 4" xfId="59891" xr:uid="{00000000-0005-0000-0000-000077E80000}"/>
    <cellStyle name="Output 3 2 2 5 4 2" xfId="59892" xr:uid="{00000000-0005-0000-0000-000078E80000}"/>
    <cellStyle name="Output 3 2 2 5 4 3" xfId="59893" xr:uid="{00000000-0005-0000-0000-000079E80000}"/>
    <cellStyle name="Output 3 2 2 5 4 4" xfId="59894" xr:uid="{00000000-0005-0000-0000-00007AE80000}"/>
    <cellStyle name="Output 3 2 2 5 4 5" xfId="59895" xr:uid="{00000000-0005-0000-0000-00007BE80000}"/>
    <cellStyle name="Output 3 2 2 5 5" xfId="59896" xr:uid="{00000000-0005-0000-0000-00007CE80000}"/>
    <cellStyle name="Output 3 2 2 5 6" xfId="59897" xr:uid="{00000000-0005-0000-0000-00007DE80000}"/>
    <cellStyle name="Output 3 2 2 5 7" xfId="59898" xr:uid="{00000000-0005-0000-0000-00007EE80000}"/>
    <cellStyle name="Output 3 2 2 5 8" xfId="59899" xr:uid="{00000000-0005-0000-0000-00007FE80000}"/>
    <cellStyle name="Output 3 2 2 6" xfId="59900" xr:uid="{00000000-0005-0000-0000-000080E80000}"/>
    <cellStyle name="Output 3 2 2 6 2" xfId="59901" xr:uid="{00000000-0005-0000-0000-000081E80000}"/>
    <cellStyle name="Output 3 2 2 6 2 2" xfId="59902" xr:uid="{00000000-0005-0000-0000-000082E80000}"/>
    <cellStyle name="Output 3 2 2 6 2 2 2" xfId="59903" xr:uid="{00000000-0005-0000-0000-000083E80000}"/>
    <cellStyle name="Output 3 2 2 6 2 2 3" xfId="59904" xr:uid="{00000000-0005-0000-0000-000084E80000}"/>
    <cellStyle name="Output 3 2 2 6 2 2 4" xfId="59905" xr:uid="{00000000-0005-0000-0000-000085E80000}"/>
    <cellStyle name="Output 3 2 2 6 2 2 5" xfId="59906" xr:uid="{00000000-0005-0000-0000-000086E80000}"/>
    <cellStyle name="Output 3 2 2 6 2 3" xfId="59907" xr:uid="{00000000-0005-0000-0000-000087E80000}"/>
    <cellStyle name="Output 3 2 2 6 2 3 2" xfId="59908" xr:uid="{00000000-0005-0000-0000-000088E80000}"/>
    <cellStyle name="Output 3 2 2 6 2 3 3" xfId="59909" xr:uid="{00000000-0005-0000-0000-000089E80000}"/>
    <cellStyle name="Output 3 2 2 6 2 3 4" xfId="59910" xr:uid="{00000000-0005-0000-0000-00008AE80000}"/>
    <cellStyle name="Output 3 2 2 6 2 3 5" xfId="59911" xr:uid="{00000000-0005-0000-0000-00008BE80000}"/>
    <cellStyle name="Output 3 2 2 6 2 4" xfId="59912" xr:uid="{00000000-0005-0000-0000-00008CE80000}"/>
    <cellStyle name="Output 3 2 2 6 2 5" xfId="59913" xr:uid="{00000000-0005-0000-0000-00008DE80000}"/>
    <cellStyle name="Output 3 2 2 6 2 6" xfId="59914" xr:uid="{00000000-0005-0000-0000-00008EE80000}"/>
    <cellStyle name="Output 3 2 2 6 2 7" xfId="59915" xr:uid="{00000000-0005-0000-0000-00008FE80000}"/>
    <cellStyle name="Output 3 2 2 6 3" xfId="59916" xr:uid="{00000000-0005-0000-0000-000090E80000}"/>
    <cellStyle name="Output 3 2 2 6 3 2" xfId="59917" xr:uid="{00000000-0005-0000-0000-000091E80000}"/>
    <cellStyle name="Output 3 2 2 6 3 3" xfId="59918" xr:uid="{00000000-0005-0000-0000-000092E80000}"/>
    <cellStyle name="Output 3 2 2 6 3 4" xfId="59919" xr:uid="{00000000-0005-0000-0000-000093E80000}"/>
    <cellStyle name="Output 3 2 2 6 3 5" xfId="59920" xr:uid="{00000000-0005-0000-0000-000094E80000}"/>
    <cellStyle name="Output 3 2 2 6 4" xfId="59921" xr:uid="{00000000-0005-0000-0000-000095E80000}"/>
    <cellStyle name="Output 3 2 2 6 4 2" xfId="59922" xr:uid="{00000000-0005-0000-0000-000096E80000}"/>
    <cellStyle name="Output 3 2 2 6 4 3" xfId="59923" xr:uid="{00000000-0005-0000-0000-000097E80000}"/>
    <cellStyle name="Output 3 2 2 6 4 4" xfId="59924" xr:uid="{00000000-0005-0000-0000-000098E80000}"/>
    <cellStyle name="Output 3 2 2 6 4 5" xfId="59925" xr:uid="{00000000-0005-0000-0000-000099E80000}"/>
    <cellStyle name="Output 3 2 2 6 5" xfId="59926" xr:uid="{00000000-0005-0000-0000-00009AE80000}"/>
    <cellStyle name="Output 3 2 2 6 6" xfId="59927" xr:uid="{00000000-0005-0000-0000-00009BE80000}"/>
    <cellStyle name="Output 3 2 2 6 7" xfId="59928" xr:uid="{00000000-0005-0000-0000-00009CE80000}"/>
    <cellStyle name="Output 3 2 2 6 8" xfId="59929" xr:uid="{00000000-0005-0000-0000-00009DE80000}"/>
    <cellStyle name="Output 3 2 2 7" xfId="59930" xr:uid="{00000000-0005-0000-0000-00009EE80000}"/>
    <cellStyle name="Output 3 2 2 7 2" xfId="59931" xr:uid="{00000000-0005-0000-0000-00009FE80000}"/>
    <cellStyle name="Output 3 2 2 7 2 2" xfId="59932" xr:uid="{00000000-0005-0000-0000-0000A0E80000}"/>
    <cellStyle name="Output 3 2 2 7 2 2 2" xfId="59933" xr:uid="{00000000-0005-0000-0000-0000A1E80000}"/>
    <cellStyle name="Output 3 2 2 7 2 2 3" xfId="59934" xr:uid="{00000000-0005-0000-0000-0000A2E80000}"/>
    <cellStyle name="Output 3 2 2 7 2 2 4" xfId="59935" xr:uid="{00000000-0005-0000-0000-0000A3E80000}"/>
    <cellStyle name="Output 3 2 2 7 2 2 5" xfId="59936" xr:uid="{00000000-0005-0000-0000-0000A4E80000}"/>
    <cellStyle name="Output 3 2 2 7 2 3" xfId="59937" xr:uid="{00000000-0005-0000-0000-0000A5E80000}"/>
    <cellStyle name="Output 3 2 2 7 2 3 2" xfId="59938" xr:uid="{00000000-0005-0000-0000-0000A6E80000}"/>
    <cellStyle name="Output 3 2 2 7 2 3 3" xfId="59939" xr:uid="{00000000-0005-0000-0000-0000A7E80000}"/>
    <cellStyle name="Output 3 2 2 7 2 3 4" xfId="59940" xr:uid="{00000000-0005-0000-0000-0000A8E80000}"/>
    <cellStyle name="Output 3 2 2 7 2 3 5" xfId="59941" xr:uid="{00000000-0005-0000-0000-0000A9E80000}"/>
    <cellStyle name="Output 3 2 2 7 2 4" xfId="59942" xr:uid="{00000000-0005-0000-0000-0000AAE80000}"/>
    <cellStyle name="Output 3 2 2 7 2 5" xfId="59943" xr:uid="{00000000-0005-0000-0000-0000ABE80000}"/>
    <cellStyle name="Output 3 2 2 7 2 6" xfId="59944" xr:uid="{00000000-0005-0000-0000-0000ACE80000}"/>
    <cellStyle name="Output 3 2 2 7 2 7" xfId="59945" xr:uid="{00000000-0005-0000-0000-0000ADE80000}"/>
    <cellStyle name="Output 3 2 2 7 3" xfId="59946" xr:uid="{00000000-0005-0000-0000-0000AEE80000}"/>
    <cellStyle name="Output 3 2 2 7 3 2" xfId="59947" xr:uid="{00000000-0005-0000-0000-0000AFE80000}"/>
    <cellStyle name="Output 3 2 2 7 3 3" xfId="59948" xr:uid="{00000000-0005-0000-0000-0000B0E80000}"/>
    <cellStyle name="Output 3 2 2 7 3 4" xfId="59949" xr:uid="{00000000-0005-0000-0000-0000B1E80000}"/>
    <cellStyle name="Output 3 2 2 7 3 5" xfId="59950" xr:uid="{00000000-0005-0000-0000-0000B2E80000}"/>
    <cellStyle name="Output 3 2 2 7 4" xfId="59951" xr:uid="{00000000-0005-0000-0000-0000B3E80000}"/>
    <cellStyle name="Output 3 2 2 7 4 2" xfId="59952" xr:uid="{00000000-0005-0000-0000-0000B4E80000}"/>
    <cellStyle name="Output 3 2 2 7 4 3" xfId="59953" xr:uid="{00000000-0005-0000-0000-0000B5E80000}"/>
    <cellStyle name="Output 3 2 2 7 4 4" xfId="59954" xr:uid="{00000000-0005-0000-0000-0000B6E80000}"/>
    <cellStyle name="Output 3 2 2 7 4 5" xfId="59955" xr:uid="{00000000-0005-0000-0000-0000B7E80000}"/>
    <cellStyle name="Output 3 2 2 7 5" xfId="59956" xr:uid="{00000000-0005-0000-0000-0000B8E80000}"/>
    <cellStyle name="Output 3 2 2 7 6" xfId="59957" xr:uid="{00000000-0005-0000-0000-0000B9E80000}"/>
    <cellStyle name="Output 3 2 2 7 7" xfId="59958" xr:uid="{00000000-0005-0000-0000-0000BAE80000}"/>
    <cellStyle name="Output 3 2 2 7 8" xfId="59959" xr:uid="{00000000-0005-0000-0000-0000BBE80000}"/>
    <cellStyle name="Output 3 2 2 8" xfId="59960" xr:uid="{00000000-0005-0000-0000-0000BCE80000}"/>
    <cellStyle name="Output 3 2 2 8 2" xfId="59961" xr:uid="{00000000-0005-0000-0000-0000BDE80000}"/>
    <cellStyle name="Output 3 2 2 8 2 2" xfId="59962" xr:uid="{00000000-0005-0000-0000-0000BEE80000}"/>
    <cellStyle name="Output 3 2 2 8 2 2 2" xfId="59963" xr:uid="{00000000-0005-0000-0000-0000BFE80000}"/>
    <cellStyle name="Output 3 2 2 8 2 2 3" xfId="59964" xr:uid="{00000000-0005-0000-0000-0000C0E80000}"/>
    <cellStyle name="Output 3 2 2 8 2 2 4" xfId="59965" xr:uid="{00000000-0005-0000-0000-0000C1E80000}"/>
    <cellStyle name="Output 3 2 2 8 2 2 5" xfId="59966" xr:uid="{00000000-0005-0000-0000-0000C2E80000}"/>
    <cellStyle name="Output 3 2 2 8 2 3" xfId="59967" xr:uid="{00000000-0005-0000-0000-0000C3E80000}"/>
    <cellStyle name="Output 3 2 2 8 2 3 2" xfId="59968" xr:uid="{00000000-0005-0000-0000-0000C4E80000}"/>
    <cellStyle name="Output 3 2 2 8 2 3 3" xfId="59969" xr:uid="{00000000-0005-0000-0000-0000C5E80000}"/>
    <cellStyle name="Output 3 2 2 8 2 3 4" xfId="59970" xr:uid="{00000000-0005-0000-0000-0000C6E80000}"/>
    <cellStyle name="Output 3 2 2 8 2 3 5" xfId="59971" xr:uid="{00000000-0005-0000-0000-0000C7E80000}"/>
    <cellStyle name="Output 3 2 2 8 2 4" xfId="59972" xr:uid="{00000000-0005-0000-0000-0000C8E80000}"/>
    <cellStyle name="Output 3 2 2 8 2 5" xfId="59973" xr:uid="{00000000-0005-0000-0000-0000C9E80000}"/>
    <cellStyle name="Output 3 2 2 8 2 6" xfId="59974" xr:uid="{00000000-0005-0000-0000-0000CAE80000}"/>
    <cellStyle name="Output 3 2 2 8 2 7" xfId="59975" xr:uid="{00000000-0005-0000-0000-0000CBE80000}"/>
    <cellStyle name="Output 3 2 2 8 3" xfId="59976" xr:uid="{00000000-0005-0000-0000-0000CCE80000}"/>
    <cellStyle name="Output 3 2 2 8 3 2" xfId="59977" xr:uid="{00000000-0005-0000-0000-0000CDE80000}"/>
    <cellStyle name="Output 3 2 2 8 3 3" xfId="59978" xr:uid="{00000000-0005-0000-0000-0000CEE80000}"/>
    <cellStyle name="Output 3 2 2 8 3 4" xfId="59979" xr:uid="{00000000-0005-0000-0000-0000CFE80000}"/>
    <cellStyle name="Output 3 2 2 8 3 5" xfId="59980" xr:uid="{00000000-0005-0000-0000-0000D0E80000}"/>
    <cellStyle name="Output 3 2 2 8 4" xfId="59981" xr:uid="{00000000-0005-0000-0000-0000D1E80000}"/>
    <cellStyle name="Output 3 2 2 8 4 2" xfId="59982" xr:uid="{00000000-0005-0000-0000-0000D2E80000}"/>
    <cellStyle name="Output 3 2 2 8 4 3" xfId="59983" xr:uid="{00000000-0005-0000-0000-0000D3E80000}"/>
    <cellStyle name="Output 3 2 2 8 4 4" xfId="59984" xr:uid="{00000000-0005-0000-0000-0000D4E80000}"/>
    <cellStyle name="Output 3 2 2 8 4 5" xfId="59985" xr:uid="{00000000-0005-0000-0000-0000D5E80000}"/>
    <cellStyle name="Output 3 2 2 8 5" xfId="59986" xr:uid="{00000000-0005-0000-0000-0000D6E80000}"/>
    <cellStyle name="Output 3 2 2 8 6" xfId="59987" xr:uid="{00000000-0005-0000-0000-0000D7E80000}"/>
    <cellStyle name="Output 3 2 2 8 7" xfId="59988" xr:uid="{00000000-0005-0000-0000-0000D8E80000}"/>
    <cellStyle name="Output 3 2 2 8 8" xfId="59989" xr:uid="{00000000-0005-0000-0000-0000D9E80000}"/>
    <cellStyle name="Output 3 2 2 9" xfId="59990" xr:uid="{00000000-0005-0000-0000-0000DAE80000}"/>
    <cellStyle name="Output 3 2 2 9 2" xfId="59991" xr:uid="{00000000-0005-0000-0000-0000DBE80000}"/>
    <cellStyle name="Output 3 2 2 9 2 2" xfId="59992" xr:uid="{00000000-0005-0000-0000-0000DCE80000}"/>
    <cellStyle name="Output 3 2 2 9 2 2 2" xfId="59993" xr:uid="{00000000-0005-0000-0000-0000DDE80000}"/>
    <cellStyle name="Output 3 2 2 9 2 2 3" xfId="59994" xr:uid="{00000000-0005-0000-0000-0000DEE80000}"/>
    <cellStyle name="Output 3 2 2 9 2 2 4" xfId="59995" xr:uid="{00000000-0005-0000-0000-0000DFE80000}"/>
    <cellStyle name="Output 3 2 2 9 2 2 5" xfId="59996" xr:uid="{00000000-0005-0000-0000-0000E0E80000}"/>
    <cellStyle name="Output 3 2 2 9 2 3" xfId="59997" xr:uid="{00000000-0005-0000-0000-0000E1E80000}"/>
    <cellStyle name="Output 3 2 2 9 2 3 2" xfId="59998" xr:uid="{00000000-0005-0000-0000-0000E2E80000}"/>
    <cellStyle name="Output 3 2 2 9 2 3 3" xfId="59999" xr:uid="{00000000-0005-0000-0000-0000E3E80000}"/>
    <cellStyle name="Output 3 2 2 9 2 3 4" xfId="60000" xr:uid="{00000000-0005-0000-0000-0000E4E80000}"/>
    <cellStyle name="Output 3 2 2 9 2 3 5" xfId="60001" xr:uid="{00000000-0005-0000-0000-0000E5E80000}"/>
    <cellStyle name="Output 3 2 2 9 2 4" xfId="60002" xr:uid="{00000000-0005-0000-0000-0000E6E80000}"/>
    <cellStyle name="Output 3 2 2 9 2 5" xfId="60003" xr:uid="{00000000-0005-0000-0000-0000E7E80000}"/>
    <cellStyle name="Output 3 2 2 9 2 6" xfId="60004" xr:uid="{00000000-0005-0000-0000-0000E8E80000}"/>
    <cellStyle name="Output 3 2 2 9 2 7" xfId="60005" xr:uid="{00000000-0005-0000-0000-0000E9E80000}"/>
    <cellStyle name="Output 3 2 2 9 3" xfId="60006" xr:uid="{00000000-0005-0000-0000-0000EAE80000}"/>
    <cellStyle name="Output 3 2 2 9 3 2" xfId="60007" xr:uid="{00000000-0005-0000-0000-0000EBE80000}"/>
    <cellStyle name="Output 3 2 2 9 3 3" xfId="60008" xr:uid="{00000000-0005-0000-0000-0000ECE80000}"/>
    <cellStyle name="Output 3 2 2 9 3 4" xfId="60009" xr:uid="{00000000-0005-0000-0000-0000EDE80000}"/>
    <cellStyle name="Output 3 2 2 9 3 5" xfId="60010" xr:uid="{00000000-0005-0000-0000-0000EEE80000}"/>
    <cellStyle name="Output 3 2 2 9 4" xfId="60011" xr:uid="{00000000-0005-0000-0000-0000EFE80000}"/>
    <cellStyle name="Output 3 2 2 9 4 2" xfId="60012" xr:uid="{00000000-0005-0000-0000-0000F0E80000}"/>
    <cellStyle name="Output 3 2 2 9 4 3" xfId="60013" xr:uid="{00000000-0005-0000-0000-0000F1E80000}"/>
    <cellStyle name="Output 3 2 2 9 4 4" xfId="60014" xr:uid="{00000000-0005-0000-0000-0000F2E80000}"/>
    <cellStyle name="Output 3 2 2 9 4 5" xfId="60015" xr:uid="{00000000-0005-0000-0000-0000F3E80000}"/>
    <cellStyle name="Output 3 2 2 9 5" xfId="60016" xr:uid="{00000000-0005-0000-0000-0000F4E80000}"/>
    <cellStyle name="Output 3 2 2 9 6" xfId="60017" xr:uid="{00000000-0005-0000-0000-0000F5E80000}"/>
    <cellStyle name="Output 3 2 2 9 7" xfId="60018" xr:uid="{00000000-0005-0000-0000-0000F6E80000}"/>
    <cellStyle name="Output 3 2 2 9 8" xfId="60019" xr:uid="{00000000-0005-0000-0000-0000F7E80000}"/>
    <cellStyle name="Output 3 2 3" xfId="1891" xr:uid="{00000000-0005-0000-0000-0000F8E80000}"/>
    <cellStyle name="Output 3 2 3 2" xfId="1892" xr:uid="{00000000-0005-0000-0000-0000F9E80000}"/>
    <cellStyle name="Output 3 2 3 2 2" xfId="60020" xr:uid="{00000000-0005-0000-0000-0000FAE80000}"/>
    <cellStyle name="Output 3 2 3 3" xfId="60021" xr:uid="{00000000-0005-0000-0000-0000FBE80000}"/>
    <cellStyle name="Output 3 2 3 4" xfId="60022" xr:uid="{00000000-0005-0000-0000-0000FCE80000}"/>
    <cellStyle name="Output 3 2 3 5" xfId="60023" xr:uid="{00000000-0005-0000-0000-0000FDE80000}"/>
    <cellStyle name="Output 3 2 4" xfId="1893" xr:uid="{00000000-0005-0000-0000-0000FEE80000}"/>
    <cellStyle name="Output 3 2 4 2" xfId="1894" xr:uid="{00000000-0005-0000-0000-0000FFE80000}"/>
    <cellStyle name="Output 3 2 4 2 2" xfId="60024" xr:uid="{00000000-0005-0000-0000-000000E90000}"/>
    <cellStyle name="Output 3 2 4 3" xfId="60025" xr:uid="{00000000-0005-0000-0000-000001E90000}"/>
    <cellStyle name="Output 3 2 4 4" xfId="60026" xr:uid="{00000000-0005-0000-0000-000002E90000}"/>
    <cellStyle name="Output 3 2 4 5" xfId="60027" xr:uid="{00000000-0005-0000-0000-000003E90000}"/>
    <cellStyle name="Output 3 2 5" xfId="1895" xr:uid="{00000000-0005-0000-0000-000004E90000}"/>
    <cellStyle name="Output 3 2 5 2" xfId="60028" xr:uid="{00000000-0005-0000-0000-000005E90000}"/>
    <cellStyle name="Output 3 2 6" xfId="60029" xr:uid="{00000000-0005-0000-0000-000006E90000}"/>
    <cellStyle name="Output 3 2 7" xfId="60030" xr:uid="{00000000-0005-0000-0000-000007E90000}"/>
    <cellStyle name="Output 3 2_T-straight with PEDs adjustor" xfId="60031" xr:uid="{00000000-0005-0000-0000-000008E90000}"/>
    <cellStyle name="Output 3 3" xfId="1896" xr:uid="{00000000-0005-0000-0000-000009E90000}"/>
    <cellStyle name="Output 3 3 10" xfId="60032" xr:uid="{00000000-0005-0000-0000-00000AE90000}"/>
    <cellStyle name="Output 3 3 10 2" xfId="60033" xr:uid="{00000000-0005-0000-0000-00000BE90000}"/>
    <cellStyle name="Output 3 3 10 2 2" xfId="60034" xr:uid="{00000000-0005-0000-0000-00000CE90000}"/>
    <cellStyle name="Output 3 3 10 2 2 2" xfId="60035" xr:uid="{00000000-0005-0000-0000-00000DE90000}"/>
    <cellStyle name="Output 3 3 10 2 2 3" xfId="60036" xr:uid="{00000000-0005-0000-0000-00000EE90000}"/>
    <cellStyle name="Output 3 3 10 2 2 4" xfId="60037" xr:uid="{00000000-0005-0000-0000-00000FE90000}"/>
    <cellStyle name="Output 3 3 10 2 2 5" xfId="60038" xr:uid="{00000000-0005-0000-0000-000010E90000}"/>
    <cellStyle name="Output 3 3 10 2 3" xfId="60039" xr:uid="{00000000-0005-0000-0000-000011E90000}"/>
    <cellStyle name="Output 3 3 10 2 3 2" xfId="60040" xr:uid="{00000000-0005-0000-0000-000012E90000}"/>
    <cellStyle name="Output 3 3 10 2 3 3" xfId="60041" xr:uid="{00000000-0005-0000-0000-000013E90000}"/>
    <cellStyle name="Output 3 3 10 2 3 4" xfId="60042" xr:uid="{00000000-0005-0000-0000-000014E90000}"/>
    <cellStyle name="Output 3 3 10 2 3 5" xfId="60043" xr:uid="{00000000-0005-0000-0000-000015E90000}"/>
    <cellStyle name="Output 3 3 10 2 4" xfId="60044" xr:uid="{00000000-0005-0000-0000-000016E90000}"/>
    <cellStyle name="Output 3 3 10 2 5" xfId="60045" xr:uid="{00000000-0005-0000-0000-000017E90000}"/>
    <cellStyle name="Output 3 3 10 2 6" xfId="60046" xr:uid="{00000000-0005-0000-0000-000018E90000}"/>
    <cellStyle name="Output 3 3 10 2 7" xfId="60047" xr:uid="{00000000-0005-0000-0000-000019E90000}"/>
    <cellStyle name="Output 3 3 10 3" xfId="60048" xr:uid="{00000000-0005-0000-0000-00001AE90000}"/>
    <cellStyle name="Output 3 3 10 3 2" xfId="60049" xr:uid="{00000000-0005-0000-0000-00001BE90000}"/>
    <cellStyle name="Output 3 3 10 3 3" xfId="60050" xr:uid="{00000000-0005-0000-0000-00001CE90000}"/>
    <cellStyle name="Output 3 3 10 3 4" xfId="60051" xr:uid="{00000000-0005-0000-0000-00001DE90000}"/>
    <cellStyle name="Output 3 3 10 3 5" xfId="60052" xr:uid="{00000000-0005-0000-0000-00001EE90000}"/>
    <cellStyle name="Output 3 3 10 4" xfId="60053" xr:uid="{00000000-0005-0000-0000-00001FE90000}"/>
    <cellStyle name="Output 3 3 10 4 2" xfId="60054" xr:uid="{00000000-0005-0000-0000-000020E90000}"/>
    <cellStyle name="Output 3 3 10 4 3" xfId="60055" xr:uid="{00000000-0005-0000-0000-000021E90000}"/>
    <cellStyle name="Output 3 3 10 4 4" xfId="60056" xr:uid="{00000000-0005-0000-0000-000022E90000}"/>
    <cellStyle name="Output 3 3 10 4 5" xfId="60057" xr:uid="{00000000-0005-0000-0000-000023E90000}"/>
    <cellStyle name="Output 3 3 10 5" xfId="60058" xr:uid="{00000000-0005-0000-0000-000024E90000}"/>
    <cellStyle name="Output 3 3 10 6" xfId="60059" xr:uid="{00000000-0005-0000-0000-000025E90000}"/>
    <cellStyle name="Output 3 3 10 7" xfId="60060" xr:uid="{00000000-0005-0000-0000-000026E90000}"/>
    <cellStyle name="Output 3 3 10 8" xfId="60061" xr:uid="{00000000-0005-0000-0000-000027E90000}"/>
    <cellStyle name="Output 3 3 11" xfId="60062" xr:uid="{00000000-0005-0000-0000-000028E90000}"/>
    <cellStyle name="Output 3 3 11 2" xfId="60063" xr:uid="{00000000-0005-0000-0000-000029E90000}"/>
    <cellStyle name="Output 3 3 11 2 2" xfId="60064" xr:uid="{00000000-0005-0000-0000-00002AE90000}"/>
    <cellStyle name="Output 3 3 11 2 2 2" xfId="60065" xr:uid="{00000000-0005-0000-0000-00002BE90000}"/>
    <cellStyle name="Output 3 3 11 2 2 3" xfId="60066" xr:uid="{00000000-0005-0000-0000-00002CE90000}"/>
    <cellStyle name="Output 3 3 11 2 2 4" xfId="60067" xr:uid="{00000000-0005-0000-0000-00002DE90000}"/>
    <cellStyle name="Output 3 3 11 2 2 5" xfId="60068" xr:uid="{00000000-0005-0000-0000-00002EE90000}"/>
    <cellStyle name="Output 3 3 11 2 3" xfId="60069" xr:uid="{00000000-0005-0000-0000-00002FE90000}"/>
    <cellStyle name="Output 3 3 11 2 3 2" xfId="60070" xr:uid="{00000000-0005-0000-0000-000030E90000}"/>
    <cellStyle name="Output 3 3 11 2 3 3" xfId="60071" xr:uid="{00000000-0005-0000-0000-000031E90000}"/>
    <cellStyle name="Output 3 3 11 2 3 4" xfId="60072" xr:uid="{00000000-0005-0000-0000-000032E90000}"/>
    <cellStyle name="Output 3 3 11 2 3 5" xfId="60073" xr:uid="{00000000-0005-0000-0000-000033E90000}"/>
    <cellStyle name="Output 3 3 11 2 4" xfId="60074" xr:uid="{00000000-0005-0000-0000-000034E90000}"/>
    <cellStyle name="Output 3 3 11 2 5" xfId="60075" xr:uid="{00000000-0005-0000-0000-000035E90000}"/>
    <cellStyle name="Output 3 3 11 2 6" xfId="60076" xr:uid="{00000000-0005-0000-0000-000036E90000}"/>
    <cellStyle name="Output 3 3 11 2 7" xfId="60077" xr:uid="{00000000-0005-0000-0000-000037E90000}"/>
    <cellStyle name="Output 3 3 11 3" xfId="60078" xr:uid="{00000000-0005-0000-0000-000038E90000}"/>
    <cellStyle name="Output 3 3 11 3 2" xfId="60079" xr:uid="{00000000-0005-0000-0000-000039E90000}"/>
    <cellStyle name="Output 3 3 11 3 3" xfId="60080" xr:uid="{00000000-0005-0000-0000-00003AE90000}"/>
    <cellStyle name="Output 3 3 11 3 4" xfId="60081" xr:uid="{00000000-0005-0000-0000-00003BE90000}"/>
    <cellStyle name="Output 3 3 11 3 5" xfId="60082" xr:uid="{00000000-0005-0000-0000-00003CE90000}"/>
    <cellStyle name="Output 3 3 11 4" xfId="60083" xr:uid="{00000000-0005-0000-0000-00003DE90000}"/>
    <cellStyle name="Output 3 3 11 4 2" xfId="60084" xr:uid="{00000000-0005-0000-0000-00003EE90000}"/>
    <cellStyle name="Output 3 3 11 4 3" xfId="60085" xr:uid="{00000000-0005-0000-0000-00003FE90000}"/>
    <cellStyle name="Output 3 3 11 4 4" xfId="60086" xr:uid="{00000000-0005-0000-0000-000040E90000}"/>
    <cellStyle name="Output 3 3 11 4 5" xfId="60087" xr:uid="{00000000-0005-0000-0000-000041E90000}"/>
    <cellStyle name="Output 3 3 11 5" xfId="60088" xr:uid="{00000000-0005-0000-0000-000042E90000}"/>
    <cellStyle name="Output 3 3 11 6" xfId="60089" xr:uid="{00000000-0005-0000-0000-000043E90000}"/>
    <cellStyle name="Output 3 3 11 7" xfId="60090" xr:uid="{00000000-0005-0000-0000-000044E90000}"/>
    <cellStyle name="Output 3 3 11 8" xfId="60091" xr:uid="{00000000-0005-0000-0000-000045E90000}"/>
    <cellStyle name="Output 3 3 12" xfId="60092" xr:uid="{00000000-0005-0000-0000-000046E90000}"/>
    <cellStyle name="Output 3 3 12 2" xfId="60093" xr:uid="{00000000-0005-0000-0000-000047E90000}"/>
    <cellStyle name="Output 3 3 12 2 2" xfId="60094" xr:uid="{00000000-0005-0000-0000-000048E90000}"/>
    <cellStyle name="Output 3 3 12 2 2 2" xfId="60095" xr:uid="{00000000-0005-0000-0000-000049E90000}"/>
    <cellStyle name="Output 3 3 12 2 2 3" xfId="60096" xr:uid="{00000000-0005-0000-0000-00004AE90000}"/>
    <cellStyle name="Output 3 3 12 2 2 4" xfId="60097" xr:uid="{00000000-0005-0000-0000-00004BE90000}"/>
    <cellStyle name="Output 3 3 12 2 2 5" xfId="60098" xr:uid="{00000000-0005-0000-0000-00004CE90000}"/>
    <cellStyle name="Output 3 3 12 2 3" xfId="60099" xr:uid="{00000000-0005-0000-0000-00004DE90000}"/>
    <cellStyle name="Output 3 3 12 2 3 2" xfId="60100" xr:uid="{00000000-0005-0000-0000-00004EE90000}"/>
    <cellStyle name="Output 3 3 12 2 3 3" xfId="60101" xr:uid="{00000000-0005-0000-0000-00004FE90000}"/>
    <cellStyle name="Output 3 3 12 2 3 4" xfId="60102" xr:uid="{00000000-0005-0000-0000-000050E90000}"/>
    <cellStyle name="Output 3 3 12 2 3 5" xfId="60103" xr:uid="{00000000-0005-0000-0000-000051E90000}"/>
    <cellStyle name="Output 3 3 12 2 4" xfId="60104" xr:uid="{00000000-0005-0000-0000-000052E90000}"/>
    <cellStyle name="Output 3 3 12 2 5" xfId="60105" xr:uid="{00000000-0005-0000-0000-000053E90000}"/>
    <cellStyle name="Output 3 3 12 2 6" xfId="60106" xr:uid="{00000000-0005-0000-0000-000054E90000}"/>
    <cellStyle name="Output 3 3 12 2 7" xfId="60107" xr:uid="{00000000-0005-0000-0000-000055E90000}"/>
    <cellStyle name="Output 3 3 12 3" xfId="60108" xr:uid="{00000000-0005-0000-0000-000056E90000}"/>
    <cellStyle name="Output 3 3 12 3 2" xfId="60109" xr:uid="{00000000-0005-0000-0000-000057E90000}"/>
    <cellStyle name="Output 3 3 12 3 3" xfId="60110" xr:uid="{00000000-0005-0000-0000-000058E90000}"/>
    <cellStyle name="Output 3 3 12 3 4" xfId="60111" xr:uid="{00000000-0005-0000-0000-000059E90000}"/>
    <cellStyle name="Output 3 3 12 3 5" xfId="60112" xr:uid="{00000000-0005-0000-0000-00005AE90000}"/>
    <cellStyle name="Output 3 3 12 4" xfId="60113" xr:uid="{00000000-0005-0000-0000-00005BE90000}"/>
    <cellStyle name="Output 3 3 12 4 2" xfId="60114" xr:uid="{00000000-0005-0000-0000-00005CE90000}"/>
    <cellStyle name="Output 3 3 12 4 3" xfId="60115" xr:uid="{00000000-0005-0000-0000-00005DE90000}"/>
    <cellStyle name="Output 3 3 12 4 4" xfId="60116" xr:uid="{00000000-0005-0000-0000-00005EE90000}"/>
    <cellStyle name="Output 3 3 12 4 5" xfId="60117" xr:uid="{00000000-0005-0000-0000-00005FE90000}"/>
    <cellStyle name="Output 3 3 12 5" xfId="60118" xr:uid="{00000000-0005-0000-0000-000060E90000}"/>
    <cellStyle name="Output 3 3 12 6" xfId="60119" xr:uid="{00000000-0005-0000-0000-000061E90000}"/>
    <cellStyle name="Output 3 3 12 7" xfId="60120" xr:uid="{00000000-0005-0000-0000-000062E90000}"/>
    <cellStyle name="Output 3 3 12 8" xfId="60121" xr:uid="{00000000-0005-0000-0000-000063E90000}"/>
    <cellStyle name="Output 3 3 13" xfId="60122" xr:uid="{00000000-0005-0000-0000-000064E90000}"/>
    <cellStyle name="Output 3 3 13 2" xfId="60123" xr:uid="{00000000-0005-0000-0000-000065E90000}"/>
    <cellStyle name="Output 3 3 13 2 2" xfId="60124" xr:uid="{00000000-0005-0000-0000-000066E90000}"/>
    <cellStyle name="Output 3 3 13 2 2 2" xfId="60125" xr:uid="{00000000-0005-0000-0000-000067E90000}"/>
    <cellStyle name="Output 3 3 13 2 2 3" xfId="60126" xr:uid="{00000000-0005-0000-0000-000068E90000}"/>
    <cellStyle name="Output 3 3 13 2 2 4" xfId="60127" xr:uid="{00000000-0005-0000-0000-000069E90000}"/>
    <cellStyle name="Output 3 3 13 2 2 5" xfId="60128" xr:uid="{00000000-0005-0000-0000-00006AE90000}"/>
    <cellStyle name="Output 3 3 13 2 3" xfId="60129" xr:uid="{00000000-0005-0000-0000-00006BE90000}"/>
    <cellStyle name="Output 3 3 13 2 3 2" xfId="60130" xr:uid="{00000000-0005-0000-0000-00006CE90000}"/>
    <cellStyle name="Output 3 3 13 2 3 3" xfId="60131" xr:uid="{00000000-0005-0000-0000-00006DE90000}"/>
    <cellStyle name="Output 3 3 13 2 3 4" xfId="60132" xr:uid="{00000000-0005-0000-0000-00006EE90000}"/>
    <cellStyle name="Output 3 3 13 2 3 5" xfId="60133" xr:uid="{00000000-0005-0000-0000-00006FE90000}"/>
    <cellStyle name="Output 3 3 13 2 4" xfId="60134" xr:uid="{00000000-0005-0000-0000-000070E90000}"/>
    <cellStyle name="Output 3 3 13 2 5" xfId="60135" xr:uid="{00000000-0005-0000-0000-000071E90000}"/>
    <cellStyle name="Output 3 3 13 2 6" xfId="60136" xr:uid="{00000000-0005-0000-0000-000072E90000}"/>
    <cellStyle name="Output 3 3 13 2 7" xfId="60137" xr:uid="{00000000-0005-0000-0000-000073E90000}"/>
    <cellStyle name="Output 3 3 13 3" xfId="60138" xr:uid="{00000000-0005-0000-0000-000074E90000}"/>
    <cellStyle name="Output 3 3 13 3 2" xfId="60139" xr:uid="{00000000-0005-0000-0000-000075E90000}"/>
    <cellStyle name="Output 3 3 13 3 3" xfId="60140" xr:uid="{00000000-0005-0000-0000-000076E90000}"/>
    <cellStyle name="Output 3 3 13 3 4" xfId="60141" xr:uid="{00000000-0005-0000-0000-000077E90000}"/>
    <cellStyle name="Output 3 3 13 3 5" xfId="60142" xr:uid="{00000000-0005-0000-0000-000078E90000}"/>
    <cellStyle name="Output 3 3 13 4" xfId="60143" xr:uid="{00000000-0005-0000-0000-000079E90000}"/>
    <cellStyle name="Output 3 3 13 4 2" xfId="60144" xr:uid="{00000000-0005-0000-0000-00007AE90000}"/>
    <cellStyle name="Output 3 3 13 4 3" xfId="60145" xr:uid="{00000000-0005-0000-0000-00007BE90000}"/>
    <cellStyle name="Output 3 3 13 4 4" xfId="60146" xr:uid="{00000000-0005-0000-0000-00007CE90000}"/>
    <cellStyle name="Output 3 3 13 4 5" xfId="60147" xr:uid="{00000000-0005-0000-0000-00007DE90000}"/>
    <cellStyle name="Output 3 3 13 5" xfId="60148" xr:uid="{00000000-0005-0000-0000-00007EE90000}"/>
    <cellStyle name="Output 3 3 13 6" xfId="60149" xr:uid="{00000000-0005-0000-0000-00007FE90000}"/>
    <cellStyle name="Output 3 3 13 7" xfId="60150" xr:uid="{00000000-0005-0000-0000-000080E90000}"/>
    <cellStyle name="Output 3 3 13 8" xfId="60151" xr:uid="{00000000-0005-0000-0000-000081E90000}"/>
    <cellStyle name="Output 3 3 14" xfId="60152" xr:uid="{00000000-0005-0000-0000-000082E90000}"/>
    <cellStyle name="Output 3 3 14 2" xfId="60153" xr:uid="{00000000-0005-0000-0000-000083E90000}"/>
    <cellStyle name="Output 3 3 14 2 2" xfId="60154" xr:uid="{00000000-0005-0000-0000-000084E90000}"/>
    <cellStyle name="Output 3 3 14 2 2 2" xfId="60155" xr:uid="{00000000-0005-0000-0000-000085E90000}"/>
    <cellStyle name="Output 3 3 14 2 2 3" xfId="60156" xr:uid="{00000000-0005-0000-0000-000086E90000}"/>
    <cellStyle name="Output 3 3 14 2 2 4" xfId="60157" xr:uid="{00000000-0005-0000-0000-000087E90000}"/>
    <cellStyle name="Output 3 3 14 2 2 5" xfId="60158" xr:uid="{00000000-0005-0000-0000-000088E90000}"/>
    <cellStyle name="Output 3 3 14 2 3" xfId="60159" xr:uid="{00000000-0005-0000-0000-000089E90000}"/>
    <cellStyle name="Output 3 3 14 2 3 2" xfId="60160" xr:uid="{00000000-0005-0000-0000-00008AE90000}"/>
    <cellStyle name="Output 3 3 14 2 3 3" xfId="60161" xr:uid="{00000000-0005-0000-0000-00008BE90000}"/>
    <cellStyle name="Output 3 3 14 2 3 4" xfId="60162" xr:uid="{00000000-0005-0000-0000-00008CE90000}"/>
    <cellStyle name="Output 3 3 14 2 3 5" xfId="60163" xr:uid="{00000000-0005-0000-0000-00008DE90000}"/>
    <cellStyle name="Output 3 3 14 2 4" xfId="60164" xr:uid="{00000000-0005-0000-0000-00008EE90000}"/>
    <cellStyle name="Output 3 3 14 2 5" xfId="60165" xr:uid="{00000000-0005-0000-0000-00008FE90000}"/>
    <cellStyle name="Output 3 3 14 2 6" xfId="60166" xr:uid="{00000000-0005-0000-0000-000090E90000}"/>
    <cellStyle name="Output 3 3 14 2 7" xfId="60167" xr:uid="{00000000-0005-0000-0000-000091E90000}"/>
    <cellStyle name="Output 3 3 14 3" xfId="60168" xr:uid="{00000000-0005-0000-0000-000092E90000}"/>
    <cellStyle name="Output 3 3 14 3 2" xfId="60169" xr:uid="{00000000-0005-0000-0000-000093E90000}"/>
    <cellStyle name="Output 3 3 14 3 3" xfId="60170" xr:uid="{00000000-0005-0000-0000-000094E90000}"/>
    <cellStyle name="Output 3 3 14 3 4" xfId="60171" xr:uid="{00000000-0005-0000-0000-000095E90000}"/>
    <cellStyle name="Output 3 3 14 3 5" xfId="60172" xr:uid="{00000000-0005-0000-0000-000096E90000}"/>
    <cellStyle name="Output 3 3 14 4" xfId="60173" xr:uid="{00000000-0005-0000-0000-000097E90000}"/>
    <cellStyle name="Output 3 3 14 4 2" xfId="60174" xr:uid="{00000000-0005-0000-0000-000098E90000}"/>
    <cellStyle name="Output 3 3 14 4 3" xfId="60175" xr:uid="{00000000-0005-0000-0000-000099E90000}"/>
    <cellStyle name="Output 3 3 14 4 4" xfId="60176" xr:uid="{00000000-0005-0000-0000-00009AE90000}"/>
    <cellStyle name="Output 3 3 14 4 5" xfId="60177" xr:uid="{00000000-0005-0000-0000-00009BE90000}"/>
    <cellStyle name="Output 3 3 14 5" xfId="60178" xr:uid="{00000000-0005-0000-0000-00009CE90000}"/>
    <cellStyle name="Output 3 3 14 6" xfId="60179" xr:uid="{00000000-0005-0000-0000-00009DE90000}"/>
    <cellStyle name="Output 3 3 14 7" xfId="60180" xr:uid="{00000000-0005-0000-0000-00009EE90000}"/>
    <cellStyle name="Output 3 3 14 8" xfId="60181" xr:uid="{00000000-0005-0000-0000-00009FE90000}"/>
    <cellStyle name="Output 3 3 15" xfId="60182" xr:uid="{00000000-0005-0000-0000-0000A0E90000}"/>
    <cellStyle name="Output 3 3 15 2" xfId="60183" xr:uid="{00000000-0005-0000-0000-0000A1E90000}"/>
    <cellStyle name="Output 3 3 15 2 2" xfId="60184" xr:uid="{00000000-0005-0000-0000-0000A2E90000}"/>
    <cellStyle name="Output 3 3 15 2 3" xfId="60185" xr:uid="{00000000-0005-0000-0000-0000A3E90000}"/>
    <cellStyle name="Output 3 3 15 2 4" xfId="60186" xr:uid="{00000000-0005-0000-0000-0000A4E90000}"/>
    <cellStyle name="Output 3 3 15 2 5" xfId="60187" xr:uid="{00000000-0005-0000-0000-0000A5E90000}"/>
    <cellStyle name="Output 3 3 15 3" xfId="60188" xr:uid="{00000000-0005-0000-0000-0000A6E90000}"/>
    <cellStyle name="Output 3 3 15 3 2" xfId="60189" xr:uid="{00000000-0005-0000-0000-0000A7E90000}"/>
    <cellStyle name="Output 3 3 15 3 3" xfId="60190" xr:uid="{00000000-0005-0000-0000-0000A8E90000}"/>
    <cellStyle name="Output 3 3 15 3 4" xfId="60191" xr:uid="{00000000-0005-0000-0000-0000A9E90000}"/>
    <cellStyle name="Output 3 3 15 3 5" xfId="60192" xr:uid="{00000000-0005-0000-0000-0000AAE90000}"/>
    <cellStyle name="Output 3 3 15 4" xfId="60193" xr:uid="{00000000-0005-0000-0000-0000ABE90000}"/>
    <cellStyle name="Output 3 3 15 5" xfId="60194" xr:uid="{00000000-0005-0000-0000-0000ACE90000}"/>
    <cellStyle name="Output 3 3 15 6" xfId="60195" xr:uid="{00000000-0005-0000-0000-0000ADE90000}"/>
    <cellStyle name="Output 3 3 15 7" xfId="60196" xr:uid="{00000000-0005-0000-0000-0000AEE90000}"/>
    <cellStyle name="Output 3 3 16" xfId="60197" xr:uid="{00000000-0005-0000-0000-0000AFE90000}"/>
    <cellStyle name="Output 3 3 16 2" xfId="60198" xr:uid="{00000000-0005-0000-0000-0000B0E90000}"/>
    <cellStyle name="Output 3 3 16 3" xfId="60199" xr:uid="{00000000-0005-0000-0000-0000B1E90000}"/>
    <cellStyle name="Output 3 3 16 4" xfId="60200" xr:uid="{00000000-0005-0000-0000-0000B2E90000}"/>
    <cellStyle name="Output 3 3 16 5" xfId="60201" xr:uid="{00000000-0005-0000-0000-0000B3E90000}"/>
    <cellStyle name="Output 3 3 17" xfId="60202" xr:uid="{00000000-0005-0000-0000-0000B4E90000}"/>
    <cellStyle name="Output 3 3 17 2" xfId="60203" xr:uid="{00000000-0005-0000-0000-0000B5E90000}"/>
    <cellStyle name="Output 3 3 17 3" xfId="60204" xr:uid="{00000000-0005-0000-0000-0000B6E90000}"/>
    <cellStyle name="Output 3 3 17 4" xfId="60205" xr:uid="{00000000-0005-0000-0000-0000B7E90000}"/>
    <cellStyle name="Output 3 3 17 5" xfId="60206" xr:uid="{00000000-0005-0000-0000-0000B8E90000}"/>
    <cellStyle name="Output 3 3 18" xfId="60207" xr:uid="{00000000-0005-0000-0000-0000B9E90000}"/>
    <cellStyle name="Output 3 3 18 2" xfId="60208" xr:uid="{00000000-0005-0000-0000-0000BAE90000}"/>
    <cellStyle name="Output 3 3 19" xfId="60209" xr:uid="{00000000-0005-0000-0000-0000BBE90000}"/>
    <cellStyle name="Output 3 3 2" xfId="1897" xr:uid="{00000000-0005-0000-0000-0000BCE90000}"/>
    <cellStyle name="Output 3 3 2 2" xfId="1898" xr:uid="{00000000-0005-0000-0000-0000BDE90000}"/>
    <cellStyle name="Output 3 3 2 2 2" xfId="60210" xr:uid="{00000000-0005-0000-0000-0000BEE90000}"/>
    <cellStyle name="Output 3 3 2 2 2 2" xfId="60211" xr:uid="{00000000-0005-0000-0000-0000BFE90000}"/>
    <cellStyle name="Output 3 3 2 2 2 3" xfId="60212" xr:uid="{00000000-0005-0000-0000-0000C0E90000}"/>
    <cellStyle name="Output 3 3 2 2 2 4" xfId="60213" xr:uid="{00000000-0005-0000-0000-0000C1E90000}"/>
    <cellStyle name="Output 3 3 2 2 2 5" xfId="60214" xr:uid="{00000000-0005-0000-0000-0000C2E90000}"/>
    <cellStyle name="Output 3 3 2 2 3" xfId="60215" xr:uid="{00000000-0005-0000-0000-0000C3E90000}"/>
    <cellStyle name="Output 3 3 2 2 3 2" xfId="60216" xr:uid="{00000000-0005-0000-0000-0000C4E90000}"/>
    <cellStyle name="Output 3 3 2 2 3 3" xfId="60217" xr:uid="{00000000-0005-0000-0000-0000C5E90000}"/>
    <cellStyle name="Output 3 3 2 2 3 4" xfId="60218" xr:uid="{00000000-0005-0000-0000-0000C6E90000}"/>
    <cellStyle name="Output 3 3 2 2 3 5" xfId="60219" xr:uid="{00000000-0005-0000-0000-0000C7E90000}"/>
    <cellStyle name="Output 3 3 2 2 4" xfId="60220" xr:uid="{00000000-0005-0000-0000-0000C8E90000}"/>
    <cellStyle name="Output 3 3 2 2 5" xfId="60221" xr:uid="{00000000-0005-0000-0000-0000C9E90000}"/>
    <cellStyle name="Output 3 3 2 2 6" xfId="60222" xr:uid="{00000000-0005-0000-0000-0000CAE90000}"/>
    <cellStyle name="Output 3 3 2 2 7" xfId="60223" xr:uid="{00000000-0005-0000-0000-0000CBE90000}"/>
    <cellStyle name="Output 3 3 2 3" xfId="60224" xr:uid="{00000000-0005-0000-0000-0000CCE90000}"/>
    <cellStyle name="Output 3 3 2 3 2" xfId="60225" xr:uid="{00000000-0005-0000-0000-0000CDE90000}"/>
    <cellStyle name="Output 3 3 2 3 3" xfId="60226" xr:uid="{00000000-0005-0000-0000-0000CEE90000}"/>
    <cellStyle name="Output 3 3 2 3 4" xfId="60227" xr:uid="{00000000-0005-0000-0000-0000CFE90000}"/>
    <cellStyle name="Output 3 3 2 3 5" xfId="60228" xr:uid="{00000000-0005-0000-0000-0000D0E90000}"/>
    <cellStyle name="Output 3 3 2 4" xfId="60229" xr:uid="{00000000-0005-0000-0000-0000D1E90000}"/>
    <cellStyle name="Output 3 3 2 4 2" xfId="60230" xr:uid="{00000000-0005-0000-0000-0000D2E90000}"/>
    <cellStyle name="Output 3 3 2 4 3" xfId="60231" xr:uid="{00000000-0005-0000-0000-0000D3E90000}"/>
    <cellStyle name="Output 3 3 2 4 4" xfId="60232" xr:uid="{00000000-0005-0000-0000-0000D4E90000}"/>
    <cellStyle name="Output 3 3 2 4 5" xfId="60233" xr:uid="{00000000-0005-0000-0000-0000D5E90000}"/>
    <cellStyle name="Output 3 3 2 5" xfId="60234" xr:uid="{00000000-0005-0000-0000-0000D6E90000}"/>
    <cellStyle name="Output 3 3 2 6" xfId="60235" xr:uid="{00000000-0005-0000-0000-0000D7E90000}"/>
    <cellStyle name="Output 3 3 2 7" xfId="60236" xr:uid="{00000000-0005-0000-0000-0000D8E90000}"/>
    <cellStyle name="Output 3 3 2 8" xfId="60237" xr:uid="{00000000-0005-0000-0000-0000D9E90000}"/>
    <cellStyle name="Output 3 3 20" xfId="60238" xr:uid="{00000000-0005-0000-0000-0000DAE90000}"/>
    <cellStyle name="Output 3 3 3" xfId="1899" xr:uid="{00000000-0005-0000-0000-0000DBE90000}"/>
    <cellStyle name="Output 3 3 3 2" xfId="1900" xr:uid="{00000000-0005-0000-0000-0000DCE90000}"/>
    <cellStyle name="Output 3 3 3 2 2" xfId="60239" xr:uid="{00000000-0005-0000-0000-0000DDE90000}"/>
    <cellStyle name="Output 3 3 3 2 2 2" xfId="60240" xr:uid="{00000000-0005-0000-0000-0000DEE90000}"/>
    <cellStyle name="Output 3 3 3 2 2 3" xfId="60241" xr:uid="{00000000-0005-0000-0000-0000DFE90000}"/>
    <cellStyle name="Output 3 3 3 2 2 4" xfId="60242" xr:uid="{00000000-0005-0000-0000-0000E0E90000}"/>
    <cellStyle name="Output 3 3 3 2 2 5" xfId="60243" xr:uid="{00000000-0005-0000-0000-0000E1E90000}"/>
    <cellStyle name="Output 3 3 3 2 3" xfId="60244" xr:uid="{00000000-0005-0000-0000-0000E2E90000}"/>
    <cellStyle name="Output 3 3 3 2 3 2" xfId="60245" xr:uid="{00000000-0005-0000-0000-0000E3E90000}"/>
    <cellStyle name="Output 3 3 3 2 3 3" xfId="60246" xr:uid="{00000000-0005-0000-0000-0000E4E90000}"/>
    <cellStyle name="Output 3 3 3 2 3 4" xfId="60247" xr:uid="{00000000-0005-0000-0000-0000E5E90000}"/>
    <cellStyle name="Output 3 3 3 2 3 5" xfId="60248" xr:uid="{00000000-0005-0000-0000-0000E6E90000}"/>
    <cellStyle name="Output 3 3 3 2 4" xfId="60249" xr:uid="{00000000-0005-0000-0000-0000E7E90000}"/>
    <cellStyle name="Output 3 3 3 2 5" xfId="60250" xr:uid="{00000000-0005-0000-0000-0000E8E90000}"/>
    <cellStyle name="Output 3 3 3 2 6" xfId="60251" xr:uid="{00000000-0005-0000-0000-0000E9E90000}"/>
    <cellStyle name="Output 3 3 3 2 7" xfId="60252" xr:uid="{00000000-0005-0000-0000-0000EAE90000}"/>
    <cellStyle name="Output 3 3 3 3" xfId="60253" xr:uid="{00000000-0005-0000-0000-0000EBE90000}"/>
    <cellStyle name="Output 3 3 3 3 2" xfId="60254" xr:uid="{00000000-0005-0000-0000-0000ECE90000}"/>
    <cellStyle name="Output 3 3 3 3 3" xfId="60255" xr:uid="{00000000-0005-0000-0000-0000EDE90000}"/>
    <cellStyle name="Output 3 3 3 3 4" xfId="60256" xr:uid="{00000000-0005-0000-0000-0000EEE90000}"/>
    <cellStyle name="Output 3 3 3 3 5" xfId="60257" xr:uid="{00000000-0005-0000-0000-0000EFE90000}"/>
    <cellStyle name="Output 3 3 3 4" xfId="60258" xr:uid="{00000000-0005-0000-0000-0000F0E90000}"/>
    <cellStyle name="Output 3 3 3 4 2" xfId="60259" xr:uid="{00000000-0005-0000-0000-0000F1E90000}"/>
    <cellStyle name="Output 3 3 3 4 3" xfId="60260" xr:uid="{00000000-0005-0000-0000-0000F2E90000}"/>
    <cellStyle name="Output 3 3 3 4 4" xfId="60261" xr:uid="{00000000-0005-0000-0000-0000F3E90000}"/>
    <cellStyle name="Output 3 3 3 4 5" xfId="60262" xr:uid="{00000000-0005-0000-0000-0000F4E90000}"/>
    <cellStyle name="Output 3 3 3 5" xfId="60263" xr:uid="{00000000-0005-0000-0000-0000F5E90000}"/>
    <cellStyle name="Output 3 3 3 6" xfId="60264" xr:uid="{00000000-0005-0000-0000-0000F6E90000}"/>
    <cellStyle name="Output 3 3 3 7" xfId="60265" xr:uid="{00000000-0005-0000-0000-0000F7E90000}"/>
    <cellStyle name="Output 3 3 3 8" xfId="60266" xr:uid="{00000000-0005-0000-0000-0000F8E90000}"/>
    <cellStyle name="Output 3 3 4" xfId="1901" xr:uid="{00000000-0005-0000-0000-0000F9E90000}"/>
    <cellStyle name="Output 3 3 4 2" xfId="1902" xr:uid="{00000000-0005-0000-0000-0000FAE90000}"/>
    <cellStyle name="Output 3 3 4 2 2" xfId="60267" xr:uid="{00000000-0005-0000-0000-0000FBE90000}"/>
    <cellStyle name="Output 3 3 4 2 2 2" xfId="60268" xr:uid="{00000000-0005-0000-0000-0000FCE90000}"/>
    <cellStyle name="Output 3 3 4 2 2 3" xfId="60269" xr:uid="{00000000-0005-0000-0000-0000FDE90000}"/>
    <cellStyle name="Output 3 3 4 2 2 4" xfId="60270" xr:uid="{00000000-0005-0000-0000-0000FEE90000}"/>
    <cellStyle name="Output 3 3 4 2 2 5" xfId="60271" xr:uid="{00000000-0005-0000-0000-0000FFE90000}"/>
    <cellStyle name="Output 3 3 4 2 3" xfId="60272" xr:uid="{00000000-0005-0000-0000-000000EA0000}"/>
    <cellStyle name="Output 3 3 4 2 3 2" xfId="60273" xr:uid="{00000000-0005-0000-0000-000001EA0000}"/>
    <cellStyle name="Output 3 3 4 2 3 3" xfId="60274" xr:uid="{00000000-0005-0000-0000-000002EA0000}"/>
    <cellStyle name="Output 3 3 4 2 3 4" xfId="60275" xr:uid="{00000000-0005-0000-0000-000003EA0000}"/>
    <cellStyle name="Output 3 3 4 2 3 5" xfId="60276" xr:uid="{00000000-0005-0000-0000-000004EA0000}"/>
    <cellStyle name="Output 3 3 4 2 4" xfId="60277" xr:uid="{00000000-0005-0000-0000-000005EA0000}"/>
    <cellStyle name="Output 3 3 4 2 5" xfId="60278" xr:uid="{00000000-0005-0000-0000-000006EA0000}"/>
    <cellStyle name="Output 3 3 4 2 6" xfId="60279" xr:uid="{00000000-0005-0000-0000-000007EA0000}"/>
    <cellStyle name="Output 3 3 4 2 7" xfId="60280" xr:uid="{00000000-0005-0000-0000-000008EA0000}"/>
    <cellStyle name="Output 3 3 4 3" xfId="60281" xr:uid="{00000000-0005-0000-0000-000009EA0000}"/>
    <cellStyle name="Output 3 3 4 3 2" xfId="60282" xr:uid="{00000000-0005-0000-0000-00000AEA0000}"/>
    <cellStyle name="Output 3 3 4 3 3" xfId="60283" xr:uid="{00000000-0005-0000-0000-00000BEA0000}"/>
    <cellStyle name="Output 3 3 4 3 4" xfId="60284" xr:uid="{00000000-0005-0000-0000-00000CEA0000}"/>
    <cellStyle name="Output 3 3 4 3 5" xfId="60285" xr:uid="{00000000-0005-0000-0000-00000DEA0000}"/>
    <cellStyle name="Output 3 3 4 4" xfId="60286" xr:uid="{00000000-0005-0000-0000-00000EEA0000}"/>
    <cellStyle name="Output 3 3 4 4 2" xfId="60287" xr:uid="{00000000-0005-0000-0000-00000FEA0000}"/>
    <cellStyle name="Output 3 3 4 4 3" xfId="60288" xr:uid="{00000000-0005-0000-0000-000010EA0000}"/>
    <cellStyle name="Output 3 3 4 4 4" xfId="60289" xr:uid="{00000000-0005-0000-0000-000011EA0000}"/>
    <cellStyle name="Output 3 3 4 4 5" xfId="60290" xr:uid="{00000000-0005-0000-0000-000012EA0000}"/>
    <cellStyle name="Output 3 3 4 5" xfId="60291" xr:uid="{00000000-0005-0000-0000-000013EA0000}"/>
    <cellStyle name="Output 3 3 4 6" xfId="60292" xr:uid="{00000000-0005-0000-0000-000014EA0000}"/>
    <cellStyle name="Output 3 3 4 7" xfId="60293" xr:uid="{00000000-0005-0000-0000-000015EA0000}"/>
    <cellStyle name="Output 3 3 4 8" xfId="60294" xr:uid="{00000000-0005-0000-0000-000016EA0000}"/>
    <cellStyle name="Output 3 3 5" xfId="1903" xr:uid="{00000000-0005-0000-0000-000017EA0000}"/>
    <cellStyle name="Output 3 3 5 2" xfId="60295" xr:uid="{00000000-0005-0000-0000-000018EA0000}"/>
    <cellStyle name="Output 3 3 5 2 2" xfId="60296" xr:uid="{00000000-0005-0000-0000-000019EA0000}"/>
    <cellStyle name="Output 3 3 5 2 2 2" xfId="60297" xr:uid="{00000000-0005-0000-0000-00001AEA0000}"/>
    <cellStyle name="Output 3 3 5 2 2 3" xfId="60298" xr:uid="{00000000-0005-0000-0000-00001BEA0000}"/>
    <cellStyle name="Output 3 3 5 2 2 4" xfId="60299" xr:uid="{00000000-0005-0000-0000-00001CEA0000}"/>
    <cellStyle name="Output 3 3 5 2 2 5" xfId="60300" xr:uid="{00000000-0005-0000-0000-00001DEA0000}"/>
    <cellStyle name="Output 3 3 5 2 3" xfId="60301" xr:uid="{00000000-0005-0000-0000-00001EEA0000}"/>
    <cellStyle name="Output 3 3 5 2 3 2" xfId="60302" xr:uid="{00000000-0005-0000-0000-00001FEA0000}"/>
    <cellStyle name="Output 3 3 5 2 3 3" xfId="60303" xr:uid="{00000000-0005-0000-0000-000020EA0000}"/>
    <cellStyle name="Output 3 3 5 2 3 4" xfId="60304" xr:uid="{00000000-0005-0000-0000-000021EA0000}"/>
    <cellStyle name="Output 3 3 5 2 3 5" xfId="60305" xr:uid="{00000000-0005-0000-0000-000022EA0000}"/>
    <cellStyle name="Output 3 3 5 2 4" xfId="60306" xr:uid="{00000000-0005-0000-0000-000023EA0000}"/>
    <cellStyle name="Output 3 3 5 2 5" xfId="60307" xr:uid="{00000000-0005-0000-0000-000024EA0000}"/>
    <cellStyle name="Output 3 3 5 2 6" xfId="60308" xr:uid="{00000000-0005-0000-0000-000025EA0000}"/>
    <cellStyle name="Output 3 3 5 2 7" xfId="60309" xr:uid="{00000000-0005-0000-0000-000026EA0000}"/>
    <cellStyle name="Output 3 3 5 3" xfId="60310" xr:uid="{00000000-0005-0000-0000-000027EA0000}"/>
    <cellStyle name="Output 3 3 5 3 2" xfId="60311" xr:uid="{00000000-0005-0000-0000-000028EA0000}"/>
    <cellStyle name="Output 3 3 5 3 3" xfId="60312" xr:uid="{00000000-0005-0000-0000-000029EA0000}"/>
    <cellStyle name="Output 3 3 5 3 4" xfId="60313" xr:uid="{00000000-0005-0000-0000-00002AEA0000}"/>
    <cellStyle name="Output 3 3 5 3 5" xfId="60314" xr:uid="{00000000-0005-0000-0000-00002BEA0000}"/>
    <cellStyle name="Output 3 3 5 4" xfId="60315" xr:uid="{00000000-0005-0000-0000-00002CEA0000}"/>
    <cellStyle name="Output 3 3 5 4 2" xfId="60316" xr:uid="{00000000-0005-0000-0000-00002DEA0000}"/>
    <cellStyle name="Output 3 3 5 4 3" xfId="60317" xr:uid="{00000000-0005-0000-0000-00002EEA0000}"/>
    <cellStyle name="Output 3 3 5 4 4" xfId="60318" xr:uid="{00000000-0005-0000-0000-00002FEA0000}"/>
    <cellStyle name="Output 3 3 5 4 5" xfId="60319" xr:uid="{00000000-0005-0000-0000-000030EA0000}"/>
    <cellStyle name="Output 3 3 5 5" xfId="60320" xr:uid="{00000000-0005-0000-0000-000031EA0000}"/>
    <cellStyle name="Output 3 3 5 6" xfId="60321" xr:uid="{00000000-0005-0000-0000-000032EA0000}"/>
    <cellStyle name="Output 3 3 5 7" xfId="60322" xr:uid="{00000000-0005-0000-0000-000033EA0000}"/>
    <cellStyle name="Output 3 3 5 8" xfId="60323" xr:uid="{00000000-0005-0000-0000-000034EA0000}"/>
    <cellStyle name="Output 3 3 6" xfId="60324" xr:uid="{00000000-0005-0000-0000-000035EA0000}"/>
    <cellStyle name="Output 3 3 6 2" xfId="60325" xr:uid="{00000000-0005-0000-0000-000036EA0000}"/>
    <cellStyle name="Output 3 3 6 2 2" xfId="60326" xr:uid="{00000000-0005-0000-0000-000037EA0000}"/>
    <cellStyle name="Output 3 3 6 2 2 2" xfId="60327" xr:uid="{00000000-0005-0000-0000-000038EA0000}"/>
    <cellStyle name="Output 3 3 6 2 2 3" xfId="60328" xr:uid="{00000000-0005-0000-0000-000039EA0000}"/>
    <cellStyle name="Output 3 3 6 2 2 4" xfId="60329" xr:uid="{00000000-0005-0000-0000-00003AEA0000}"/>
    <cellStyle name="Output 3 3 6 2 2 5" xfId="60330" xr:uid="{00000000-0005-0000-0000-00003BEA0000}"/>
    <cellStyle name="Output 3 3 6 2 3" xfId="60331" xr:uid="{00000000-0005-0000-0000-00003CEA0000}"/>
    <cellStyle name="Output 3 3 6 2 3 2" xfId="60332" xr:uid="{00000000-0005-0000-0000-00003DEA0000}"/>
    <cellStyle name="Output 3 3 6 2 3 3" xfId="60333" xr:uid="{00000000-0005-0000-0000-00003EEA0000}"/>
    <cellStyle name="Output 3 3 6 2 3 4" xfId="60334" xr:uid="{00000000-0005-0000-0000-00003FEA0000}"/>
    <cellStyle name="Output 3 3 6 2 3 5" xfId="60335" xr:uid="{00000000-0005-0000-0000-000040EA0000}"/>
    <cellStyle name="Output 3 3 6 2 4" xfId="60336" xr:uid="{00000000-0005-0000-0000-000041EA0000}"/>
    <cellStyle name="Output 3 3 6 2 5" xfId="60337" xr:uid="{00000000-0005-0000-0000-000042EA0000}"/>
    <cellStyle name="Output 3 3 6 2 6" xfId="60338" xr:uid="{00000000-0005-0000-0000-000043EA0000}"/>
    <cellStyle name="Output 3 3 6 2 7" xfId="60339" xr:uid="{00000000-0005-0000-0000-000044EA0000}"/>
    <cellStyle name="Output 3 3 6 3" xfId="60340" xr:uid="{00000000-0005-0000-0000-000045EA0000}"/>
    <cellStyle name="Output 3 3 6 3 2" xfId="60341" xr:uid="{00000000-0005-0000-0000-000046EA0000}"/>
    <cellStyle name="Output 3 3 6 3 3" xfId="60342" xr:uid="{00000000-0005-0000-0000-000047EA0000}"/>
    <cellStyle name="Output 3 3 6 3 4" xfId="60343" xr:uid="{00000000-0005-0000-0000-000048EA0000}"/>
    <cellStyle name="Output 3 3 6 3 5" xfId="60344" xr:uid="{00000000-0005-0000-0000-000049EA0000}"/>
    <cellStyle name="Output 3 3 6 4" xfId="60345" xr:uid="{00000000-0005-0000-0000-00004AEA0000}"/>
    <cellStyle name="Output 3 3 6 4 2" xfId="60346" xr:uid="{00000000-0005-0000-0000-00004BEA0000}"/>
    <cellStyle name="Output 3 3 6 4 3" xfId="60347" xr:uid="{00000000-0005-0000-0000-00004CEA0000}"/>
    <cellStyle name="Output 3 3 6 4 4" xfId="60348" xr:uid="{00000000-0005-0000-0000-00004DEA0000}"/>
    <cellStyle name="Output 3 3 6 4 5" xfId="60349" xr:uid="{00000000-0005-0000-0000-00004EEA0000}"/>
    <cellStyle name="Output 3 3 6 5" xfId="60350" xr:uid="{00000000-0005-0000-0000-00004FEA0000}"/>
    <cellStyle name="Output 3 3 6 6" xfId="60351" xr:uid="{00000000-0005-0000-0000-000050EA0000}"/>
    <cellStyle name="Output 3 3 6 7" xfId="60352" xr:uid="{00000000-0005-0000-0000-000051EA0000}"/>
    <cellStyle name="Output 3 3 6 8" xfId="60353" xr:uid="{00000000-0005-0000-0000-000052EA0000}"/>
    <cellStyle name="Output 3 3 7" xfId="60354" xr:uid="{00000000-0005-0000-0000-000053EA0000}"/>
    <cellStyle name="Output 3 3 7 2" xfId="60355" xr:uid="{00000000-0005-0000-0000-000054EA0000}"/>
    <cellStyle name="Output 3 3 7 2 2" xfId="60356" xr:uid="{00000000-0005-0000-0000-000055EA0000}"/>
    <cellStyle name="Output 3 3 7 2 2 2" xfId="60357" xr:uid="{00000000-0005-0000-0000-000056EA0000}"/>
    <cellStyle name="Output 3 3 7 2 2 3" xfId="60358" xr:uid="{00000000-0005-0000-0000-000057EA0000}"/>
    <cellStyle name="Output 3 3 7 2 2 4" xfId="60359" xr:uid="{00000000-0005-0000-0000-000058EA0000}"/>
    <cellStyle name="Output 3 3 7 2 2 5" xfId="60360" xr:uid="{00000000-0005-0000-0000-000059EA0000}"/>
    <cellStyle name="Output 3 3 7 2 3" xfId="60361" xr:uid="{00000000-0005-0000-0000-00005AEA0000}"/>
    <cellStyle name="Output 3 3 7 2 3 2" xfId="60362" xr:uid="{00000000-0005-0000-0000-00005BEA0000}"/>
    <cellStyle name="Output 3 3 7 2 3 3" xfId="60363" xr:uid="{00000000-0005-0000-0000-00005CEA0000}"/>
    <cellStyle name="Output 3 3 7 2 3 4" xfId="60364" xr:uid="{00000000-0005-0000-0000-00005DEA0000}"/>
    <cellStyle name="Output 3 3 7 2 3 5" xfId="60365" xr:uid="{00000000-0005-0000-0000-00005EEA0000}"/>
    <cellStyle name="Output 3 3 7 2 4" xfId="60366" xr:uid="{00000000-0005-0000-0000-00005FEA0000}"/>
    <cellStyle name="Output 3 3 7 2 5" xfId="60367" xr:uid="{00000000-0005-0000-0000-000060EA0000}"/>
    <cellStyle name="Output 3 3 7 2 6" xfId="60368" xr:uid="{00000000-0005-0000-0000-000061EA0000}"/>
    <cellStyle name="Output 3 3 7 2 7" xfId="60369" xr:uid="{00000000-0005-0000-0000-000062EA0000}"/>
    <cellStyle name="Output 3 3 7 3" xfId="60370" xr:uid="{00000000-0005-0000-0000-000063EA0000}"/>
    <cellStyle name="Output 3 3 7 3 2" xfId="60371" xr:uid="{00000000-0005-0000-0000-000064EA0000}"/>
    <cellStyle name="Output 3 3 7 3 3" xfId="60372" xr:uid="{00000000-0005-0000-0000-000065EA0000}"/>
    <cellStyle name="Output 3 3 7 3 4" xfId="60373" xr:uid="{00000000-0005-0000-0000-000066EA0000}"/>
    <cellStyle name="Output 3 3 7 3 5" xfId="60374" xr:uid="{00000000-0005-0000-0000-000067EA0000}"/>
    <cellStyle name="Output 3 3 7 4" xfId="60375" xr:uid="{00000000-0005-0000-0000-000068EA0000}"/>
    <cellStyle name="Output 3 3 7 4 2" xfId="60376" xr:uid="{00000000-0005-0000-0000-000069EA0000}"/>
    <cellStyle name="Output 3 3 7 4 3" xfId="60377" xr:uid="{00000000-0005-0000-0000-00006AEA0000}"/>
    <cellStyle name="Output 3 3 7 4 4" xfId="60378" xr:uid="{00000000-0005-0000-0000-00006BEA0000}"/>
    <cellStyle name="Output 3 3 7 4 5" xfId="60379" xr:uid="{00000000-0005-0000-0000-00006CEA0000}"/>
    <cellStyle name="Output 3 3 7 5" xfId="60380" xr:uid="{00000000-0005-0000-0000-00006DEA0000}"/>
    <cellStyle name="Output 3 3 7 6" xfId="60381" xr:uid="{00000000-0005-0000-0000-00006EEA0000}"/>
    <cellStyle name="Output 3 3 7 7" xfId="60382" xr:uid="{00000000-0005-0000-0000-00006FEA0000}"/>
    <cellStyle name="Output 3 3 7 8" xfId="60383" xr:uid="{00000000-0005-0000-0000-000070EA0000}"/>
    <cellStyle name="Output 3 3 8" xfId="60384" xr:uid="{00000000-0005-0000-0000-000071EA0000}"/>
    <cellStyle name="Output 3 3 8 2" xfId="60385" xr:uid="{00000000-0005-0000-0000-000072EA0000}"/>
    <cellStyle name="Output 3 3 8 2 2" xfId="60386" xr:uid="{00000000-0005-0000-0000-000073EA0000}"/>
    <cellStyle name="Output 3 3 8 2 2 2" xfId="60387" xr:uid="{00000000-0005-0000-0000-000074EA0000}"/>
    <cellStyle name="Output 3 3 8 2 2 3" xfId="60388" xr:uid="{00000000-0005-0000-0000-000075EA0000}"/>
    <cellStyle name="Output 3 3 8 2 2 4" xfId="60389" xr:uid="{00000000-0005-0000-0000-000076EA0000}"/>
    <cellStyle name="Output 3 3 8 2 2 5" xfId="60390" xr:uid="{00000000-0005-0000-0000-000077EA0000}"/>
    <cellStyle name="Output 3 3 8 2 3" xfId="60391" xr:uid="{00000000-0005-0000-0000-000078EA0000}"/>
    <cellStyle name="Output 3 3 8 2 3 2" xfId="60392" xr:uid="{00000000-0005-0000-0000-000079EA0000}"/>
    <cellStyle name="Output 3 3 8 2 3 3" xfId="60393" xr:uid="{00000000-0005-0000-0000-00007AEA0000}"/>
    <cellStyle name="Output 3 3 8 2 3 4" xfId="60394" xr:uid="{00000000-0005-0000-0000-00007BEA0000}"/>
    <cellStyle name="Output 3 3 8 2 3 5" xfId="60395" xr:uid="{00000000-0005-0000-0000-00007CEA0000}"/>
    <cellStyle name="Output 3 3 8 2 4" xfId="60396" xr:uid="{00000000-0005-0000-0000-00007DEA0000}"/>
    <cellStyle name="Output 3 3 8 2 5" xfId="60397" xr:uid="{00000000-0005-0000-0000-00007EEA0000}"/>
    <cellStyle name="Output 3 3 8 2 6" xfId="60398" xr:uid="{00000000-0005-0000-0000-00007FEA0000}"/>
    <cellStyle name="Output 3 3 8 2 7" xfId="60399" xr:uid="{00000000-0005-0000-0000-000080EA0000}"/>
    <cellStyle name="Output 3 3 8 3" xfId="60400" xr:uid="{00000000-0005-0000-0000-000081EA0000}"/>
    <cellStyle name="Output 3 3 8 3 2" xfId="60401" xr:uid="{00000000-0005-0000-0000-000082EA0000}"/>
    <cellStyle name="Output 3 3 8 3 3" xfId="60402" xr:uid="{00000000-0005-0000-0000-000083EA0000}"/>
    <cellStyle name="Output 3 3 8 3 4" xfId="60403" xr:uid="{00000000-0005-0000-0000-000084EA0000}"/>
    <cellStyle name="Output 3 3 8 3 5" xfId="60404" xr:uid="{00000000-0005-0000-0000-000085EA0000}"/>
    <cellStyle name="Output 3 3 8 4" xfId="60405" xr:uid="{00000000-0005-0000-0000-000086EA0000}"/>
    <cellStyle name="Output 3 3 8 4 2" xfId="60406" xr:uid="{00000000-0005-0000-0000-000087EA0000}"/>
    <cellStyle name="Output 3 3 8 4 3" xfId="60407" xr:uid="{00000000-0005-0000-0000-000088EA0000}"/>
    <cellStyle name="Output 3 3 8 4 4" xfId="60408" xr:uid="{00000000-0005-0000-0000-000089EA0000}"/>
    <cellStyle name="Output 3 3 8 4 5" xfId="60409" xr:uid="{00000000-0005-0000-0000-00008AEA0000}"/>
    <cellStyle name="Output 3 3 8 5" xfId="60410" xr:uid="{00000000-0005-0000-0000-00008BEA0000}"/>
    <cellStyle name="Output 3 3 8 6" xfId="60411" xr:uid="{00000000-0005-0000-0000-00008CEA0000}"/>
    <cellStyle name="Output 3 3 8 7" xfId="60412" xr:uid="{00000000-0005-0000-0000-00008DEA0000}"/>
    <cellStyle name="Output 3 3 8 8" xfId="60413" xr:uid="{00000000-0005-0000-0000-00008EEA0000}"/>
    <cellStyle name="Output 3 3 9" xfId="60414" xr:uid="{00000000-0005-0000-0000-00008FEA0000}"/>
    <cellStyle name="Output 3 3 9 2" xfId="60415" xr:uid="{00000000-0005-0000-0000-000090EA0000}"/>
    <cellStyle name="Output 3 3 9 2 2" xfId="60416" xr:uid="{00000000-0005-0000-0000-000091EA0000}"/>
    <cellStyle name="Output 3 3 9 2 2 2" xfId="60417" xr:uid="{00000000-0005-0000-0000-000092EA0000}"/>
    <cellStyle name="Output 3 3 9 2 2 3" xfId="60418" xr:uid="{00000000-0005-0000-0000-000093EA0000}"/>
    <cellStyle name="Output 3 3 9 2 2 4" xfId="60419" xr:uid="{00000000-0005-0000-0000-000094EA0000}"/>
    <cellStyle name="Output 3 3 9 2 2 5" xfId="60420" xr:uid="{00000000-0005-0000-0000-000095EA0000}"/>
    <cellStyle name="Output 3 3 9 2 3" xfId="60421" xr:uid="{00000000-0005-0000-0000-000096EA0000}"/>
    <cellStyle name="Output 3 3 9 2 3 2" xfId="60422" xr:uid="{00000000-0005-0000-0000-000097EA0000}"/>
    <cellStyle name="Output 3 3 9 2 3 3" xfId="60423" xr:uid="{00000000-0005-0000-0000-000098EA0000}"/>
    <cellStyle name="Output 3 3 9 2 3 4" xfId="60424" xr:uid="{00000000-0005-0000-0000-000099EA0000}"/>
    <cellStyle name="Output 3 3 9 2 3 5" xfId="60425" xr:uid="{00000000-0005-0000-0000-00009AEA0000}"/>
    <cellStyle name="Output 3 3 9 2 4" xfId="60426" xr:uid="{00000000-0005-0000-0000-00009BEA0000}"/>
    <cellStyle name="Output 3 3 9 2 5" xfId="60427" xr:uid="{00000000-0005-0000-0000-00009CEA0000}"/>
    <cellStyle name="Output 3 3 9 2 6" xfId="60428" xr:uid="{00000000-0005-0000-0000-00009DEA0000}"/>
    <cellStyle name="Output 3 3 9 2 7" xfId="60429" xr:uid="{00000000-0005-0000-0000-00009EEA0000}"/>
    <cellStyle name="Output 3 3 9 3" xfId="60430" xr:uid="{00000000-0005-0000-0000-00009FEA0000}"/>
    <cellStyle name="Output 3 3 9 3 2" xfId="60431" xr:uid="{00000000-0005-0000-0000-0000A0EA0000}"/>
    <cellStyle name="Output 3 3 9 3 3" xfId="60432" xr:uid="{00000000-0005-0000-0000-0000A1EA0000}"/>
    <cellStyle name="Output 3 3 9 3 4" xfId="60433" xr:uid="{00000000-0005-0000-0000-0000A2EA0000}"/>
    <cellStyle name="Output 3 3 9 3 5" xfId="60434" xr:uid="{00000000-0005-0000-0000-0000A3EA0000}"/>
    <cellStyle name="Output 3 3 9 4" xfId="60435" xr:uid="{00000000-0005-0000-0000-0000A4EA0000}"/>
    <cellStyle name="Output 3 3 9 4 2" xfId="60436" xr:uid="{00000000-0005-0000-0000-0000A5EA0000}"/>
    <cellStyle name="Output 3 3 9 4 3" xfId="60437" xr:uid="{00000000-0005-0000-0000-0000A6EA0000}"/>
    <cellStyle name="Output 3 3 9 4 4" xfId="60438" xr:uid="{00000000-0005-0000-0000-0000A7EA0000}"/>
    <cellStyle name="Output 3 3 9 4 5" xfId="60439" xr:uid="{00000000-0005-0000-0000-0000A8EA0000}"/>
    <cellStyle name="Output 3 3 9 5" xfId="60440" xr:uid="{00000000-0005-0000-0000-0000A9EA0000}"/>
    <cellStyle name="Output 3 3 9 6" xfId="60441" xr:uid="{00000000-0005-0000-0000-0000AAEA0000}"/>
    <cellStyle name="Output 3 3 9 7" xfId="60442" xr:uid="{00000000-0005-0000-0000-0000ABEA0000}"/>
    <cellStyle name="Output 3 3 9 8" xfId="60443" xr:uid="{00000000-0005-0000-0000-0000ACEA0000}"/>
    <cellStyle name="Output 3 4" xfId="1904" xr:uid="{00000000-0005-0000-0000-0000ADEA0000}"/>
    <cellStyle name="Output 3 4 2" xfId="1905" xr:uid="{00000000-0005-0000-0000-0000AEEA0000}"/>
    <cellStyle name="Output 3 4 2 2" xfId="60444" xr:uid="{00000000-0005-0000-0000-0000AFEA0000}"/>
    <cellStyle name="Output 3 4 3" xfId="60445" xr:uid="{00000000-0005-0000-0000-0000B0EA0000}"/>
    <cellStyle name="Output 3 4 4" xfId="60446" xr:uid="{00000000-0005-0000-0000-0000B1EA0000}"/>
    <cellStyle name="Output 3 4 5" xfId="60447" xr:uid="{00000000-0005-0000-0000-0000B2EA0000}"/>
    <cellStyle name="Output 3 5" xfId="1906" xr:uid="{00000000-0005-0000-0000-0000B3EA0000}"/>
    <cellStyle name="Output 3 5 2" xfId="1907" xr:uid="{00000000-0005-0000-0000-0000B4EA0000}"/>
    <cellStyle name="Output 3 5 2 2" xfId="60448" xr:uid="{00000000-0005-0000-0000-0000B5EA0000}"/>
    <cellStyle name="Output 3 5 3" xfId="60449" xr:uid="{00000000-0005-0000-0000-0000B6EA0000}"/>
    <cellStyle name="Output 3 5 4" xfId="60450" xr:uid="{00000000-0005-0000-0000-0000B7EA0000}"/>
    <cellStyle name="Output 3 5 5" xfId="60451" xr:uid="{00000000-0005-0000-0000-0000B8EA0000}"/>
    <cellStyle name="Output 3 6" xfId="1908" xr:uid="{00000000-0005-0000-0000-0000B9EA0000}"/>
    <cellStyle name="Output 3 6 2" xfId="60452" xr:uid="{00000000-0005-0000-0000-0000BAEA0000}"/>
    <cellStyle name="Output 3 7" xfId="60453" xr:uid="{00000000-0005-0000-0000-0000BBEA0000}"/>
    <cellStyle name="Output 3 8" xfId="60454" xr:uid="{00000000-0005-0000-0000-0000BCEA0000}"/>
    <cellStyle name="Output 3_T-straight with PEDs adjustor" xfId="60455" xr:uid="{00000000-0005-0000-0000-0000BDEA0000}"/>
    <cellStyle name="Output 4" xfId="1909" xr:uid="{00000000-0005-0000-0000-0000BEEA0000}"/>
    <cellStyle name="Output 4 2" xfId="1910" xr:uid="{00000000-0005-0000-0000-0000BFEA0000}"/>
    <cellStyle name="Output 4 2 10" xfId="60456" xr:uid="{00000000-0005-0000-0000-0000C0EA0000}"/>
    <cellStyle name="Output 4 2 10 2" xfId="60457" xr:uid="{00000000-0005-0000-0000-0000C1EA0000}"/>
    <cellStyle name="Output 4 2 10 2 2" xfId="60458" xr:uid="{00000000-0005-0000-0000-0000C2EA0000}"/>
    <cellStyle name="Output 4 2 10 2 2 2" xfId="60459" xr:uid="{00000000-0005-0000-0000-0000C3EA0000}"/>
    <cellStyle name="Output 4 2 10 2 2 3" xfId="60460" xr:uid="{00000000-0005-0000-0000-0000C4EA0000}"/>
    <cellStyle name="Output 4 2 10 2 2 4" xfId="60461" xr:uid="{00000000-0005-0000-0000-0000C5EA0000}"/>
    <cellStyle name="Output 4 2 10 2 2 5" xfId="60462" xr:uid="{00000000-0005-0000-0000-0000C6EA0000}"/>
    <cellStyle name="Output 4 2 10 2 3" xfId="60463" xr:uid="{00000000-0005-0000-0000-0000C7EA0000}"/>
    <cellStyle name="Output 4 2 10 2 3 2" xfId="60464" xr:uid="{00000000-0005-0000-0000-0000C8EA0000}"/>
    <cellStyle name="Output 4 2 10 2 3 3" xfId="60465" xr:uid="{00000000-0005-0000-0000-0000C9EA0000}"/>
    <cellStyle name="Output 4 2 10 2 3 4" xfId="60466" xr:uid="{00000000-0005-0000-0000-0000CAEA0000}"/>
    <cellStyle name="Output 4 2 10 2 3 5" xfId="60467" xr:uid="{00000000-0005-0000-0000-0000CBEA0000}"/>
    <cellStyle name="Output 4 2 10 2 4" xfId="60468" xr:uid="{00000000-0005-0000-0000-0000CCEA0000}"/>
    <cellStyle name="Output 4 2 10 2 5" xfId="60469" xr:uid="{00000000-0005-0000-0000-0000CDEA0000}"/>
    <cellStyle name="Output 4 2 10 2 6" xfId="60470" xr:uid="{00000000-0005-0000-0000-0000CEEA0000}"/>
    <cellStyle name="Output 4 2 10 2 7" xfId="60471" xr:uid="{00000000-0005-0000-0000-0000CFEA0000}"/>
    <cellStyle name="Output 4 2 10 3" xfId="60472" xr:uid="{00000000-0005-0000-0000-0000D0EA0000}"/>
    <cellStyle name="Output 4 2 10 3 2" xfId="60473" xr:uid="{00000000-0005-0000-0000-0000D1EA0000}"/>
    <cellStyle name="Output 4 2 10 3 3" xfId="60474" xr:uid="{00000000-0005-0000-0000-0000D2EA0000}"/>
    <cellStyle name="Output 4 2 10 3 4" xfId="60475" xr:uid="{00000000-0005-0000-0000-0000D3EA0000}"/>
    <cellStyle name="Output 4 2 10 3 5" xfId="60476" xr:uid="{00000000-0005-0000-0000-0000D4EA0000}"/>
    <cellStyle name="Output 4 2 10 4" xfId="60477" xr:uid="{00000000-0005-0000-0000-0000D5EA0000}"/>
    <cellStyle name="Output 4 2 10 4 2" xfId="60478" xr:uid="{00000000-0005-0000-0000-0000D6EA0000}"/>
    <cellStyle name="Output 4 2 10 4 3" xfId="60479" xr:uid="{00000000-0005-0000-0000-0000D7EA0000}"/>
    <cellStyle name="Output 4 2 10 4 4" xfId="60480" xr:uid="{00000000-0005-0000-0000-0000D8EA0000}"/>
    <cellStyle name="Output 4 2 10 4 5" xfId="60481" xr:uid="{00000000-0005-0000-0000-0000D9EA0000}"/>
    <cellStyle name="Output 4 2 10 5" xfId="60482" xr:uid="{00000000-0005-0000-0000-0000DAEA0000}"/>
    <cellStyle name="Output 4 2 10 6" xfId="60483" xr:uid="{00000000-0005-0000-0000-0000DBEA0000}"/>
    <cellStyle name="Output 4 2 10 7" xfId="60484" xr:uid="{00000000-0005-0000-0000-0000DCEA0000}"/>
    <cellStyle name="Output 4 2 10 8" xfId="60485" xr:uid="{00000000-0005-0000-0000-0000DDEA0000}"/>
    <cellStyle name="Output 4 2 11" xfId="60486" xr:uid="{00000000-0005-0000-0000-0000DEEA0000}"/>
    <cellStyle name="Output 4 2 11 2" xfId="60487" xr:uid="{00000000-0005-0000-0000-0000DFEA0000}"/>
    <cellStyle name="Output 4 2 11 2 2" xfId="60488" xr:uid="{00000000-0005-0000-0000-0000E0EA0000}"/>
    <cellStyle name="Output 4 2 11 2 2 2" xfId="60489" xr:uid="{00000000-0005-0000-0000-0000E1EA0000}"/>
    <cellStyle name="Output 4 2 11 2 2 3" xfId="60490" xr:uid="{00000000-0005-0000-0000-0000E2EA0000}"/>
    <cellStyle name="Output 4 2 11 2 2 4" xfId="60491" xr:uid="{00000000-0005-0000-0000-0000E3EA0000}"/>
    <cellStyle name="Output 4 2 11 2 2 5" xfId="60492" xr:uid="{00000000-0005-0000-0000-0000E4EA0000}"/>
    <cellStyle name="Output 4 2 11 2 3" xfId="60493" xr:uid="{00000000-0005-0000-0000-0000E5EA0000}"/>
    <cellStyle name="Output 4 2 11 2 3 2" xfId="60494" xr:uid="{00000000-0005-0000-0000-0000E6EA0000}"/>
    <cellStyle name="Output 4 2 11 2 3 3" xfId="60495" xr:uid="{00000000-0005-0000-0000-0000E7EA0000}"/>
    <cellStyle name="Output 4 2 11 2 3 4" xfId="60496" xr:uid="{00000000-0005-0000-0000-0000E8EA0000}"/>
    <cellStyle name="Output 4 2 11 2 3 5" xfId="60497" xr:uid="{00000000-0005-0000-0000-0000E9EA0000}"/>
    <cellStyle name="Output 4 2 11 2 4" xfId="60498" xr:uid="{00000000-0005-0000-0000-0000EAEA0000}"/>
    <cellStyle name="Output 4 2 11 2 5" xfId="60499" xr:uid="{00000000-0005-0000-0000-0000EBEA0000}"/>
    <cellStyle name="Output 4 2 11 2 6" xfId="60500" xr:uid="{00000000-0005-0000-0000-0000ECEA0000}"/>
    <cellStyle name="Output 4 2 11 2 7" xfId="60501" xr:uid="{00000000-0005-0000-0000-0000EDEA0000}"/>
    <cellStyle name="Output 4 2 11 3" xfId="60502" xr:uid="{00000000-0005-0000-0000-0000EEEA0000}"/>
    <cellStyle name="Output 4 2 11 3 2" xfId="60503" xr:uid="{00000000-0005-0000-0000-0000EFEA0000}"/>
    <cellStyle name="Output 4 2 11 3 3" xfId="60504" xr:uid="{00000000-0005-0000-0000-0000F0EA0000}"/>
    <cellStyle name="Output 4 2 11 3 4" xfId="60505" xr:uid="{00000000-0005-0000-0000-0000F1EA0000}"/>
    <cellStyle name="Output 4 2 11 3 5" xfId="60506" xr:uid="{00000000-0005-0000-0000-0000F2EA0000}"/>
    <cellStyle name="Output 4 2 11 4" xfId="60507" xr:uid="{00000000-0005-0000-0000-0000F3EA0000}"/>
    <cellStyle name="Output 4 2 11 4 2" xfId="60508" xr:uid="{00000000-0005-0000-0000-0000F4EA0000}"/>
    <cellStyle name="Output 4 2 11 4 3" xfId="60509" xr:uid="{00000000-0005-0000-0000-0000F5EA0000}"/>
    <cellStyle name="Output 4 2 11 4 4" xfId="60510" xr:uid="{00000000-0005-0000-0000-0000F6EA0000}"/>
    <cellStyle name="Output 4 2 11 4 5" xfId="60511" xr:uid="{00000000-0005-0000-0000-0000F7EA0000}"/>
    <cellStyle name="Output 4 2 11 5" xfId="60512" xr:uid="{00000000-0005-0000-0000-0000F8EA0000}"/>
    <cellStyle name="Output 4 2 11 6" xfId="60513" xr:uid="{00000000-0005-0000-0000-0000F9EA0000}"/>
    <cellStyle name="Output 4 2 11 7" xfId="60514" xr:uid="{00000000-0005-0000-0000-0000FAEA0000}"/>
    <cellStyle name="Output 4 2 11 8" xfId="60515" xr:uid="{00000000-0005-0000-0000-0000FBEA0000}"/>
    <cellStyle name="Output 4 2 12" xfId="60516" xr:uid="{00000000-0005-0000-0000-0000FCEA0000}"/>
    <cellStyle name="Output 4 2 12 2" xfId="60517" xr:uid="{00000000-0005-0000-0000-0000FDEA0000}"/>
    <cellStyle name="Output 4 2 12 2 2" xfId="60518" xr:uid="{00000000-0005-0000-0000-0000FEEA0000}"/>
    <cellStyle name="Output 4 2 12 2 2 2" xfId="60519" xr:uid="{00000000-0005-0000-0000-0000FFEA0000}"/>
    <cellStyle name="Output 4 2 12 2 2 3" xfId="60520" xr:uid="{00000000-0005-0000-0000-000000EB0000}"/>
    <cellStyle name="Output 4 2 12 2 2 4" xfId="60521" xr:uid="{00000000-0005-0000-0000-000001EB0000}"/>
    <cellStyle name="Output 4 2 12 2 2 5" xfId="60522" xr:uid="{00000000-0005-0000-0000-000002EB0000}"/>
    <cellStyle name="Output 4 2 12 2 3" xfId="60523" xr:uid="{00000000-0005-0000-0000-000003EB0000}"/>
    <cellStyle name="Output 4 2 12 2 3 2" xfId="60524" xr:uid="{00000000-0005-0000-0000-000004EB0000}"/>
    <cellStyle name="Output 4 2 12 2 3 3" xfId="60525" xr:uid="{00000000-0005-0000-0000-000005EB0000}"/>
    <cellStyle name="Output 4 2 12 2 3 4" xfId="60526" xr:uid="{00000000-0005-0000-0000-000006EB0000}"/>
    <cellStyle name="Output 4 2 12 2 3 5" xfId="60527" xr:uid="{00000000-0005-0000-0000-000007EB0000}"/>
    <cellStyle name="Output 4 2 12 2 4" xfId="60528" xr:uid="{00000000-0005-0000-0000-000008EB0000}"/>
    <cellStyle name="Output 4 2 12 2 5" xfId="60529" xr:uid="{00000000-0005-0000-0000-000009EB0000}"/>
    <cellStyle name="Output 4 2 12 2 6" xfId="60530" xr:uid="{00000000-0005-0000-0000-00000AEB0000}"/>
    <cellStyle name="Output 4 2 12 2 7" xfId="60531" xr:uid="{00000000-0005-0000-0000-00000BEB0000}"/>
    <cellStyle name="Output 4 2 12 3" xfId="60532" xr:uid="{00000000-0005-0000-0000-00000CEB0000}"/>
    <cellStyle name="Output 4 2 12 3 2" xfId="60533" xr:uid="{00000000-0005-0000-0000-00000DEB0000}"/>
    <cellStyle name="Output 4 2 12 3 3" xfId="60534" xr:uid="{00000000-0005-0000-0000-00000EEB0000}"/>
    <cellStyle name="Output 4 2 12 3 4" xfId="60535" xr:uid="{00000000-0005-0000-0000-00000FEB0000}"/>
    <cellStyle name="Output 4 2 12 3 5" xfId="60536" xr:uid="{00000000-0005-0000-0000-000010EB0000}"/>
    <cellStyle name="Output 4 2 12 4" xfId="60537" xr:uid="{00000000-0005-0000-0000-000011EB0000}"/>
    <cellStyle name="Output 4 2 12 4 2" xfId="60538" xr:uid="{00000000-0005-0000-0000-000012EB0000}"/>
    <cellStyle name="Output 4 2 12 4 3" xfId="60539" xr:uid="{00000000-0005-0000-0000-000013EB0000}"/>
    <cellStyle name="Output 4 2 12 4 4" xfId="60540" xr:uid="{00000000-0005-0000-0000-000014EB0000}"/>
    <cellStyle name="Output 4 2 12 4 5" xfId="60541" xr:uid="{00000000-0005-0000-0000-000015EB0000}"/>
    <cellStyle name="Output 4 2 12 5" xfId="60542" xr:uid="{00000000-0005-0000-0000-000016EB0000}"/>
    <cellStyle name="Output 4 2 12 6" xfId="60543" xr:uid="{00000000-0005-0000-0000-000017EB0000}"/>
    <cellStyle name="Output 4 2 12 7" xfId="60544" xr:uid="{00000000-0005-0000-0000-000018EB0000}"/>
    <cellStyle name="Output 4 2 12 8" xfId="60545" xr:uid="{00000000-0005-0000-0000-000019EB0000}"/>
    <cellStyle name="Output 4 2 13" xfId="60546" xr:uid="{00000000-0005-0000-0000-00001AEB0000}"/>
    <cellStyle name="Output 4 2 13 2" xfId="60547" xr:uid="{00000000-0005-0000-0000-00001BEB0000}"/>
    <cellStyle name="Output 4 2 13 2 2" xfId="60548" xr:uid="{00000000-0005-0000-0000-00001CEB0000}"/>
    <cellStyle name="Output 4 2 13 2 2 2" xfId="60549" xr:uid="{00000000-0005-0000-0000-00001DEB0000}"/>
    <cellStyle name="Output 4 2 13 2 2 3" xfId="60550" xr:uid="{00000000-0005-0000-0000-00001EEB0000}"/>
    <cellStyle name="Output 4 2 13 2 2 4" xfId="60551" xr:uid="{00000000-0005-0000-0000-00001FEB0000}"/>
    <cellStyle name="Output 4 2 13 2 2 5" xfId="60552" xr:uid="{00000000-0005-0000-0000-000020EB0000}"/>
    <cellStyle name="Output 4 2 13 2 3" xfId="60553" xr:uid="{00000000-0005-0000-0000-000021EB0000}"/>
    <cellStyle name="Output 4 2 13 2 3 2" xfId="60554" xr:uid="{00000000-0005-0000-0000-000022EB0000}"/>
    <cellStyle name="Output 4 2 13 2 3 3" xfId="60555" xr:uid="{00000000-0005-0000-0000-000023EB0000}"/>
    <cellStyle name="Output 4 2 13 2 3 4" xfId="60556" xr:uid="{00000000-0005-0000-0000-000024EB0000}"/>
    <cellStyle name="Output 4 2 13 2 3 5" xfId="60557" xr:uid="{00000000-0005-0000-0000-000025EB0000}"/>
    <cellStyle name="Output 4 2 13 2 4" xfId="60558" xr:uid="{00000000-0005-0000-0000-000026EB0000}"/>
    <cellStyle name="Output 4 2 13 2 5" xfId="60559" xr:uid="{00000000-0005-0000-0000-000027EB0000}"/>
    <cellStyle name="Output 4 2 13 2 6" xfId="60560" xr:uid="{00000000-0005-0000-0000-000028EB0000}"/>
    <cellStyle name="Output 4 2 13 2 7" xfId="60561" xr:uid="{00000000-0005-0000-0000-000029EB0000}"/>
    <cellStyle name="Output 4 2 13 3" xfId="60562" xr:uid="{00000000-0005-0000-0000-00002AEB0000}"/>
    <cellStyle name="Output 4 2 13 3 2" xfId="60563" xr:uid="{00000000-0005-0000-0000-00002BEB0000}"/>
    <cellStyle name="Output 4 2 13 3 3" xfId="60564" xr:uid="{00000000-0005-0000-0000-00002CEB0000}"/>
    <cellStyle name="Output 4 2 13 3 4" xfId="60565" xr:uid="{00000000-0005-0000-0000-00002DEB0000}"/>
    <cellStyle name="Output 4 2 13 3 5" xfId="60566" xr:uid="{00000000-0005-0000-0000-00002EEB0000}"/>
    <cellStyle name="Output 4 2 13 4" xfId="60567" xr:uid="{00000000-0005-0000-0000-00002FEB0000}"/>
    <cellStyle name="Output 4 2 13 4 2" xfId="60568" xr:uid="{00000000-0005-0000-0000-000030EB0000}"/>
    <cellStyle name="Output 4 2 13 4 3" xfId="60569" xr:uid="{00000000-0005-0000-0000-000031EB0000}"/>
    <cellStyle name="Output 4 2 13 4 4" xfId="60570" xr:uid="{00000000-0005-0000-0000-000032EB0000}"/>
    <cellStyle name="Output 4 2 13 4 5" xfId="60571" xr:uid="{00000000-0005-0000-0000-000033EB0000}"/>
    <cellStyle name="Output 4 2 13 5" xfId="60572" xr:uid="{00000000-0005-0000-0000-000034EB0000}"/>
    <cellStyle name="Output 4 2 13 6" xfId="60573" xr:uid="{00000000-0005-0000-0000-000035EB0000}"/>
    <cellStyle name="Output 4 2 13 7" xfId="60574" xr:uid="{00000000-0005-0000-0000-000036EB0000}"/>
    <cellStyle name="Output 4 2 13 8" xfId="60575" xr:uid="{00000000-0005-0000-0000-000037EB0000}"/>
    <cellStyle name="Output 4 2 14" xfId="60576" xr:uid="{00000000-0005-0000-0000-000038EB0000}"/>
    <cellStyle name="Output 4 2 14 2" xfId="60577" xr:uid="{00000000-0005-0000-0000-000039EB0000}"/>
    <cellStyle name="Output 4 2 14 2 2" xfId="60578" xr:uid="{00000000-0005-0000-0000-00003AEB0000}"/>
    <cellStyle name="Output 4 2 14 2 2 2" xfId="60579" xr:uid="{00000000-0005-0000-0000-00003BEB0000}"/>
    <cellStyle name="Output 4 2 14 2 2 3" xfId="60580" xr:uid="{00000000-0005-0000-0000-00003CEB0000}"/>
    <cellStyle name="Output 4 2 14 2 2 4" xfId="60581" xr:uid="{00000000-0005-0000-0000-00003DEB0000}"/>
    <cellStyle name="Output 4 2 14 2 2 5" xfId="60582" xr:uid="{00000000-0005-0000-0000-00003EEB0000}"/>
    <cellStyle name="Output 4 2 14 2 3" xfId="60583" xr:uid="{00000000-0005-0000-0000-00003FEB0000}"/>
    <cellStyle name="Output 4 2 14 2 3 2" xfId="60584" xr:uid="{00000000-0005-0000-0000-000040EB0000}"/>
    <cellStyle name="Output 4 2 14 2 3 3" xfId="60585" xr:uid="{00000000-0005-0000-0000-000041EB0000}"/>
    <cellStyle name="Output 4 2 14 2 3 4" xfId="60586" xr:uid="{00000000-0005-0000-0000-000042EB0000}"/>
    <cellStyle name="Output 4 2 14 2 3 5" xfId="60587" xr:uid="{00000000-0005-0000-0000-000043EB0000}"/>
    <cellStyle name="Output 4 2 14 2 4" xfId="60588" xr:uid="{00000000-0005-0000-0000-000044EB0000}"/>
    <cellStyle name="Output 4 2 14 2 5" xfId="60589" xr:uid="{00000000-0005-0000-0000-000045EB0000}"/>
    <cellStyle name="Output 4 2 14 2 6" xfId="60590" xr:uid="{00000000-0005-0000-0000-000046EB0000}"/>
    <cellStyle name="Output 4 2 14 2 7" xfId="60591" xr:uid="{00000000-0005-0000-0000-000047EB0000}"/>
    <cellStyle name="Output 4 2 14 3" xfId="60592" xr:uid="{00000000-0005-0000-0000-000048EB0000}"/>
    <cellStyle name="Output 4 2 14 3 2" xfId="60593" xr:uid="{00000000-0005-0000-0000-000049EB0000}"/>
    <cellStyle name="Output 4 2 14 3 3" xfId="60594" xr:uid="{00000000-0005-0000-0000-00004AEB0000}"/>
    <cellStyle name="Output 4 2 14 3 4" xfId="60595" xr:uid="{00000000-0005-0000-0000-00004BEB0000}"/>
    <cellStyle name="Output 4 2 14 3 5" xfId="60596" xr:uid="{00000000-0005-0000-0000-00004CEB0000}"/>
    <cellStyle name="Output 4 2 14 4" xfId="60597" xr:uid="{00000000-0005-0000-0000-00004DEB0000}"/>
    <cellStyle name="Output 4 2 14 4 2" xfId="60598" xr:uid="{00000000-0005-0000-0000-00004EEB0000}"/>
    <cellStyle name="Output 4 2 14 4 3" xfId="60599" xr:uid="{00000000-0005-0000-0000-00004FEB0000}"/>
    <cellStyle name="Output 4 2 14 4 4" xfId="60600" xr:uid="{00000000-0005-0000-0000-000050EB0000}"/>
    <cellStyle name="Output 4 2 14 4 5" xfId="60601" xr:uid="{00000000-0005-0000-0000-000051EB0000}"/>
    <cellStyle name="Output 4 2 14 5" xfId="60602" xr:uid="{00000000-0005-0000-0000-000052EB0000}"/>
    <cellStyle name="Output 4 2 14 6" xfId="60603" xr:uid="{00000000-0005-0000-0000-000053EB0000}"/>
    <cellStyle name="Output 4 2 14 7" xfId="60604" xr:uid="{00000000-0005-0000-0000-000054EB0000}"/>
    <cellStyle name="Output 4 2 14 8" xfId="60605" xr:uid="{00000000-0005-0000-0000-000055EB0000}"/>
    <cellStyle name="Output 4 2 15" xfId="60606" xr:uid="{00000000-0005-0000-0000-000056EB0000}"/>
    <cellStyle name="Output 4 2 15 2" xfId="60607" xr:uid="{00000000-0005-0000-0000-000057EB0000}"/>
    <cellStyle name="Output 4 2 15 2 2" xfId="60608" xr:uid="{00000000-0005-0000-0000-000058EB0000}"/>
    <cellStyle name="Output 4 2 15 2 3" xfId="60609" xr:uid="{00000000-0005-0000-0000-000059EB0000}"/>
    <cellStyle name="Output 4 2 15 2 4" xfId="60610" xr:uid="{00000000-0005-0000-0000-00005AEB0000}"/>
    <cellStyle name="Output 4 2 15 2 5" xfId="60611" xr:uid="{00000000-0005-0000-0000-00005BEB0000}"/>
    <cellStyle name="Output 4 2 15 3" xfId="60612" xr:uid="{00000000-0005-0000-0000-00005CEB0000}"/>
    <cellStyle name="Output 4 2 15 3 2" xfId="60613" xr:uid="{00000000-0005-0000-0000-00005DEB0000}"/>
    <cellStyle name="Output 4 2 15 3 3" xfId="60614" xr:uid="{00000000-0005-0000-0000-00005EEB0000}"/>
    <cellStyle name="Output 4 2 15 3 4" xfId="60615" xr:uid="{00000000-0005-0000-0000-00005FEB0000}"/>
    <cellStyle name="Output 4 2 15 3 5" xfId="60616" xr:uid="{00000000-0005-0000-0000-000060EB0000}"/>
    <cellStyle name="Output 4 2 15 4" xfId="60617" xr:uid="{00000000-0005-0000-0000-000061EB0000}"/>
    <cellStyle name="Output 4 2 15 5" xfId="60618" xr:uid="{00000000-0005-0000-0000-000062EB0000}"/>
    <cellStyle name="Output 4 2 15 6" xfId="60619" xr:uid="{00000000-0005-0000-0000-000063EB0000}"/>
    <cellStyle name="Output 4 2 15 7" xfId="60620" xr:uid="{00000000-0005-0000-0000-000064EB0000}"/>
    <cellStyle name="Output 4 2 16" xfId="60621" xr:uid="{00000000-0005-0000-0000-000065EB0000}"/>
    <cellStyle name="Output 4 2 16 2" xfId="60622" xr:uid="{00000000-0005-0000-0000-000066EB0000}"/>
    <cellStyle name="Output 4 2 16 3" xfId="60623" xr:uid="{00000000-0005-0000-0000-000067EB0000}"/>
    <cellStyle name="Output 4 2 16 4" xfId="60624" xr:uid="{00000000-0005-0000-0000-000068EB0000}"/>
    <cellStyle name="Output 4 2 16 5" xfId="60625" xr:uid="{00000000-0005-0000-0000-000069EB0000}"/>
    <cellStyle name="Output 4 2 17" xfId="60626" xr:uid="{00000000-0005-0000-0000-00006AEB0000}"/>
    <cellStyle name="Output 4 2 17 2" xfId="60627" xr:uid="{00000000-0005-0000-0000-00006BEB0000}"/>
    <cellStyle name="Output 4 2 17 3" xfId="60628" xr:uid="{00000000-0005-0000-0000-00006CEB0000}"/>
    <cellStyle name="Output 4 2 17 4" xfId="60629" xr:uid="{00000000-0005-0000-0000-00006DEB0000}"/>
    <cellStyle name="Output 4 2 17 5" xfId="60630" xr:uid="{00000000-0005-0000-0000-00006EEB0000}"/>
    <cellStyle name="Output 4 2 18" xfId="60631" xr:uid="{00000000-0005-0000-0000-00006FEB0000}"/>
    <cellStyle name="Output 4 2 18 2" xfId="60632" xr:uid="{00000000-0005-0000-0000-000070EB0000}"/>
    <cellStyle name="Output 4 2 19" xfId="60633" xr:uid="{00000000-0005-0000-0000-000071EB0000}"/>
    <cellStyle name="Output 4 2 2" xfId="1911" xr:uid="{00000000-0005-0000-0000-000072EB0000}"/>
    <cellStyle name="Output 4 2 2 2" xfId="1912" xr:uid="{00000000-0005-0000-0000-000073EB0000}"/>
    <cellStyle name="Output 4 2 2 2 2" xfId="60634" xr:uid="{00000000-0005-0000-0000-000074EB0000}"/>
    <cellStyle name="Output 4 2 2 2 2 2" xfId="60635" xr:uid="{00000000-0005-0000-0000-000075EB0000}"/>
    <cellStyle name="Output 4 2 2 2 2 3" xfId="60636" xr:uid="{00000000-0005-0000-0000-000076EB0000}"/>
    <cellStyle name="Output 4 2 2 2 2 4" xfId="60637" xr:uid="{00000000-0005-0000-0000-000077EB0000}"/>
    <cellStyle name="Output 4 2 2 2 2 5" xfId="60638" xr:uid="{00000000-0005-0000-0000-000078EB0000}"/>
    <cellStyle name="Output 4 2 2 2 3" xfId="60639" xr:uid="{00000000-0005-0000-0000-000079EB0000}"/>
    <cellStyle name="Output 4 2 2 2 3 2" xfId="60640" xr:uid="{00000000-0005-0000-0000-00007AEB0000}"/>
    <cellStyle name="Output 4 2 2 2 3 3" xfId="60641" xr:uid="{00000000-0005-0000-0000-00007BEB0000}"/>
    <cellStyle name="Output 4 2 2 2 3 4" xfId="60642" xr:uid="{00000000-0005-0000-0000-00007CEB0000}"/>
    <cellStyle name="Output 4 2 2 2 3 5" xfId="60643" xr:uid="{00000000-0005-0000-0000-00007DEB0000}"/>
    <cellStyle name="Output 4 2 2 2 4" xfId="60644" xr:uid="{00000000-0005-0000-0000-00007EEB0000}"/>
    <cellStyle name="Output 4 2 2 2 5" xfId="60645" xr:uid="{00000000-0005-0000-0000-00007FEB0000}"/>
    <cellStyle name="Output 4 2 2 2 6" xfId="60646" xr:uid="{00000000-0005-0000-0000-000080EB0000}"/>
    <cellStyle name="Output 4 2 2 2 7" xfId="60647" xr:uid="{00000000-0005-0000-0000-000081EB0000}"/>
    <cellStyle name="Output 4 2 2 3" xfId="60648" xr:uid="{00000000-0005-0000-0000-000082EB0000}"/>
    <cellStyle name="Output 4 2 2 3 2" xfId="60649" xr:uid="{00000000-0005-0000-0000-000083EB0000}"/>
    <cellStyle name="Output 4 2 2 3 3" xfId="60650" xr:uid="{00000000-0005-0000-0000-000084EB0000}"/>
    <cellStyle name="Output 4 2 2 3 4" xfId="60651" xr:uid="{00000000-0005-0000-0000-000085EB0000}"/>
    <cellStyle name="Output 4 2 2 3 5" xfId="60652" xr:uid="{00000000-0005-0000-0000-000086EB0000}"/>
    <cellStyle name="Output 4 2 2 4" xfId="60653" xr:uid="{00000000-0005-0000-0000-000087EB0000}"/>
    <cellStyle name="Output 4 2 2 4 2" xfId="60654" xr:uid="{00000000-0005-0000-0000-000088EB0000}"/>
    <cellStyle name="Output 4 2 2 4 3" xfId="60655" xr:uid="{00000000-0005-0000-0000-000089EB0000}"/>
    <cellStyle name="Output 4 2 2 4 4" xfId="60656" xr:uid="{00000000-0005-0000-0000-00008AEB0000}"/>
    <cellStyle name="Output 4 2 2 4 5" xfId="60657" xr:uid="{00000000-0005-0000-0000-00008BEB0000}"/>
    <cellStyle name="Output 4 2 2 5" xfId="60658" xr:uid="{00000000-0005-0000-0000-00008CEB0000}"/>
    <cellStyle name="Output 4 2 2 5 2" xfId="60659" xr:uid="{00000000-0005-0000-0000-00008DEB0000}"/>
    <cellStyle name="Output 4 2 2 6" xfId="60660" xr:uid="{00000000-0005-0000-0000-00008EEB0000}"/>
    <cellStyle name="Output 4 2 2 7" xfId="60661" xr:uid="{00000000-0005-0000-0000-00008FEB0000}"/>
    <cellStyle name="Output 4 2 2 8" xfId="60662" xr:uid="{00000000-0005-0000-0000-000090EB0000}"/>
    <cellStyle name="Output 4 2 20" xfId="60663" xr:uid="{00000000-0005-0000-0000-000091EB0000}"/>
    <cellStyle name="Output 4 2 21" xfId="60664" xr:uid="{00000000-0005-0000-0000-000092EB0000}"/>
    <cellStyle name="Output 4 2 3" xfId="1913" xr:uid="{00000000-0005-0000-0000-000093EB0000}"/>
    <cellStyle name="Output 4 2 3 2" xfId="1914" xr:uid="{00000000-0005-0000-0000-000094EB0000}"/>
    <cellStyle name="Output 4 2 3 2 2" xfId="60665" xr:uid="{00000000-0005-0000-0000-000095EB0000}"/>
    <cellStyle name="Output 4 2 3 2 2 2" xfId="60666" xr:uid="{00000000-0005-0000-0000-000096EB0000}"/>
    <cellStyle name="Output 4 2 3 2 2 3" xfId="60667" xr:uid="{00000000-0005-0000-0000-000097EB0000}"/>
    <cellStyle name="Output 4 2 3 2 2 4" xfId="60668" xr:uid="{00000000-0005-0000-0000-000098EB0000}"/>
    <cellStyle name="Output 4 2 3 2 2 5" xfId="60669" xr:uid="{00000000-0005-0000-0000-000099EB0000}"/>
    <cellStyle name="Output 4 2 3 2 3" xfId="60670" xr:uid="{00000000-0005-0000-0000-00009AEB0000}"/>
    <cellStyle name="Output 4 2 3 2 3 2" xfId="60671" xr:uid="{00000000-0005-0000-0000-00009BEB0000}"/>
    <cellStyle name="Output 4 2 3 2 3 3" xfId="60672" xr:uid="{00000000-0005-0000-0000-00009CEB0000}"/>
    <cellStyle name="Output 4 2 3 2 3 4" xfId="60673" xr:uid="{00000000-0005-0000-0000-00009DEB0000}"/>
    <cellStyle name="Output 4 2 3 2 3 5" xfId="60674" xr:uid="{00000000-0005-0000-0000-00009EEB0000}"/>
    <cellStyle name="Output 4 2 3 2 4" xfId="60675" xr:uid="{00000000-0005-0000-0000-00009FEB0000}"/>
    <cellStyle name="Output 4 2 3 2 5" xfId="60676" xr:uid="{00000000-0005-0000-0000-0000A0EB0000}"/>
    <cellStyle name="Output 4 2 3 2 6" xfId="60677" xr:uid="{00000000-0005-0000-0000-0000A1EB0000}"/>
    <cellStyle name="Output 4 2 3 2 7" xfId="60678" xr:uid="{00000000-0005-0000-0000-0000A2EB0000}"/>
    <cellStyle name="Output 4 2 3 3" xfId="60679" xr:uid="{00000000-0005-0000-0000-0000A3EB0000}"/>
    <cellStyle name="Output 4 2 3 3 2" xfId="60680" xr:uid="{00000000-0005-0000-0000-0000A4EB0000}"/>
    <cellStyle name="Output 4 2 3 3 3" xfId="60681" xr:uid="{00000000-0005-0000-0000-0000A5EB0000}"/>
    <cellStyle name="Output 4 2 3 3 4" xfId="60682" xr:uid="{00000000-0005-0000-0000-0000A6EB0000}"/>
    <cellStyle name="Output 4 2 3 3 5" xfId="60683" xr:uid="{00000000-0005-0000-0000-0000A7EB0000}"/>
    <cellStyle name="Output 4 2 3 4" xfId="60684" xr:uid="{00000000-0005-0000-0000-0000A8EB0000}"/>
    <cellStyle name="Output 4 2 3 4 2" xfId="60685" xr:uid="{00000000-0005-0000-0000-0000A9EB0000}"/>
    <cellStyle name="Output 4 2 3 4 3" xfId="60686" xr:uid="{00000000-0005-0000-0000-0000AAEB0000}"/>
    <cellStyle name="Output 4 2 3 4 4" xfId="60687" xr:uid="{00000000-0005-0000-0000-0000ABEB0000}"/>
    <cellStyle name="Output 4 2 3 4 5" xfId="60688" xr:uid="{00000000-0005-0000-0000-0000ACEB0000}"/>
    <cellStyle name="Output 4 2 3 5" xfId="60689" xr:uid="{00000000-0005-0000-0000-0000ADEB0000}"/>
    <cellStyle name="Output 4 2 3 6" xfId="60690" xr:uid="{00000000-0005-0000-0000-0000AEEB0000}"/>
    <cellStyle name="Output 4 2 3 7" xfId="60691" xr:uid="{00000000-0005-0000-0000-0000AFEB0000}"/>
    <cellStyle name="Output 4 2 3 8" xfId="60692" xr:uid="{00000000-0005-0000-0000-0000B0EB0000}"/>
    <cellStyle name="Output 4 2 4" xfId="1915" xr:uid="{00000000-0005-0000-0000-0000B1EB0000}"/>
    <cellStyle name="Output 4 2 4 2" xfId="1916" xr:uid="{00000000-0005-0000-0000-0000B2EB0000}"/>
    <cellStyle name="Output 4 2 4 2 2" xfId="60693" xr:uid="{00000000-0005-0000-0000-0000B3EB0000}"/>
    <cellStyle name="Output 4 2 4 2 2 2" xfId="60694" xr:uid="{00000000-0005-0000-0000-0000B4EB0000}"/>
    <cellStyle name="Output 4 2 4 2 2 3" xfId="60695" xr:uid="{00000000-0005-0000-0000-0000B5EB0000}"/>
    <cellStyle name="Output 4 2 4 2 2 4" xfId="60696" xr:uid="{00000000-0005-0000-0000-0000B6EB0000}"/>
    <cellStyle name="Output 4 2 4 2 2 5" xfId="60697" xr:uid="{00000000-0005-0000-0000-0000B7EB0000}"/>
    <cellStyle name="Output 4 2 4 2 3" xfId="60698" xr:uid="{00000000-0005-0000-0000-0000B8EB0000}"/>
    <cellStyle name="Output 4 2 4 2 3 2" xfId="60699" xr:uid="{00000000-0005-0000-0000-0000B9EB0000}"/>
    <cellStyle name="Output 4 2 4 2 3 3" xfId="60700" xr:uid="{00000000-0005-0000-0000-0000BAEB0000}"/>
    <cellStyle name="Output 4 2 4 2 3 4" xfId="60701" xr:uid="{00000000-0005-0000-0000-0000BBEB0000}"/>
    <cellStyle name="Output 4 2 4 2 3 5" xfId="60702" xr:uid="{00000000-0005-0000-0000-0000BCEB0000}"/>
    <cellStyle name="Output 4 2 4 2 4" xfId="60703" xr:uid="{00000000-0005-0000-0000-0000BDEB0000}"/>
    <cellStyle name="Output 4 2 4 2 5" xfId="60704" xr:uid="{00000000-0005-0000-0000-0000BEEB0000}"/>
    <cellStyle name="Output 4 2 4 2 6" xfId="60705" xr:uid="{00000000-0005-0000-0000-0000BFEB0000}"/>
    <cellStyle name="Output 4 2 4 2 7" xfId="60706" xr:uid="{00000000-0005-0000-0000-0000C0EB0000}"/>
    <cellStyle name="Output 4 2 4 3" xfId="60707" xr:uid="{00000000-0005-0000-0000-0000C1EB0000}"/>
    <cellStyle name="Output 4 2 4 3 2" xfId="60708" xr:uid="{00000000-0005-0000-0000-0000C2EB0000}"/>
    <cellStyle name="Output 4 2 4 3 3" xfId="60709" xr:uid="{00000000-0005-0000-0000-0000C3EB0000}"/>
    <cellStyle name="Output 4 2 4 3 4" xfId="60710" xr:uid="{00000000-0005-0000-0000-0000C4EB0000}"/>
    <cellStyle name="Output 4 2 4 3 5" xfId="60711" xr:uid="{00000000-0005-0000-0000-0000C5EB0000}"/>
    <cellStyle name="Output 4 2 4 4" xfId="60712" xr:uid="{00000000-0005-0000-0000-0000C6EB0000}"/>
    <cellStyle name="Output 4 2 4 4 2" xfId="60713" xr:uid="{00000000-0005-0000-0000-0000C7EB0000}"/>
    <cellStyle name="Output 4 2 4 4 3" xfId="60714" xr:uid="{00000000-0005-0000-0000-0000C8EB0000}"/>
    <cellStyle name="Output 4 2 4 4 4" xfId="60715" xr:uid="{00000000-0005-0000-0000-0000C9EB0000}"/>
    <cellStyle name="Output 4 2 4 4 5" xfId="60716" xr:uid="{00000000-0005-0000-0000-0000CAEB0000}"/>
    <cellStyle name="Output 4 2 4 5" xfId="60717" xr:uid="{00000000-0005-0000-0000-0000CBEB0000}"/>
    <cellStyle name="Output 4 2 4 6" xfId="60718" xr:uid="{00000000-0005-0000-0000-0000CCEB0000}"/>
    <cellStyle name="Output 4 2 4 7" xfId="60719" xr:uid="{00000000-0005-0000-0000-0000CDEB0000}"/>
    <cellStyle name="Output 4 2 4 8" xfId="60720" xr:uid="{00000000-0005-0000-0000-0000CEEB0000}"/>
    <cellStyle name="Output 4 2 5" xfId="1917" xr:uid="{00000000-0005-0000-0000-0000CFEB0000}"/>
    <cellStyle name="Output 4 2 5 2" xfId="60721" xr:uid="{00000000-0005-0000-0000-0000D0EB0000}"/>
    <cellStyle name="Output 4 2 5 2 2" xfId="60722" xr:uid="{00000000-0005-0000-0000-0000D1EB0000}"/>
    <cellStyle name="Output 4 2 5 2 2 2" xfId="60723" xr:uid="{00000000-0005-0000-0000-0000D2EB0000}"/>
    <cellStyle name="Output 4 2 5 2 2 3" xfId="60724" xr:uid="{00000000-0005-0000-0000-0000D3EB0000}"/>
    <cellStyle name="Output 4 2 5 2 2 4" xfId="60725" xr:uid="{00000000-0005-0000-0000-0000D4EB0000}"/>
    <cellStyle name="Output 4 2 5 2 2 5" xfId="60726" xr:uid="{00000000-0005-0000-0000-0000D5EB0000}"/>
    <cellStyle name="Output 4 2 5 2 3" xfId="60727" xr:uid="{00000000-0005-0000-0000-0000D6EB0000}"/>
    <cellStyle name="Output 4 2 5 2 3 2" xfId="60728" xr:uid="{00000000-0005-0000-0000-0000D7EB0000}"/>
    <cellStyle name="Output 4 2 5 2 3 3" xfId="60729" xr:uid="{00000000-0005-0000-0000-0000D8EB0000}"/>
    <cellStyle name="Output 4 2 5 2 3 4" xfId="60730" xr:uid="{00000000-0005-0000-0000-0000D9EB0000}"/>
    <cellStyle name="Output 4 2 5 2 3 5" xfId="60731" xr:uid="{00000000-0005-0000-0000-0000DAEB0000}"/>
    <cellStyle name="Output 4 2 5 2 4" xfId="60732" xr:uid="{00000000-0005-0000-0000-0000DBEB0000}"/>
    <cellStyle name="Output 4 2 5 2 5" xfId="60733" xr:uid="{00000000-0005-0000-0000-0000DCEB0000}"/>
    <cellStyle name="Output 4 2 5 2 6" xfId="60734" xr:uid="{00000000-0005-0000-0000-0000DDEB0000}"/>
    <cellStyle name="Output 4 2 5 2 7" xfId="60735" xr:uid="{00000000-0005-0000-0000-0000DEEB0000}"/>
    <cellStyle name="Output 4 2 5 3" xfId="60736" xr:uid="{00000000-0005-0000-0000-0000DFEB0000}"/>
    <cellStyle name="Output 4 2 5 3 2" xfId="60737" xr:uid="{00000000-0005-0000-0000-0000E0EB0000}"/>
    <cellStyle name="Output 4 2 5 3 3" xfId="60738" xr:uid="{00000000-0005-0000-0000-0000E1EB0000}"/>
    <cellStyle name="Output 4 2 5 3 4" xfId="60739" xr:uid="{00000000-0005-0000-0000-0000E2EB0000}"/>
    <cellStyle name="Output 4 2 5 3 5" xfId="60740" xr:uid="{00000000-0005-0000-0000-0000E3EB0000}"/>
    <cellStyle name="Output 4 2 5 4" xfId="60741" xr:uid="{00000000-0005-0000-0000-0000E4EB0000}"/>
    <cellStyle name="Output 4 2 5 4 2" xfId="60742" xr:uid="{00000000-0005-0000-0000-0000E5EB0000}"/>
    <cellStyle name="Output 4 2 5 4 3" xfId="60743" xr:uid="{00000000-0005-0000-0000-0000E6EB0000}"/>
    <cellStyle name="Output 4 2 5 4 4" xfId="60744" xr:uid="{00000000-0005-0000-0000-0000E7EB0000}"/>
    <cellStyle name="Output 4 2 5 4 5" xfId="60745" xr:uid="{00000000-0005-0000-0000-0000E8EB0000}"/>
    <cellStyle name="Output 4 2 5 5" xfId="60746" xr:uid="{00000000-0005-0000-0000-0000E9EB0000}"/>
    <cellStyle name="Output 4 2 5 6" xfId="60747" xr:uid="{00000000-0005-0000-0000-0000EAEB0000}"/>
    <cellStyle name="Output 4 2 5 7" xfId="60748" xr:uid="{00000000-0005-0000-0000-0000EBEB0000}"/>
    <cellStyle name="Output 4 2 5 8" xfId="60749" xr:uid="{00000000-0005-0000-0000-0000ECEB0000}"/>
    <cellStyle name="Output 4 2 6" xfId="60750" xr:uid="{00000000-0005-0000-0000-0000EDEB0000}"/>
    <cellStyle name="Output 4 2 6 2" xfId="60751" xr:uid="{00000000-0005-0000-0000-0000EEEB0000}"/>
    <cellStyle name="Output 4 2 6 2 2" xfId="60752" xr:uid="{00000000-0005-0000-0000-0000EFEB0000}"/>
    <cellStyle name="Output 4 2 6 2 2 2" xfId="60753" xr:uid="{00000000-0005-0000-0000-0000F0EB0000}"/>
    <cellStyle name="Output 4 2 6 2 2 3" xfId="60754" xr:uid="{00000000-0005-0000-0000-0000F1EB0000}"/>
    <cellStyle name="Output 4 2 6 2 2 4" xfId="60755" xr:uid="{00000000-0005-0000-0000-0000F2EB0000}"/>
    <cellStyle name="Output 4 2 6 2 2 5" xfId="60756" xr:uid="{00000000-0005-0000-0000-0000F3EB0000}"/>
    <cellStyle name="Output 4 2 6 2 3" xfId="60757" xr:uid="{00000000-0005-0000-0000-0000F4EB0000}"/>
    <cellStyle name="Output 4 2 6 2 3 2" xfId="60758" xr:uid="{00000000-0005-0000-0000-0000F5EB0000}"/>
    <cellStyle name="Output 4 2 6 2 3 3" xfId="60759" xr:uid="{00000000-0005-0000-0000-0000F6EB0000}"/>
    <cellStyle name="Output 4 2 6 2 3 4" xfId="60760" xr:uid="{00000000-0005-0000-0000-0000F7EB0000}"/>
    <cellStyle name="Output 4 2 6 2 3 5" xfId="60761" xr:uid="{00000000-0005-0000-0000-0000F8EB0000}"/>
    <cellStyle name="Output 4 2 6 2 4" xfId="60762" xr:uid="{00000000-0005-0000-0000-0000F9EB0000}"/>
    <cellStyle name="Output 4 2 6 2 5" xfId="60763" xr:uid="{00000000-0005-0000-0000-0000FAEB0000}"/>
    <cellStyle name="Output 4 2 6 2 6" xfId="60764" xr:uid="{00000000-0005-0000-0000-0000FBEB0000}"/>
    <cellStyle name="Output 4 2 6 2 7" xfId="60765" xr:uid="{00000000-0005-0000-0000-0000FCEB0000}"/>
    <cellStyle name="Output 4 2 6 3" xfId="60766" xr:uid="{00000000-0005-0000-0000-0000FDEB0000}"/>
    <cellStyle name="Output 4 2 6 3 2" xfId="60767" xr:uid="{00000000-0005-0000-0000-0000FEEB0000}"/>
    <cellStyle name="Output 4 2 6 3 3" xfId="60768" xr:uid="{00000000-0005-0000-0000-0000FFEB0000}"/>
    <cellStyle name="Output 4 2 6 3 4" xfId="60769" xr:uid="{00000000-0005-0000-0000-000000EC0000}"/>
    <cellStyle name="Output 4 2 6 3 5" xfId="60770" xr:uid="{00000000-0005-0000-0000-000001EC0000}"/>
    <cellStyle name="Output 4 2 6 4" xfId="60771" xr:uid="{00000000-0005-0000-0000-000002EC0000}"/>
    <cellStyle name="Output 4 2 6 4 2" xfId="60772" xr:uid="{00000000-0005-0000-0000-000003EC0000}"/>
    <cellStyle name="Output 4 2 6 4 3" xfId="60773" xr:uid="{00000000-0005-0000-0000-000004EC0000}"/>
    <cellStyle name="Output 4 2 6 4 4" xfId="60774" xr:uid="{00000000-0005-0000-0000-000005EC0000}"/>
    <cellStyle name="Output 4 2 6 4 5" xfId="60775" xr:uid="{00000000-0005-0000-0000-000006EC0000}"/>
    <cellStyle name="Output 4 2 6 5" xfId="60776" xr:uid="{00000000-0005-0000-0000-000007EC0000}"/>
    <cellStyle name="Output 4 2 6 6" xfId="60777" xr:uid="{00000000-0005-0000-0000-000008EC0000}"/>
    <cellStyle name="Output 4 2 6 7" xfId="60778" xr:uid="{00000000-0005-0000-0000-000009EC0000}"/>
    <cellStyle name="Output 4 2 6 8" xfId="60779" xr:uid="{00000000-0005-0000-0000-00000AEC0000}"/>
    <cellStyle name="Output 4 2 7" xfId="60780" xr:uid="{00000000-0005-0000-0000-00000BEC0000}"/>
    <cellStyle name="Output 4 2 7 2" xfId="60781" xr:uid="{00000000-0005-0000-0000-00000CEC0000}"/>
    <cellStyle name="Output 4 2 7 2 2" xfId="60782" xr:uid="{00000000-0005-0000-0000-00000DEC0000}"/>
    <cellStyle name="Output 4 2 7 2 2 2" xfId="60783" xr:uid="{00000000-0005-0000-0000-00000EEC0000}"/>
    <cellStyle name="Output 4 2 7 2 2 3" xfId="60784" xr:uid="{00000000-0005-0000-0000-00000FEC0000}"/>
    <cellStyle name="Output 4 2 7 2 2 4" xfId="60785" xr:uid="{00000000-0005-0000-0000-000010EC0000}"/>
    <cellStyle name="Output 4 2 7 2 2 5" xfId="60786" xr:uid="{00000000-0005-0000-0000-000011EC0000}"/>
    <cellStyle name="Output 4 2 7 2 3" xfId="60787" xr:uid="{00000000-0005-0000-0000-000012EC0000}"/>
    <cellStyle name="Output 4 2 7 2 3 2" xfId="60788" xr:uid="{00000000-0005-0000-0000-000013EC0000}"/>
    <cellStyle name="Output 4 2 7 2 3 3" xfId="60789" xr:uid="{00000000-0005-0000-0000-000014EC0000}"/>
    <cellStyle name="Output 4 2 7 2 3 4" xfId="60790" xr:uid="{00000000-0005-0000-0000-000015EC0000}"/>
    <cellStyle name="Output 4 2 7 2 3 5" xfId="60791" xr:uid="{00000000-0005-0000-0000-000016EC0000}"/>
    <cellStyle name="Output 4 2 7 2 4" xfId="60792" xr:uid="{00000000-0005-0000-0000-000017EC0000}"/>
    <cellStyle name="Output 4 2 7 2 5" xfId="60793" xr:uid="{00000000-0005-0000-0000-000018EC0000}"/>
    <cellStyle name="Output 4 2 7 2 6" xfId="60794" xr:uid="{00000000-0005-0000-0000-000019EC0000}"/>
    <cellStyle name="Output 4 2 7 2 7" xfId="60795" xr:uid="{00000000-0005-0000-0000-00001AEC0000}"/>
    <cellStyle name="Output 4 2 7 3" xfId="60796" xr:uid="{00000000-0005-0000-0000-00001BEC0000}"/>
    <cellStyle name="Output 4 2 7 3 2" xfId="60797" xr:uid="{00000000-0005-0000-0000-00001CEC0000}"/>
    <cellStyle name="Output 4 2 7 3 3" xfId="60798" xr:uid="{00000000-0005-0000-0000-00001DEC0000}"/>
    <cellStyle name="Output 4 2 7 3 4" xfId="60799" xr:uid="{00000000-0005-0000-0000-00001EEC0000}"/>
    <cellStyle name="Output 4 2 7 3 5" xfId="60800" xr:uid="{00000000-0005-0000-0000-00001FEC0000}"/>
    <cellStyle name="Output 4 2 7 4" xfId="60801" xr:uid="{00000000-0005-0000-0000-000020EC0000}"/>
    <cellStyle name="Output 4 2 7 4 2" xfId="60802" xr:uid="{00000000-0005-0000-0000-000021EC0000}"/>
    <cellStyle name="Output 4 2 7 4 3" xfId="60803" xr:uid="{00000000-0005-0000-0000-000022EC0000}"/>
    <cellStyle name="Output 4 2 7 4 4" xfId="60804" xr:uid="{00000000-0005-0000-0000-000023EC0000}"/>
    <cellStyle name="Output 4 2 7 4 5" xfId="60805" xr:uid="{00000000-0005-0000-0000-000024EC0000}"/>
    <cellStyle name="Output 4 2 7 5" xfId="60806" xr:uid="{00000000-0005-0000-0000-000025EC0000}"/>
    <cellStyle name="Output 4 2 7 6" xfId="60807" xr:uid="{00000000-0005-0000-0000-000026EC0000}"/>
    <cellStyle name="Output 4 2 7 7" xfId="60808" xr:uid="{00000000-0005-0000-0000-000027EC0000}"/>
    <cellStyle name="Output 4 2 7 8" xfId="60809" xr:uid="{00000000-0005-0000-0000-000028EC0000}"/>
    <cellStyle name="Output 4 2 8" xfId="60810" xr:uid="{00000000-0005-0000-0000-000029EC0000}"/>
    <cellStyle name="Output 4 2 8 2" xfId="60811" xr:uid="{00000000-0005-0000-0000-00002AEC0000}"/>
    <cellStyle name="Output 4 2 8 2 2" xfId="60812" xr:uid="{00000000-0005-0000-0000-00002BEC0000}"/>
    <cellStyle name="Output 4 2 8 2 2 2" xfId="60813" xr:uid="{00000000-0005-0000-0000-00002CEC0000}"/>
    <cellStyle name="Output 4 2 8 2 2 3" xfId="60814" xr:uid="{00000000-0005-0000-0000-00002DEC0000}"/>
    <cellStyle name="Output 4 2 8 2 2 4" xfId="60815" xr:uid="{00000000-0005-0000-0000-00002EEC0000}"/>
    <cellStyle name="Output 4 2 8 2 2 5" xfId="60816" xr:uid="{00000000-0005-0000-0000-00002FEC0000}"/>
    <cellStyle name="Output 4 2 8 2 3" xfId="60817" xr:uid="{00000000-0005-0000-0000-000030EC0000}"/>
    <cellStyle name="Output 4 2 8 2 3 2" xfId="60818" xr:uid="{00000000-0005-0000-0000-000031EC0000}"/>
    <cellStyle name="Output 4 2 8 2 3 3" xfId="60819" xr:uid="{00000000-0005-0000-0000-000032EC0000}"/>
    <cellStyle name="Output 4 2 8 2 3 4" xfId="60820" xr:uid="{00000000-0005-0000-0000-000033EC0000}"/>
    <cellStyle name="Output 4 2 8 2 3 5" xfId="60821" xr:uid="{00000000-0005-0000-0000-000034EC0000}"/>
    <cellStyle name="Output 4 2 8 2 4" xfId="60822" xr:uid="{00000000-0005-0000-0000-000035EC0000}"/>
    <cellStyle name="Output 4 2 8 2 5" xfId="60823" xr:uid="{00000000-0005-0000-0000-000036EC0000}"/>
    <cellStyle name="Output 4 2 8 2 6" xfId="60824" xr:uid="{00000000-0005-0000-0000-000037EC0000}"/>
    <cellStyle name="Output 4 2 8 2 7" xfId="60825" xr:uid="{00000000-0005-0000-0000-000038EC0000}"/>
    <cellStyle name="Output 4 2 8 3" xfId="60826" xr:uid="{00000000-0005-0000-0000-000039EC0000}"/>
    <cellStyle name="Output 4 2 8 3 2" xfId="60827" xr:uid="{00000000-0005-0000-0000-00003AEC0000}"/>
    <cellStyle name="Output 4 2 8 3 3" xfId="60828" xr:uid="{00000000-0005-0000-0000-00003BEC0000}"/>
    <cellStyle name="Output 4 2 8 3 4" xfId="60829" xr:uid="{00000000-0005-0000-0000-00003CEC0000}"/>
    <cellStyle name="Output 4 2 8 3 5" xfId="60830" xr:uid="{00000000-0005-0000-0000-00003DEC0000}"/>
    <cellStyle name="Output 4 2 8 4" xfId="60831" xr:uid="{00000000-0005-0000-0000-00003EEC0000}"/>
    <cellStyle name="Output 4 2 8 4 2" xfId="60832" xr:uid="{00000000-0005-0000-0000-00003FEC0000}"/>
    <cellStyle name="Output 4 2 8 4 3" xfId="60833" xr:uid="{00000000-0005-0000-0000-000040EC0000}"/>
    <cellStyle name="Output 4 2 8 4 4" xfId="60834" xr:uid="{00000000-0005-0000-0000-000041EC0000}"/>
    <cellStyle name="Output 4 2 8 4 5" xfId="60835" xr:uid="{00000000-0005-0000-0000-000042EC0000}"/>
    <cellStyle name="Output 4 2 8 5" xfId="60836" xr:uid="{00000000-0005-0000-0000-000043EC0000}"/>
    <cellStyle name="Output 4 2 8 6" xfId="60837" xr:uid="{00000000-0005-0000-0000-000044EC0000}"/>
    <cellStyle name="Output 4 2 8 7" xfId="60838" xr:uid="{00000000-0005-0000-0000-000045EC0000}"/>
    <cellStyle name="Output 4 2 8 8" xfId="60839" xr:uid="{00000000-0005-0000-0000-000046EC0000}"/>
    <cellStyle name="Output 4 2 9" xfId="60840" xr:uid="{00000000-0005-0000-0000-000047EC0000}"/>
    <cellStyle name="Output 4 2 9 2" xfId="60841" xr:uid="{00000000-0005-0000-0000-000048EC0000}"/>
    <cellStyle name="Output 4 2 9 2 2" xfId="60842" xr:uid="{00000000-0005-0000-0000-000049EC0000}"/>
    <cellStyle name="Output 4 2 9 2 2 2" xfId="60843" xr:uid="{00000000-0005-0000-0000-00004AEC0000}"/>
    <cellStyle name="Output 4 2 9 2 2 3" xfId="60844" xr:uid="{00000000-0005-0000-0000-00004BEC0000}"/>
    <cellStyle name="Output 4 2 9 2 2 4" xfId="60845" xr:uid="{00000000-0005-0000-0000-00004CEC0000}"/>
    <cellStyle name="Output 4 2 9 2 2 5" xfId="60846" xr:uid="{00000000-0005-0000-0000-00004DEC0000}"/>
    <cellStyle name="Output 4 2 9 2 3" xfId="60847" xr:uid="{00000000-0005-0000-0000-00004EEC0000}"/>
    <cellStyle name="Output 4 2 9 2 3 2" xfId="60848" xr:uid="{00000000-0005-0000-0000-00004FEC0000}"/>
    <cellStyle name="Output 4 2 9 2 3 3" xfId="60849" xr:uid="{00000000-0005-0000-0000-000050EC0000}"/>
    <cellStyle name="Output 4 2 9 2 3 4" xfId="60850" xr:uid="{00000000-0005-0000-0000-000051EC0000}"/>
    <cellStyle name="Output 4 2 9 2 3 5" xfId="60851" xr:uid="{00000000-0005-0000-0000-000052EC0000}"/>
    <cellStyle name="Output 4 2 9 2 4" xfId="60852" xr:uid="{00000000-0005-0000-0000-000053EC0000}"/>
    <cellStyle name="Output 4 2 9 2 5" xfId="60853" xr:uid="{00000000-0005-0000-0000-000054EC0000}"/>
    <cellStyle name="Output 4 2 9 2 6" xfId="60854" xr:uid="{00000000-0005-0000-0000-000055EC0000}"/>
    <cellStyle name="Output 4 2 9 2 7" xfId="60855" xr:uid="{00000000-0005-0000-0000-000056EC0000}"/>
    <cellStyle name="Output 4 2 9 3" xfId="60856" xr:uid="{00000000-0005-0000-0000-000057EC0000}"/>
    <cellStyle name="Output 4 2 9 3 2" xfId="60857" xr:uid="{00000000-0005-0000-0000-000058EC0000}"/>
    <cellStyle name="Output 4 2 9 3 3" xfId="60858" xr:uid="{00000000-0005-0000-0000-000059EC0000}"/>
    <cellStyle name="Output 4 2 9 3 4" xfId="60859" xr:uid="{00000000-0005-0000-0000-00005AEC0000}"/>
    <cellStyle name="Output 4 2 9 3 5" xfId="60860" xr:uid="{00000000-0005-0000-0000-00005BEC0000}"/>
    <cellStyle name="Output 4 2 9 4" xfId="60861" xr:uid="{00000000-0005-0000-0000-00005CEC0000}"/>
    <cellStyle name="Output 4 2 9 4 2" xfId="60862" xr:uid="{00000000-0005-0000-0000-00005DEC0000}"/>
    <cellStyle name="Output 4 2 9 4 3" xfId="60863" xr:uid="{00000000-0005-0000-0000-00005EEC0000}"/>
    <cellStyle name="Output 4 2 9 4 4" xfId="60864" xr:uid="{00000000-0005-0000-0000-00005FEC0000}"/>
    <cellStyle name="Output 4 2 9 4 5" xfId="60865" xr:uid="{00000000-0005-0000-0000-000060EC0000}"/>
    <cellStyle name="Output 4 2 9 5" xfId="60866" xr:uid="{00000000-0005-0000-0000-000061EC0000}"/>
    <cellStyle name="Output 4 2 9 6" xfId="60867" xr:uid="{00000000-0005-0000-0000-000062EC0000}"/>
    <cellStyle name="Output 4 2 9 7" xfId="60868" xr:uid="{00000000-0005-0000-0000-000063EC0000}"/>
    <cellStyle name="Output 4 2 9 8" xfId="60869" xr:uid="{00000000-0005-0000-0000-000064EC0000}"/>
    <cellStyle name="Output 4 3" xfId="1918" xr:uid="{00000000-0005-0000-0000-000065EC0000}"/>
    <cellStyle name="Output 4 3 2" xfId="1919" xr:uid="{00000000-0005-0000-0000-000066EC0000}"/>
    <cellStyle name="Output 4 3 2 2" xfId="60870" xr:uid="{00000000-0005-0000-0000-000067EC0000}"/>
    <cellStyle name="Output 4 3 3" xfId="60871" xr:uid="{00000000-0005-0000-0000-000068EC0000}"/>
    <cellStyle name="Output 4 3 4" xfId="60872" xr:uid="{00000000-0005-0000-0000-000069EC0000}"/>
    <cellStyle name="Output 4 4" xfId="1920" xr:uid="{00000000-0005-0000-0000-00006AEC0000}"/>
    <cellStyle name="Output 4 4 2" xfId="1921" xr:uid="{00000000-0005-0000-0000-00006BEC0000}"/>
    <cellStyle name="Output 4 4 2 2" xfId="60873" xr:uid="{00000000-0005-0000-0000-00006CEC0000}"/>
    <cellStyle name="Output 4 4 3" xfId="60874" xr:uid="{00000000-0005-0000-0000-00006DEC0000}"/>
    <cellStyle name="Output 4 4 4" xfId="60875" xr:uid="{00000000-0005-0000-0000-00006EEC0000}"/>
    <cellStyle name="Output 4 4 5" xfId="60876" xr:uid="{00000000-0005-0000-0000-00006FEC0000}"/>
    <cellStyle name="Output 4 5" xfId="1922" xr:uid="{00000000-0005-0000-0000-000070EC0000}"/>
    <cellStyle name="Output 4 5 2" xfId="60877" xr:uid="{00000000-0005-0000-0000-000071EC0000}"/>
    <cellStyle name="Output 4 6" xfId="60878" xr:uid="{00000000-0005-0000-0000-000072EC0000}"/>
    <cellStyle name="Output 4 7" xfId="60879" xr:uid="{00000000-0005-0000-0000-000073EC0000}"/>
    <cellStyle name="Output 4_T-straight with PEDs adjustor" xfId="60880" xr:uid="{00000000-0005-0000-0000-000074EC0000}"/>
    <cellStyle name="Output 5" xfId="1923" xr:uid="{00000000-0005-0000-0000-000075EC0000}"/>
    <cellStyle name="Output 5 2" xfId="1924" xr:uid="{00000000-0005-0000-0000-000076EC0000}"/>
    <cellStyle name="Output 5 2 2" xfId="60881" xr:uid="{00000000-0005-0000-0000-000077EC0000}"/>
    <cellStyle name="Output 5 3" xfId="60882" xr:uid="{00000000-0005-0000-0000-000078EC0000}"/>
    <cellStyle name="Output 5 3 2" xfId="60883" xr:uid="{00000000-0005-0000-0000-000079EC0000}"/>
    <cellStyle name="Output 5 4" xfId="60884" xr:uid="{00000000-0005-0000-0000-00007AEC0000}"/>
    <cellStyle name="Output 6" xfId="60885" xr:uid="{00000000-0005-0000-0000-00007BEC0000}"/>
    <cellStyle name="Output 6 2" xfId="60886" xr:uid="{00000000-0005-0000-0000-00007CEC0000}"/>
    <cellStyle name="Output 6 2 2" xfId="60887" xr:uid="{00000000-0005-0000-0000-00007DEC0000}"/>
    <cellStyle name="Output 6 3" xfId="60888" xr:uid="{00000000-0005-0000-0000-00007EEC0000}"/>
    <cellStyle name="Output 6 3 2" xfId="60889" xr:uid="{00000000-0005-0000-0000-00007FEC0000}"/>
    <cellStyle name="Output 6 4" xfId="60890" xr:uid="{00000000-0005-0000-0000-000080EC0000}"/>
    <cellStyle name="Output 7" xfId="60891" xr:uid="{00000000-0005-0000-0000-000081EC0000}"/>
    <cellStyle name="Output 7 2" xfId="60892" xr:uid="{00000000-0005-0000-0000-000082EC0000}"/>
    <cellStyle name="Output 7 2 2" xfId="60893" xr:uid="{00000000-0005-0000-0000-000083EC0000}"/>
    <cellStyle name="Output 7 3" xfId="60894" xr:uid="{00000000-0005-0000-0000-000084EC0000}"/>
    <cellStyle name="Output 7 3 2" xfId="60895" xr:uid="{00000000-0005-0000-0000-000085EC0000}"/>
    <cellStyle name="Output 7 4" xfId="60896" xr:uid="{00000000-0005-0000-0000-000086EC0000}"/>
    <cellStyle name="Output 8" xfId="60897" xr:uid="{00000000-0005-0000-0000-000087EC0000}"/>
    <cellStyle name="Output 8 2" xfId="60898" xr:uid="{00000000-0005-0000-0000-000088EC0000}"/>
    <cellStyle name="Output 8 2 2" xfId="60899" xr:uid="{00000000-0005-0000-0000-000089EC0000}"/>
    <cellStyle name="Output 8 3" xfId="60900" xr:uid="{00000000-0005-0000-0000-00008AEC0000}"/>
    <cellStyle name="Output 8 3 2" xfId="60901" xr:uid="{00000000-0005-0000-0000-00008BEC0000}"/>
    <cellStyle name="Output 8 4" xfId="60902" xr:uid="{00000000-0005-0000-0000-00008CEC0000}"/>
    <cellStyle name="Output 9" xfId="60903" xr:uid="{00000000-0005-0000-0000-00008DEC0000}"/>
    <cellStyle name="Output 9 2" xfId="60904" xr:uid="{00000000-0005-0000-0000-00008EEC0000}"/>
    <cellStyle name="Output 9 2 2" xfId="60905" xr:uid="{00000000-0005-0000-0000-00008FEC0000}"/>
    <cellStyle name="Output 9 3" xfId="60906" xr:uid="{00000000-0005-0000-0000-000090EC0000}"/>
    <cellStyle name="Output 9 3 2" xfId="60907" xr:uid="{00000000-0005-0000-0000-000091EC0000}"/>
    <cellStyle name="Output 9 4" xfId="60908" xr:uid="{00000000-0005-0000-0000-000092EC0000}"/>
    <cellStyle name="Percent" xfId="1925" builtinId="5"/>
    <cellStyle name="Percent 10" xfId="1926" xr:uid="{00000000-0005-0000-0000-000094EC0000}"/>
    <cellStyle name="Percent 10 2" xfId="60909" xr:uid="{00000000-0005-0000-0000-000095EC0000}"/>
    <cellStyle name="Percent 10 2 2" xfId="60910" xr:uid="{00000000-0005-0000-0000-000096EC0000}"/>
    <cellStyle name="Percent 10 2 3" xfId="60911" xr:uid="{00000000-0005-0000-0000-000097EC0000}"/>
    <cellStyle name="Percent 10 2 4" xfId="60912" xr:uid="{00000000-0005-0000-0000-000098EC0000}"/>
    <cellStyle name="Percent 10 3" xfId="60913" xr:uid="{00000000-0005-0000-0000-000099EC0000}"/>
    <cellStyle name="Percent 10 4" xfId="60914" xr:uid="{00000000-0005-0000-0000-00009AEC0000}"/>
    <cellStyle name="Percent 10 5" xfId="60915" xr:uid="{00000000-0005-0000-0000-00009BEC0000}"/>
    <cellStyle name="Percent 11" xfId="1927" xr:uid="{00000000-0005-0000-0000-00009CEC0000}"/>
    <cellStyle name="Percent 11 2" xfId="2280" xr:uid="{00000000-0005-0000-0000-00009DEC0000}"/>
    <cellStyle name="Percent 11 2 2" xfId="60916" xr:uid="{00000000-0005-0000-0000-00009EEC0000}"/>
    <cellStyle name="Percent 11 3" xfId="60917" xr:uid="{00000000-0005-0000-0000-00009FEC0000}"/>
    <cellStyle name="Percent 11 3 2" xfId="60918" xr:uid="{00000000-0005-0000-0000-0000A0EC0000}"/>
    <cellStyle name="Percent 11 4" xfId="60919" xr:uid="{00000000-0005-0000-0000-0000A1EC0000}"/>
    <cellStyle name="Percent 11 5" xfId="60920" xr:uid="{00000000-0005-0000-0000-0000A2EC0000}"/>
    <cellStyle name="Percent 11 6" xfId="60921" xr:uid="{00000000-0005-0000-0000-0000A3EC0000}"/>
    <cellStyle name="Percent 12" xfId="60922" xr:uid="{00000000-0005-0000-0000-0000A4EC0000}"/>
    <cellStyle name="Percent 12 2" xfId="60923" xr:uid="{00000000-0005-0000-0000-0000A5EC0000}"/>
    <cellStyle name="Percent 12 2 2" xfId="60924" xr:uid="{00000000-0005-0000-0000-0000A6EC0000}"/>
    <cellStyle name="Percent 12 2 2 2" xfId="60925" xr:uid="{00000000-0005-0000-0000-0000A7EC0000}"/>
    <cellStyle name="Percent 12 2 3" xfId="60926" xr:uid="{00000000-0005-0000-0000-0000A8EC0000}"/>
    <cellStyle name="Percent 12 2 3 2" xfId="60927" xr:uid="{00000000-0005-0000-0000-0000A9EC0000}"/>
    <cellStyle name="Percent 12 2 3 2 2" xfId="60928" xr:uid="{00000000-0005-0000-0000-0000AAEC0000}"/>
    <cellStyle name="Percent 12 2 3 3" xfId="60929" xr:uid="{00000000-0005-0000-0000-0000ABEC0000}"/>
    <cellStyle name="Percent 12 2 4" xfId="60930" xr:uid="{00000000-0005-0000-0000-0000ACEC0000}"/>
    <cellStyle name="Percent 12 3" xfId="60931" xr:uid="{00000000-0005-0000-0000-0000ADEC0000}"/>
    <cellStyle name="Percent 12 3 2" xfId="60932" xr:uid="{00000000-0005-0000-0000-0000AEEC0000}"/>
    <cellStyle name="Percent 12 4" xfId="60933" xr:uid="{00000000-0005-0000-0000-0000AFEC0000}"/>
    <cellStyle name="Percent 12 4 2" xfId="60934" xr:uid="{00000000-0005-0000-0000-0000B0EC0000}"/>
    <cellStyle name="Percent 12 4 2 2" xfId="60935" xr:uid="{00000000-0005-0000-0000-0000B1EC0000}"/>
    <cellStyle name="Percent 12 4 3" xfId="60936" xr:uid="{00000000-0005-0000-0000-0000B2EC0000}"/>
    <cellStyle name="Percent 12 5" xfId="60937" xr:uid="{00000000-0005-0000-0000-0000B3EC0000}"/>
    <cellStyle name="Percent 13" xfId="60938" xr:uid="{00000000-0005-0000-0000-0000B4EC0000}"/>
    <cellStyle name="Percent 13 2" xfId="60939" xr:uid="{00000000-0005-0000-0000-0000B5EC0000}"/>
    <cellStyle name="Percent 13 2 2" xfId="60940" xr:uid="{00000000-0005-0000-0000-0000B6EC0000}"/>
    <cellStyle name="Percent 13 3" xfId="60941" xr:uid="{00000000-0005-0000-0000-0000B7EC0000}"/>
    <cellStyle name="Percent 13 3 2" xfId="60942" xr:uid="{00000000-0005-0000-0000-0000B8EC0000}"/>
    <cellStyle name="Percent 13 4" xfId="60943" xr:uid="{00000000-0005-0000-0000-0000B9EC0000}"/>
    <cellStyle name="Percent 14" xfId="60944" xr:uid="{00000000-0005-0000-0000-0000BAEC0000}"/>
    <cellStyle name="Percent 14 2" xfId="60945" xr:uid="{00000000-0005-0000-0000-0000BBEC0000}"/>
    <cellStyle name="Percent 14 2 2" xfId="60946" xr:uid="{00000000-0005-0000-0000-0000BCEC0000}"/>
    <cellStyle name="Percent 14 3" xfId="60947" xr:uid="{00000000-0005-0000-0000-0000BDEC0000}"/>
    <cellStyle name="Percent 15" xfId="60948" xr:uid="{00000000-0005-0000-0000-0000BEEC0000}"/>
    <cellStyle name="Percent 15 2" xfId="60949" xr:uid="{00000000-0005-0000-0000-0000BFEC0000}"/>
    <cellStyle name="Percent 16" xfId="60950" xr:uid="{00000000-0005-0000-0000-0000C0EC0000}"/>
    <cellStyle name="Percent 16 2" xfId="60951" xr:uid="{00000000-0005-0000-0000-0000C1EC0000}"/>
    <cellStyle name="Percent 17" xfId="60952" xr:uid="{00000000-0005-0000-0000-0000C2EC0000}"/>
    <cellStyle name="Percent 17 2" xfId="60953" xr:uid="{00000000-0005-0000-0000-0000C3EC0000}"/>
    <cellStyle name="Percent 18" xfId="60954" xr:uid="{00000000-0005-0000-0000-0000C4EC0000}"/>
    <cellStyle name="Percent 18 2" xfId="60955" xr:uid="{00000000-0005-0000-0000-0000C5EC0000}"/>
    <cellStyle name="Percent 18 2 2" xfId="60956" xr:uid="{00000000-0005-0000-0000-0000C6EC0000}"/>
    <cellStyle name="Percent 19" xfId="60957" xr:uid="{00000000-0005-0000-0000-0000C7EC0000}"/>
    <cellStyle name="Percent 2" xfId="1928" xr:uid="{00000000-0005-0000-0000-0000C8EC0000}"/>
    <cellStyle name="Percent 2 10" xfId="1929" xr:uid="{00000000-0005-0000-0000-0000C9EC0000}"/>
    <cellStyle name="Percent 2 10 2" xfId="1930" xr:uid="{00000000-0005-0000-0000-0000CAEC0000}"/>
    <cellStyle name="Percent 2 10 3" xfId="1931" xr:uid="{00000000-0005-0000-0000-0000CBEC0000}"/>
    <cellStyle name="Percent 2 11" xfId="1932" xr:uid="{00000000-0005-0000-0000-0000CCEC0000}"/>
    <cellStyle name="Percent 2 11 2" xfId="60958" xr:uid="{00000000-0005-0000-0000-0000CDEC0000}"/>
    <cellStyle name="Percent 2 12" xfId="1933" xr:uid="{00000000-0005-0000-0000-0000CEEC0000}"/>
    <cellStyle name="Percent 2 12 2" xfId="60959" xr:uid="{00000000-0005-0000-0000-0000CFEC0000}"/>
    <cellStyle name="Percent 2 13" xfId="60960" xr:uid="{00000000-0005-0000-0000-0000D0EC0000}"/>
    <cellStyle name="Percent 2 2" xfId="1934" xr:uid="{00000000-0005-0000-0000-0000D1EC0000}"/>
    <cellStyle name="Percent 2 2 2" xfId="1935" xr:uid="{00000000-0005-0000-0000-0000D2EC0000}"/>
    <cellStyle name="Percent 2 2 2 2" xfId="60961" xr:uid="{00000000-0005-0000-0000-0000D3EC0000}"/>
    <cellStyle name="Percent 2 2 2 2 2" xfId="60962" xr:uid="{00000000-0005-0000-0000-0000D4EC0000}"/>
    <cellStyle name="Percent 2 2 2 3" xfId="60963" xr:uid="{00000000-0005-0000-0000-0000D5EC0000}"/>
    <cellStyle name="Percent 2 2 2 3 2" xfId="60964" xr:uid="{00000000-0005-0000-0000-0000D6EC0000}"/>
    <cellStyle name="Percent 2 2 2 4" xfId="60965" xr:uid="{00000000-0005-0000-0000-0000D7EC0000}"/>
    <cellStyle name="Percent 2 2 3" xfId="60966" xr:uid="{00000000-0005-0000-0000-0000D8EC0000}"/>
    <cellStyle name="Percent 2 2 3 2" xfId="60967" xr:uid="{00000000-0005-0000-0000-0000D9EC0000}"/>
    <cellStyle name="Percent 2 2 3 2 2" xfId="60968" xr:uid="{00000000-0005-0000-0000-0000DAEC0000}"/>
    <cellStyle name="Percent 2 2 3 3" xfId="60969" xr:uid="{00000000-0005-0000-0000-0000DBEC0000}"/>
    <cellStyle name="Percent 2 2 4" xfId="60970" xr:uid="{00000000-0005-0000-0000-0000DCEC0000}"/>
    <cellStyle name="Percent 2 2 4 2" xfId="60971" xr:uid="{00000000-0005-0000-0000-0000DDEC0000}"/>
    <cellStyle name="Percent 2 2 5" xfId="60972" xr:uid="{00000000-0005-0000-0000-0000DEEC0000}"/>
    <cellStyle name="Percent 2 2 5 2" xfId="60973" xr:uid="{00000000-0005-0000-0000-0000DFEC0000}"/>
    <cellStyle name="Percent 2 2 6" xfId="60974" xr:uid="{00000000-0005-0000-0000-0000E0EC0000}"/>
    <cellStyle name="Percent 2 2 6 2" xfId="60975" xr:uid="{00000000-0005-0000-0000-0000E1EC0000}"/>
    <cellStyle name="Percent 2 2 7" xfId="60976" xr:uid="{00000000-0005-0000-0000-0000E2EC0000}"/>
    <cellStyle name="Percent 2 2 8" xfId="60977" xr:uid="{00000000-0005-0000-0000-0000E3EC0000}"/>
    <cellStyle name="Percent 2 2 9" xfId="60978" xr:uid="{00000000-0005-0000-0000-0000E4EC0000}"/>
    <cellStyle name="Percent 2 2 9 2" xfId="60979" xr:uid="{00000000-0005-0000-0000-0000E5EC0000}"/>
    <cellStyle name="Percent 2 3" xfId="1936" xr:uid="{00000000-0005-0000-0000-0000E6EC0000}"/>
    <cellStyle name="Percent 2 3 2" xfId="1937" xr:uid="{00000000-0005-0000-0000-0000E7EC0000}"/>
    <cellStyle name="Percent 2 3 2 2" xfId="1938" xr:uid="{00000000-0005-0000-0000-0000E8EC0000}"/>
    <cellStyle name="Percent 2 3 2 2 2" xfId="1939" xr:uid="{00000000-0005-0000-0000-0000E9EC0000}"/>
    <cellStyle name="Percent 2 3 2 2 2 2" xfId="1940" xr:uid="{00000000-0005-0000-0000-0000EAEC0000}"/>
    <cellStyle name="Percent 2 3 2 2 2 2 2" xfId="1941" xr:uid="{00000000-0005-0000-0000-0000EBEC0000}"/>
    <cellStyle name="Percent 2 3 2 2 2 3" xfId="1942" xr:uid="{00000000-0005-0000-0000-0000ECEC0000}"/>
    <cellStyle name="Percent 2 3 2 2 3" xfId="1943" xr:uid="{00000000-0005-0000-0000-0000EDEC0000}"/>
    <cellStyle name="Percent 2 3 2 2 3 2" xfId="1944" xr:uid="{00000000-0005-0000-0000-0000EEEC0000}"/>
    <cellStyle name="Percent 2 3 2 2 4" xfId="1945" xr:uid="{00000000-0005-0000-0000-0000EFEC0000}"/>
    <cellStyle name="Percent 2 3 2 3" xfId="1946" xr:uid="{00000000-0005-0000-0000-0000F0EC0000}"/>
    <cellStyle name="Percent 2 3 2 3 2" xfId="1947" xr:uid="{00000000-0005-0000-0000-0000F1EC0000}"/>
    <cellStyle name="Percent 2 3 2 3 2 2" xfId="1948" xr:uid="{00000000-0005-0000-0000-0000F2EC0000}"/>
    <cellStyle name="Percent 2 3 2 3 3" xfId="1949" xr:uid="{00000000-0005-0000-0000-0000F3EC0000}"/>
    <cellStyle name="Percent 2 3 2 4" xfId="1950" xr:uid="{00000000-0005-0000-0000-0000F4EC0000}"/>
    <cellStyle name="Percent 2 3 2 4 2" xfId="1951" xr:uid="{00000000-0005-0000-0000-0000F5EC0000}"/>
    <cellStyle name="Percent 2 3 2 5" xfId="1952" xr:uid="{00000000-0005-0000-0000-0000F6EC0000}"/>
    <cellStyle name="Percent 2 3 3" xfId="1953" xr:uid="{00000000-0005-0000-0000-0000F7EC0000}"/>
    <cellStyle name="Percent 2 3 3 2" xfId="1954" xr:uid="{00000000-0005-0000-0000-0000F8EC0000}"/>
    <cellStyle name="Percent 2 3 3 2 2" xfId="1955" xr:uid="{00000000-0005-0000-0000-0000F9EC0000}"/>
    <cellStyle name="Percent 2 3 3 2 2 2" xfId="1956" xr:uid="{00000000-0005-0000-0000-0000FAEC0000}"/>
    <cellStyle name="Percent 2 3 3 2 3" xfId="1957" xr:uid="{00000000-0005-0000-0000-0000FBEC0000}"/>
    <cellStyle name="Percent 2 3 3 3" xfId="1958" xr:uid="{00000000-0005-0000-0000-0000FCEC0000}"/>
    <cellStyle name="Percent 2 3 3 3 2" xfId="1959" xr:uid="{00000000-0005-0000-0000-0000FDEC0000}"/>
    <cellStyle name="Percent 2 3 3 4" xfId="1960" xr:uid="{00000000-0005-0000-0000-0000FEEC0000}"/>
    <cellStyle name="Percent 2 3 4" xfId="1961" xr:uid="{00000000-0005-0000-0000-0000FFEC0000}"/>
    <cellStyle name="Percent 2 3 4 2" xfId="1962" xr:uid="{00000000-0005-0000-0000-000000ED0000}"/>
    <cellStyle name="Percent 2 3 4 2 2" xfId="1963" xr:uid="{00000000-0005-0000-0000-000001ED0000}"/>
    <cellStyle name="Percent 2 3 4 3" xfId="1964" xr:uid="{00000000-0005-0000-0000-000002ED0000}"/>
    <cellStyle name="Percent 2 3 5" xfId="1965" xr:uid="{00000000-0005-0000-0000-000003ED0000}"/>
    <cellStyle name="Percent 2 3 5 2" xfId="1966" xr:uid="{00000000-0005-0000-0000-000004ED0000}"/>
    <cellStyle name="Percent 2 3 6" xfId="1967" xr:uid="{00000000-0005-0000-0000-000005ED0000}"/>
    <cellStyle name="Percent 2 4" xfId="1968" xr:uid="{00000000-0005-0000-0000-000006ED0000}"/>
    <cellStyle name="Percent 2 4 2" xfId="1969" xr:uid="{00000000-0005-0000-0000-000007ED0000}"/>
    <cellStyle name="Percent 2 4 2 2" xfId="1970" xr:uid="{00000000-0005-0000-0000-000008ED0000}"/>
    <cellStyle name="Percent 2 4 2 2 2" xfId="1971" xr:uid="{00000000-0005-0000-0000-000009ED0000}"/>
    <cellStyle name="Percent 2 4 2 2 2 2" xfId="1972" xr:uid="{00000000-0005-0000-0000-00000AED0000}"/>
    <cellStyle name="Percent 2 4 2 2 3" xfId="1973" xr:uid="{00000000-0005-0000-0000-00000BED0000}"/>
    <cellStyle name="Percent 2 4 2 3" xfId="1974" xr:uid="{00000000-0005-0000-0000-00000CED0000}"/>
    <cellStyle name="Percent 2 4 2 3 2" xfId="1975" xr:uid="{00000000-0005-0000-0000-00000DED0000}"/>
    <cellStyle name="Percent 2 4 2 4" xfId="1976" xr:uid="{00000000-0005-0000-0000-00000EED0000}"/>
    <cellStyle name="Percent 2 4 3" xfId="1977" xr:uid="{00000000-0005-0000-0000-00000FED0000}"/>
    <cellStyle name="Percent 2 4 3 2" xfId="1978" xr:uid="{00000000-0005-0000-0000-000010ED0000}"/>
    <cellStyle name="Percent 2 4 3 2 2" xfId="1979" xr:uid="{00000000-0005-0000-0000-000011ED0000}"/>
    <cellStyle name="Percent 2 4 3 3" xfId="1980" xr:uid="{00000000-0005-0000-0000-000012ED0000}"/>
    <cellStyle name="Percent 2 4 4" xfId="1981" xr:uid="{00000000-0005-0000-0000-000013ED0000}"/>
    <cellStyle name="Percent 2 4 4 2" xfId="1982" xr:uid="{00000000-0005-0000-0000-000014ED0000}"/>
    <cellStyle name="Percent 2 4 5" xfId="1983" xr:uid="{00000000-0005-0000-0000-000015ED0000}"/>
    <cellStyle name="Percent 2 5" xfId="1984" xr:uid="{00000000-0005-0000-0000-000016ED0000}"/>
    <cellStyle name="Percent 2 5 2" xfId="1985" xr:uid="{00000000-0005-0000-0000-000017ED0000}"/>
    <cellStyle name="Percent 2 5 2 2" xfId="1986" xr:uid="{00000000-0005-0000-0000-000018ED0000}"/>
    <cellStyle name="Percent 2 5 2 2 2" xfId="1987" xr:uid="{00000000-0005-0000-0000-000019ED0000}"/>
    <cellStyle name="Percent 2 5 2 2 2 2" xfId="1988" xr:uid="{00000000-0005-0000-0000-00001AED0000}"/>
    <cellStyle name="Percent 2 5 2 2 3" xfId="1989" xr:uid="{00000000-0005-0000-0000-00001BED0000}"/>
    <cellStyle name="Percent 2 5 2 3" xfId="1990" xr:uid="{00000000-0005-0000-0000-00001CED0000}"/>
    <cellStyle name="Percent 2 5 2 3 2" xfId="1991" xr:uid="{00000000-0005-0000-0000-00001DED0000}"/>
    <cellStyle name="Percent 2 5 2 4" xfId="1992" xr:uid="{00000000-0005-0000-0000-00001EED0000}"/>
    <cellStyle name="Percent 2 5 3" xfId="1993" xr:uid="{00000000-0005-0000-0000-00001FED0000}"/>
    <cellStyle name="Percent 2 5 3 2" xfId="1994" xr:uid="{00000000-0005-0000-0000-000020ED0000}"/>
    <cellStyle name="Percent 2 5 3 2 2" xfId="1995" xr:uid="{00000000-0005-0000-0000-000021ED0000}"/>
    <cellStyle name="Percent 2 5 3 3" xfId="1996" xr:uid="{00000000-0005-0000-0000-000022ED0000}"/>
    <cellStyle name="Percent 2 5 4" xfId="1997" xr:uid="{00000000-0005-0000-0000-000023ED0000}"/>
    <cellStyle name="Percent 2 5 4 2" xfId="1998" xr:uid="{00000000-0005-0000-0000-000024ED0000}"/>
    <cellStyle name="Percent 2 5 5" xfId="1999" xr:uid="{00000000-0005-0000-0000-000025ED0000}"/>
    <cellStyle name="Percent 2 6" xfId="2000" xr:uid="{00000000-0005-0000-0000-000026ED0000}"/>
    <cellStyle name="Percent 2 6 2" xfId="2001" xr:uid="{00000000-0005-0000-0000-000027ED0000}"/>
    <cellStyle name="Percent 2 6 2 2" xfId="2002" xr:uid="{00000000-0005-0000-0000-000028ED0000}"/>
    <cellStyle name="Percent 2 6 2 2 2" xfId="2003" xr:uid="{00000000-0005-0000-0000-000029ED0000}"/>
    <cellStyle name="Percent 2 6 2 2 2 2" xfId="2004" xr:uid="{00000000-0005-0000-0000-00002AED0000}"/>
    <cellStyle name="Percent 2 6 2 2 3" xfId="2005" xr:uid="{00000000-0005-0000-0000-00002BED0000}"/>
    <cellStyle name="Percent 2 6 2 3" xfId="2006" xr:uid="{00000000-0005-0000-0000-00002CED0000}"/>
    <cellStyle name="Percent 2 6 2 3 2" xfId="2007" xr:uid="{00000000-0005-0000-0000-00002DED0000}"/>
    <cellStyle name="Percent 2 6 2 4" xfId="2008" xr:uid="{00000000-0005-0000-0000-00002EED0000}"/>
    <cellStyle name="Percent 2 6 3" xfId="2009" xr:uid="{00000000-0005-0000-0000-00002FED0000}"/>
    <cellStyle name="Percent 2 6 3 2" xfId="2010" xr:uid="{00000000-0005-0000-0000-000030ED0000}"/>
    <cellStyle name="Percent 2 6 3 2 2" xfId="2011" xr:uid="{00000000-0005-0000-0000-000031ED0000}"/>
    <cellStyle name="Percent 2 6 3 3" xfId="2012" xr:uid="{00000000-0005-0000-0000-000032ED0000}"/>
    <cellStyle name="Percent 2 6 4" xfId="2013" xr:uid="{00000000-0005-0000-0000-000033ED0000}"/>
    <cellStyle name="Percent 2 6 4 2" xfId="2014" xr:uid="{00000000-0005-0000-0000-000034ED0000}"/>
    <cellStyle name="Percent 2 6 5" xfId="2015" xr:uid="{00000000-0005-0000-0000-000035ED0000}"/>
    <cellStyle name="Percent 2 7" xfId="2016" xr:uid="{00000000-0005-0000-0000-000036ED0000}"/>
    <cellStyle name="Percent 2 7 2" xfId="2017" xr:uid="{00000000-0005-0000-0000-000037ED0000}"/>
    <cellStyle name="Percent 2 7 2 2" xfId="2018" xr:uid="{00000000-0005-0000-0000-000038ED0000}"/>
    <cellStyle name="Percent 2 7 2 2 2" xfId="2019" xr:uid="{00000000-0005-0000-0000-000039ED0000}"/>
    <cellStyle name="Percent 2 7 2 3" xfId="2020" xr:uid="{00000000-0005-0000-0000-00003AED0000}"/>
    <cellStyle name="Percent 2 7 3" xfId="2021" xr:uid="{00000000-0005-0000-0000-00003BED0000}"/>
    <cellStyle name="Percent 2 7 3 2" xfId="2022" xr:uid="{00000000-0005-0000-0000-00003CED0000}"/>
    <cellStyle name="Percent 2 7 4" xfId="2023" xr:uid="{00000000-0005-0000-0000-00003DED0000}"/>
    <cellStyle name="Percent 2 8" xfId="2024" xr:uid="{00000000-0005-0000-0000-00003EED0000}"/>
    <cellStyle name="Percent 2 8 2" xfId="2025" xr:uid="{00000000-0005-0000-0000-00003FED0000}"/>
    <cellStyle name="Percent 2 8 2 2" xfId="2026" xr:uid="{00000000-0005-0000-0000-000040ED0000}"/>
    <cellStyle name="Percent 2 8 3" xfId="2027" xr:uid="{00000000-0005-0000-0000-000041ED0000}"/>
    <cellStyle name="Percent 2 9" xfId="2028" xr:uid="{00000000-0005-0000-0000-000042ED0000}"/>
    <cellStyle name="Percent 2 9 2" xfId="2029" xr:uid="{00000000-0005-0000-0000-000043ED0000}"/>
    <cellStyle name="Percent 2 9 3" xfId="60980" xr:uid="{00000000-0005-0000-0000-000044ED0000}"/>
    <cellStyle name="Percent 20" xfId="60981" xr:uid="{00000000-0005-0000-0000-000045ED0000}"/>
    <cellStyle name="Percent 20 2" xfId="60982" xr:uid="{00000000-0005-0000-0000-000046ED0000}"/>
    <cellStyle name="Percent 20 3" xfId="60983" xr:uid="{00000000-0005-0000-0000-000047ED0000}"/>
    <cellStyle name="Percent 20 4" xfId="2030" xr:uid="{00000000-0005-0000-0000-000048ED0000}"/>
    <cellStyle name="Percent 21" xfId="60984" xr:uid="{00000000-0005-0000-0000-000049ED0000}"/>
    <cellStyle name="Percent 22" xfId="60985" xr:uid="{00000000-0005-0000-0000-00004AED0000}"/>
    <cellStyle name="Percent 22 2" xfId="60986" xr:uid="{00000000-0005-0000-0000-00004BED0000}"/>
    <cellStyle name="Percent 23" xfId="60987" xr:uid="{00000000-0005-0000-0000-00004CED0000}"/>
    <cellStyle name="Percent 23 2" xfId="60988" xr:uid="{00000000-0005-0000-0000-00004DED0000}"/>
    <cellStyle name="Percent 23 3" xfId="60989" xr:uid="{00000000-0005-0000-0000-00004EED0000}"/>
    <cellStyle name="Percent 24" xfId="60990" xr:uid="{00000000-0005-0000-0000-00004FED0000}"/>
    <cellStyle name="Percent 25" xfId="64443"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18">
    <dxf>
      <font>
        <b val="0"/>
        <i val="0"/>
        <strike val="0"/>
        <condense val="0"/>
        <extend val="0"/>
        <outline val="0"/>
        <shadow val="0"/>
        <u val="none"/>
        <vertAlign val="baseline"/>
        <sz val="12"/>
        <color auto="1"/>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4" formatCode="&quot;$&quot;#,##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4" formatCode="&quot;$&quot;#,##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7" formatCode="&quot;$&quot;#,##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8" formatCode="0.0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68" formatCode="0.0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72" formatCode="0.0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horizontal="center"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alignment vertical="bottom"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alignment vertical="bottom" textRotation="0" indent="0" justifyLastLine="0" shrinkToFit="0" readingOrder="0"/>
      <protection locked="0" hidden="0"/>
    </dxf>
    <dxf>
      <border>
        <bottom style="thin">
          <color indexed="64"/>
        </bottom>
      </border>
    </dxf>
    <dxf>
      <font>
        <strike val="0"/>
        <outline val="0"/>
        <shadow val="0"/>
        <u val="none"/>
        <vertAlign val="baseline"/>
        <sz val="12"/>
        <color theme="0"/>
        <name val="Arial"/>
        <scheme val="none"/>
      </font>
      <fill>
        <patternFill patternType="solid">
          <fgColor indexed="64"/>
          <bgColor rgb="FF17315A"/>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s>
  <tableStyles count="1" defaultTableStyle="TableStyleMedium2" defaultPivotStyle="PivotStyleLight16">
    <tableStyle name="Invisible" pivot="0" table="0" count="0" xr9:uid="{E30686CC-1B12-48CA-8186-7C1F62D47652}"/>
  </tableStyles>
  <colors>
    <mruColors>
      <color rgb="FF0000FF"/>
      <color rgb="FF17315A"/>
      <color rgb="FFF9A71C"/>
      <color rgb="FFE47225"/>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G:\DRG\Rate%20Setting\SFY%2025-26%20Ratesetting\Calculator\DRG%20Calculator\Working%20Files\Sources\Sim%20Characteristic%20List%2025-26%20(DRAFT)_Test_COPY%20as%20of%2006.24.2025.xlsx" TargetMode="External"/><Relationship Id="rId1" Type="http://schemas.openxmlformats.org/officeDocument/2006/relationships/externalLinkPath" Target="/DRG/Rate%20Setting/SFY%2025-26%20Ratesetting/Calculator/DRG%20Calculator/Working%20Files/Sources/Sim%20Characteristic%20List%2025-26%20(DRAFT)_Test_COPY%20as%20of%2006.24.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IM Char File"/>
      <sheetName val="CA Hospital Char List"/>
      <sheetName val="BOR Hospital Char List"/>
      <sheetName val="Removed NPIs"/>
      <sheetName val="Removed CA Hosp not on PMF"/>
    </sheetNames>
    <sheetDataSet>
      <sheetData sheetId="0"/>
      <sheetData sheetId="1">
        <row r="4">
          <cell r="AY4">
            <v>0.62</v>
          </cell>
        </row>
        <row r="5">
          <cell r="AY5">
            <v>0.38</v>
          </cell>
        </row>
        <row r="7">
          <cell r="F7">
            <v>5</v>
          </cell>
          <cell r="AE7">
            <v>30</v>
          </cell>
          <cell r="AY7">
            <v>50</v>
          </cell>
        </row>
        <row r="8">
          <cell r="F8" t="str">
            <v>OSHPD ID</v>
          </cell>
          <cell r="AE8" t="str">
            <v>SFY 
2025-26 Cost-to-Charge Ratio</v>
          </cell>
          <cell r="AY8" t="str">
            <v>SFY 2025-26 Admin 2 199 Rate</v>
          </cell>
        </row>
        <row r="9">
          <cell r="F9">
            <v>106364451</v>
          </cell>
          <cell r="AE9">
            <v>1</v>
          </cell>
          <cell r="AY9">
            <v>1097.8699999999999</v>
          </cell>
        </row>
        <row r="10">
          <cell r="F10">
            <v>106121031</v>
          </cell>
          <cell r="AE10">
            <v>0.21</v>
          </cell>
          <cell r="AY10">
            <v>1097.8699999999999</v>
          </cell>
        </row>
        <row r="11">
          <cell r="F11">
            <v>106090793</v>
          </cell>
          <cell r="AE11">
            <v>0.20752999999999999</v>
          </cell>
          <cell r="AY11">
            <v>1097.8699999999999</v>
          </cell>
        </row>
        <row r="12">
          <cell r="F12">
            <v>106010776</v>
          </cell>
          <cell r="AE12">
            <v>0.33022000000000001</v>
          </cell>
          <cell r="AY12">
            <v>1097.8699999999999</v>
          </cell>
        </row>
        <row r="13">
          <cell r="F13">
            <v>106370730</v>
          </cell>
          <cell r="AE13">
            <v>0.34005999999999997</v>
          </cell>
          <cell r="AY13">
            <v>1097.8699999999999</v>
          </cell>
        </row>
        <row r="14">
          <cell r="F14">
            <v>106374465</v>
          </cell>
          <cell r="AE14">
            <v>0.34005999999999997</v>
          </cell>
          <cell r="AY14">
            <v>1097.8699999999999</v>
          </cell>
        </row>
        <row r="15">
          <cell r="F15">
            <v>106332172</v>
          </cell>
          <cell r="AE15">
            <v>0.19006999999999999</v>
          </cell>
          <cell r="AY15">
            <v>1097.8699999999999</v>
          </cell>
        </row>
        <row r="16">
          <cell r="F16">
            <v>106194219</v>
          </cell>
          <cell r="AE16">
            <v>0.20269999999999999</v>
          </cell>
          <cell r="AY16">
            <v>1097.8699999999999</v>
          </cell>
        </row>
        <row r="17">
          <cell r="F17">
            <v>106331168</v>
          </cell>
          <cell r="AE17">
            <v>0.19600000000000001</v>
          </cell>
          <cell r="AY17">
            <v>1097.8699999999999</v>
          </cell>
        </row>
        <row r="18">
          <cell r="F18">
            <v>106190883</v>
          </cell>
          <cell r="AE18">
            <v>0.21557000000000001</v>
          </cell>
          <cell r="AY18">
            <v>1097.8699999999999</v>
          </cell>
        </row>
        <row r="19">
          <cell r="F19">
            <v>106190380</v>
          </cell>
          <cell r="AE19">
            <v>0.35198000000000002</v>
          </cell>
          <cell r="AY19">
            <v>1097.8699999999999</v>
          </cell>
        </row>
        <row r="20">
          <cell r="F20">
            <v>106190110</v>
          </cell>
          <cell r="AE20">
            <v>0.35198000000000002</v>
          </cell>
          <cell r="AY20">
            <v>1097.8699999999999</v>
          </cell>
        </row>
        <row r="21">
          <cell r="F21">
            <v>106190859</v>
          </cell>
          <cell r="AE21">
            <v>8.516E-2</v>
          </cell>
          <cell r="AY21">
            <v>1097.8699999999999</v>
          </cell>
        </row>
        <row r="22">
          <cell r="F22">
            <v>106410817</v>
          </cell>
          <cell r="AE22">
            <v>0.20769000000000001</v>
          </cell>
          <cell r="AY22">
            <v>1097.8699999999999</v>
          </cell>
        </row>
        <row r="23">
          <cell r="F23">
            <v>106410828</v>
          </cell>
          <cell r="AE23">
            <v>0.20769000000000001</v>
          </cell>
          <cell r="AY23">
            <v>1097.8699999999999</v>
          </cell>
        </row>
        <row r="24">
          <cell r="F24">
            <v>106196405</v>
          </cell>
          <cell r="AE24">
            <v>8.949E-2</v>
          </cell>
          <cell r="AY24">
            <v>1097.8699999999999</v>
          </cell>
        </row>
        <row r="25">
          <cell r="F25">
            <v>106150706</v>
          </cell>
          <cell r="AE25">
            <v>0.73570999999999998</v>
          </cell>
          <cell r="AY25">
            <v>986.78</v>
          </cell>
        </row>
        <row r="26">
          <cell r="F26">
            <v>106190449</v>
          </cell>
          <cell r="AE26">
            <v>0.1608</v>
          </cell>
          <cell r="AY26">
            <v>1097.8699999999999</v>
          </cell>
        </row>
        <row r="27">
          <cell r="F27">
            <v>106190818</v>
          </cell>
          <cell r="AE27">
            <v>0.20222999999999999</v>
          </cell>
          <cell r="AY27">
            <v>1097.8699999999999</v>
          </cell>
        </row>
        <row r="28">
          <cell r="F28">
            <v>106150820</v>
          </cell>
          <cell r="AE28">
            <v>0.21</v>
          </cell>
          <cell r="AY28">
            <v>1097.8699999999999</v>
          </cell>
        </row>
        <row r="29">
          <cell r="F29">
            <v>106190631</v>
          </cell>
          <cell r="AE29">
            <v>0.13599</v>
          </cell>
          <cell r="AY29">
            <v>1097.8699999999999</v>
          </cell>
        </row>
        <row r="30">
          <cell r="F30">
            <v>106304079</v>
          </cell>
          <cell r="AE30">
            <v>0.21</v>
          </cell>
          <cell r="AY30">
            <v>1097.8699999999999</v>
          </cell>
        </row>
        <row r="31">
          <cell r="F31">
            <v>106121051</v>
          </cell>
          <cell r="AE31">
            <v>0.29571999999999998</v>
          </cell>
          <cell r="AY31">
            <v>1097.8699999999999</v>
          </cell>
        </row>
        <row r="32">
          <cell r="F32">
            <v>106361308</v>
          </cell>
          <cell r="AE32">
            <v>0.14252000000000001</v>
          </cell>
          <cell r="AY32">
            <v>1097.8699999999999</v>
          </cell>
        </row>
        <row r="33">
          <cell r="F33">
            <v>106361274</v>
          </cell>
          <cell r="AE33">
            <v>0.15542</v>
          </cell>
          <cell r="AY33">
            <v>1097.8699999999999</v>
          </cell>
        </row>
        <row r="34">
          <cell r="F34">
            <v>106301357</v>
          </cell>
          <cell r="AE34">
            <v>0.34854000000000002</v>
          </cell>
          <cell r="AY34">
            <v>1097.8699999999999</v>
          </cell>
        </row>
        <row r="35">
          <cell r="F35">
            <v>106410852</v>
          </cell>
          <cell r="AE35">
            <v>0.33238000000000001</v>
          </cell>
          <cell r="AY35">
            <v>1097.8699999999999</v>
          </cell>
        </row>
        <row r="36">
          <cell r="F36">
            <v>106110889</v>
          </cell>
          <cell r="AE36">
            <v>0.21</v>
          </cell>
          <cell r="AY36">
            <v>1097.8699999999999</v>
          </cell>
        </row>
        <row r="37">
          <cell r="F37">
            <v>106430883</v>
          </cell>
          <cell r="AE37">
            <v>0.29848000000000002</v>
          </cell>
          <cell r="AY37">
            <v>1097.8699999999999</v>
          </cell>
        </row>
        <row r="38">
          <cell r="F38">
            <v>106190521</v>
          </cell>
          <cell r="AE38">
            <v>0.16578000000000001</v>
          </cell>
          <cell r="AY38">
            <v>998.85</v>
          </cell>
        </row>
        <row r="39">
          <cell r="F39">
            <v>106190636</v>
          </cell>
          <cell r="AE39">
            <v>0.21606</v>
          </cell>
          <cell r="AY39">
            <v>1097.8699999999999</v>
          </cell>
        </row>
        <row r="40">
          <cell r="F40">
            <v>106560525</v>
          </cell>
          <cell r="AE40">
            <v>0.24457000000000001</v>
          </cell>
          <cell r="AY40">
            <v>1097.8699999999999</v>
          </cell>
        </row>
        <row r="41">
          <cell r="F41">
            <v>106431506</v>
          </cell>
          <cell r="AE41">
            <v>0.29982999999999999</v>
          </cell>
          <cell r="AY41">
            <v>1097.8699999999999</v>
          </cell>
        </row>
        <row r="42">
          <cell r="F42">
            <v>106014233</v>
          </cell>
          <cell r="AE42">
            <v>0.29665999999999998</v>
          </cell>
          <cell r="AY42">
            <v>1097.8699999999999</v>
          </cell>
        </row>
        <row r="43">
          <cell r="F43">
            <v>106130760</v>
          </cell>
          <cell r="AE43">
            <v>0.49101</v>
          </cell>
          <cell r="AY43">
            <v>1097.8699999999999</v>
          </cell>
        </row>
        <row r="44">
          <cell r="F44">
            <v>106361110</v>
          </cell>
          <cell r="AE44">
            <v>0.85763999999999996</v>
          </cell>
          <cell r="AY44">
            <v>1097.8699999999999</v>
          </cell>
        </row>
        <row r="45">
          <cell r="F45">
            <v>106560529</v>
          </cell>
          <cell r="AE45">
            <v>0.23149</v>
          </cell>
          <cell r="AY45">
            <v>1097.8699999999999</v>
          </cell>
        </row>
        <row r="46">
          <cell r="F46">
            <v>106560508</v>
          </cell>
          <cell r="AE46">
            <v>0.23149</v>
          </cell>
          <cell r="AY46">
            <v>1097.8699999999999</v>
          </cell>
        </row>
        <row r="47">
          <cell r="F47">
            <v>106540798</v>
          </cell>
          <cell r="AE47">
            <v>0.32379000000000002</v>
          </cell>
          <cell r="AY47">
            <v>1097.8699999999999</v>
          </cell>
        </row>
        <row r="48">
          <cell r="F48">
            <v>106314024</v>
          </cell>
          <cell r="AE48">
            <v>0.2369</v>
          </cell>
          <cell r="AY48">
            <v>1097.8699999999999</v>
          </cell>
        </row>
        <row r="49">
          <cell r="F49">
            <v>106301209</v>
          </cell>
          <cell r="AE49">
            <v>0.26938000000000001</v>
          </cell>
          <cell r="AY49">
            <v>1097.8699999999999</v>
          </cell>
        </row>
        <row r="50">
          <cell r="F50">
            <v>106521041</v>
          </cell>
          <cell r="AE50">
            <v>0.24490999999999999</v>
          </cell>
          <cell r="AY50">
            <v>1097.8699999999999</v>
          </cell>
        </row>
        <row r="51">
          <cell r="F51">
            <v>106104062</v>
          </cell>
          <cell r="AE51">
            <v>0.35809000000000002</v>
          </cell>
          <cell r="AY51">
            <v>1097.8699999999999</v>
          </cell>
        </row>
        <row r="52">
          <cell r="F52">
            <v>106190599</v>
          </cell>
          <cell r="AE52">
            <v>0.16347999999999999</v>
          </cell>
          <cell r="AY52">
            <v>1097.8699999999999</v>
          </cell>
        </row>
        <row r="53">
          <cell r="F53">
            <v>106430763</v>
          </cell>
          <cell r="AE53">
            <v>0.23025999999999999</v>
          </cell>
          <cell r="AY53">
            <v>1097.8699999999999</v>
          </cell>
        </row>
        <row r="54">
          <cell r="F54">
            <v>106430743</v>
          </cell>
          <cell r="AE54">
            <v>0.23025999999999999</v>
          </cell>
          <cell r="AY54">
            <v>1097.8699999999999</v>
          </cell>
        </row>
        <row r="55">
          <cell r="F55">
            <v>106430763</v>
          </cell>
          <cell r="AE55">
            <v>0.23025999999999999</v>
          </cell>
          <cell r="AY55">
            <v>1097.8699999999999</v>
          </cell>
        </row>
        <row r="56">
          <cell r="F56">
            <v>106191228</v>
          </cell>
          <cell r="AE56">
            <v>0.40316999999999997</v>
          </cell>
          <cell r="AY56">
            <v>1097.8699999999999</v>
          </cell>
        </row>
        <row r="57">
          <cell r="F57">
            <v>106474007</v>
          </cell>
          <cell r="AE57">
            <v>1</v>
          </cell>
          <cell r="AY57">
            <v>1097.8699999999999</v>
          </cell>
        </row>
        <row r="58">
          <cell r="F58">
            <v>106311000</v>
          </cell>
          <cell r="AE58">
            <v>0.28347</v>
          </cell>
          <cell r="AY58">
            <v>1097.8699999999999</v>
          </cell>
        </row>
        <row r="59">
          <cell r="F59">
            <v>106214034</v>
          </cell>
          <cell r="AE59">
            <v>0.34288000000000002</v>
          </cell>
          <cell r="AY59">
            <v>1097.8699999999999</v>
          </cell>
        </row>
        <row r="60">
          <cell r="F60">
            <v>106013619</v>
          </cell>
          <cell r="AE60">
            <v>0.19273999999999999</v>
          </cell>
          <cell r="AY60">
            <v>1097.8699999999999</v>
          </cell>
        </row>
        <row r="61">
          <cell r="F61">
            <v>106331164</v>
          </cell>
          <cell r="AE61">
            <v>0.11935999999999999</v>
          </cell>
          <cell r="AY61">
            <v>1097.8699999999999</v>
          </cell>
        </row>
        <row r="62">
          <cell r="F62">
            <v>106100717</v>
          </cell>
          <cell r="AE62">
            <v>0.20125999999999999</v>
          </cell>
          <cell r="AY62">
            <v>923.24</v>
          </cell>
        </row>
        <row r="63">
          <cell r="F63">
            <v>106105029</v>
          </cell>
          <cell r="AE63">
            <v>0.20125999999999999</v>
          </cell>
          <cell r="AY63">
            <v>923.24</v>
          </cell>
        </row>
        <row r="64">
          <cell r="F64">
            <v>106150761</v>
          </cell>
          <cell r="AE64">
            <v>0.20554</v>
          </cell>
          <cell r="AY64">
            <v>1097.8699999999999</v>
          </cell>
        </row>
        <row r="65">
          <cell r="F65">
            <v>106190125</v>
          </cell>
          <cell r="AE65">
            <v>0.27372999999999997</v>
          </cell>
          <cell r="AY65">
            <v>1097.8699999999999</v>
          </cell>
        </row>
        <row r="66">
          <cell r="F66">
            <v>106190176</v>
          </cell>
          <cell r="AE66">
            <v>0.35221000000000002</v>
          </cell>
          <cell r="AY66">
            <v>1097.8699999999999</v>
          </cell>
        </row>
        <row r="67">
          <cell r="F67">
            <v>106154108</v>
          </cell>
          <cell r="AE67">
            <v>0.20554</v>
          </cell>
          <cell r="AY67">
            <v>1097.8699999999999</v>
          </cell>
        </row>
        <row r="68">
          <cell r="F68">
            <v>106331194</v>
          </cell>
          <cell r="AE68">
            <v>0.23487</v>
          </cell>
          <cell r="AY68">
            <v>1097.8699999999999</v>
          </cell>
        </row>
        <row r="69">
          <cell r="F69">
            <v>106191230</v>
          </cell>
          <cell r="AE69">
            <v>0.13333</v>
          </cell>
          <cell r="AY69">
            <v>1097.8699999999999</v>
          </cell>
        </row>
        <row r="70">
          <cell r="F70">
            <v>106190754</v>
          </cell>
          <cell r="AE70">
            <v>0.16247</v>
          </cell>
          <cell r="AY70">
            <v>1097.8699999999999</v>
          </cell>
        </row>
        <row r="71">
          <cell r="F71">
            <v>106270777</v>
          </cell>
          <cell r="AE71">
            <v>0.31203999999999998</v>
          </cell>
          <cell r="AY71">
            <v>1097.8699999999999</v>
          </cell>
        </row>
        <row r="72">
          <cell r="F72">
            <v>106331312</v>
          </cell>
          <cell r="AE72">
            <v>9.5960000000000004E-2</v>
          </cell>
          <cell r="AY72">
            <v>1097.8699999999999</v>
          </cell>
        </row>
        <row r="73">
          <cell r="F73">
            <v>106171049</v>
          </cell>
          <cell r="AE73">
            <v>0.42614999999999997</v>
          </cell>
          <cell r="AY73">
            <v>1097.8699999999999</v>
          </cell>
        </row>
        <row r="74">
          <cell r="F74">
            <v>106190756</v>
          </cell>
          <cell r="AE74">
            <v>0.28393000000000002</v>
          </cell>
          <cell r="AY74">
            <v>1097.8699999999999</v>
          </cell>
        </row>
        <row r="75">
          <cell r="F75">
            <v>106190170</v>
          </cell>
          <cell r="AE75">
            <v>0.28095999999999999</v>
          </cell>
          <cell r="AY75">
            <v>1097.8699999999999</v>
          </cell>
        </row>
        <row r="76">
          <cell r="F76">
            <v>106331293</v>
          </cell>
          <cell r="AE76">
            <v>0.24532000000000001</v>
          </cell>
          <cell r="AY76">
            <v>1097.8699999999999</v>
          </cell>
        </row>
        <row r="77">
          <cell r="F77">
            <v>106491064</v>
          </cell>
          <cell r="AE77">
            <v>0.19528999999999999</v>
          </cell>
          <cell r="AY77">
            <v>1097.8699999999999</v>
          </cell>
        </row>
        <row r="78">
          <cell r="F78">
            <v>106190434</v>
          </cell>
          <cell r="AE78">
            <v>0.36496000000000001</v>
          </cell>
          <cell r="AY78">
            <v>1097.8699999999999</v>
          </cell>
        </row>
        <row r="79">
          <cell r="F79">
            <v>106380857</v>
          </cell>
          <cell r="AE79">
            <v>0.36760999999999999</v>
          </cell>
          <cell r="AY79">
            <v>1097.8699999999999</v>
          </cell>
        </row>
        <row r="80">
          <cell r="F80">
            <v>106344035</v>
          </cell>
          <cell r="AE80">
            <v>0.21</v>
          </cell>
          <cell r="AY80">
            <v>1097.8699999999999</v>
          </cell>
        </row>
        <row r="81">
          <cell r="F81">
            <v>106150706</v>
          </cell>
          <cell r="AE81">
            <v>0.73570999999999998</v>
          </cell>
          <cell r="AY81">
            <v>986.78</v>
          </cell>
        </row>
        <row r="82">
          <cell r="F82">
            <v>106301132</v>
          </cell>
          <cell r="AE82">
            <v>0.30974000000000002</v>
          </cell>
          <cell r="AY82">
            <v>1097.8699999999999</v>
          </cell>
        </row>
        <row r="83">
          <cell r="F83">
            <v>106304409</v>
          </cell>
          <cell r="AE83">
            <v>0.30974000000000002</v>
          </cell>
          <cell r="AY83">
            <v>1097.8699999999999</v>
          </cell>
        </row>
        <row r="84">
          <cell r="F84">
            <v>106010983</v>
          </cell>
          <cell r="AE84">
            <v>0.22244</v>
          </cell>
          <cell r="AY84">
            <v>1097.8699999999999</v>
          </cell>
        </row>
        <row r="85">
          <cell r="F85">
            <v>106370689</v>
          </cell>
          <cell r="AE85">
            <v>0.20016</v>
          </cell>
          <cell r="AY85">
            <v>1097.8699999999999</v>
          </cell>
        </row>
        <row r="86">
          <cell r="F86">
            <v>106010811</v>
          </cell>
          <cell r="AE86">
            <v>0.34820000000000001</v>
          </cell>
          <cell r="AY86">
            <v>1097.8699999999999</v>
          </cell>
        </row>
        <row r="87">
          <cell r="F87">
            <v>106274043</v>
          </cell>
          <cell r="AE87">
            <v>0.26499</v>
          </cell>
          <cell r="AY87">
            <v>1097.8699999999999</v>
          </cell>
        </row>
        <row r="88">
          <cell r="F88">
            <v>106380939</v>
          </cell>
          <cell r="AE88">
            <v>0.28227999999999998</v>
          </cell>
          <cell r="AY88">
            <v>1097.8699999999999</v>
          </cell>
        </row>
        <row r="89">
          <cell r="F89">
            <v>106380965</v>
          </cell>
          <cell r="AE89">
            <v>0.21604000000000001</v>
          </cell>
          <cell r="AY89">
            <v>1097.8699999999999</v>
          </cell>
        </row>
        <row r="90">
          <cell r="F90">
            <v>106334048</v>
          </cell>
          <cell r="AE90">
            <v>0.43525000000000003</v>
          </cell>
          <cell r="AY90">
            <v>1097.8699999999999</v>
          </cell>
        </row>
        <row r="91">
          <cell r="F91">
            <v>106190081</v>
          </cell>
          <cell r="AE91">
            <v>0.47061999999999998</v>
          </cell>
          <cell r="AY91">
            <v>1097.8699999999999</v>
          </cell>
        </row>
        <row r="92">
          <cell r="F92">
            <v>106500852</v>
          </cell>
          <cell r="AE92">
            <v>8.4629999999999997E-2</v>
          </cell>
          <cell r="AY92">
            <v>1097.8699999999999</v>
          </cell>
        </row>
        <row r="93">
          <cell r="F93">
            <v>106190240</v>
          </cell>
          <cell r="AE93">
            <v>9.8100000000000007E-2</v>
          </cell>
          <cell r="AY93">
            <v>1097.8699999999999</v>
          </cell>
        </row>
        <row r="94">
          <cell r="F94">
            <v>106370782</v>
          </cell>
          <cell r="AE94">
            <v>0.28971999999999998</v>
          </cell>
          <cell r="AY94">
            <v>1097.8699999999999</v>
          </cell>
        </row>
        <row r="95">
          <cell r="F95">
            <v>106190766</v>
          </cell>
          <cell r="AE95">
            <v>0.20132</v>
          </cell>
          <cell r="AY95">
            <v>1097.8699999999999</v>
          </cell>
        </row>
        <row r="96">
          <cell r="F96">
            <v>106013626</v>
          </cell>
          <cell r="AE96">
            <v>0.27493000000000001</v>
          </cell>
          <cell r="AY96">
            <v>1097.8699999999999</v>
          </cell>
        </row>
        <row r="97">
          <cell r="F97">
            <v>106331288</v>
          </cell>
          <cell r="AE97">
            <v>0.78063000000000005</v>
          </cell>
          <cell r="AY97">
            <v>1097.8699999999999</v>
          </cell>
        </row>
        <row r="98">
          <cell r="F98">
            <v>106420491</v>
          </cell>
          <cell r="AE98">
            <v>0.58001000000000003</v>
          </cell>
          <cell r="AY98">
            <v>1097.8699999999999</v>
          </cell>
        </row>
        <row r="99">
          <cell r="F99">
            <v>106361245</v>
          </cell>
          <cell r="AE99">
            <v>0.17771999999999999</v>
          </cell>
          <cell r="AY99">
            <v>1097.8699999999999</v>
          </cell>
        </row>
        <row r="100">
          <cell r="F100">
            <v>106310791</v>
          </cell>
          <cell r="AE100">
            <v>0.32695999999999997</v>
          </cell>
          <cell r="AY100">
            <v>1097.8699999999999</v>
          </cell>
        </row>
        <row r="101">
          <cell r="F101">
            <v>106190053</v>
          </cell>
          <cell r="AE101">
            <v>0.25757000000000002</v>
          </cell>
          <cell r="AY101">
            <v>1097.8699999999999</v>
          </cell>
        </row>
        <row r="102">
          <cell r="F102">
            <v>106040937</v>
          </cell>
          <cell r="AE102">
            <v>0.25231999999999999</v>
          </cell>
          <cell r="AY102">
            <v>1097.8699999999999</v>
          </cell>
        </row>
        <row r="103">
          <cell r="F103">
            <v>106210992</v>
          </cell>
          <cell r="AE103">
            <v>0.30584</v>
          </cell>
          <cell r="AY103">
            <v>1097.8699999999999</v>
          </cell>
        </row>
        <row r="104">
          <cell r="F104">
            <v>106450940</v>
          </cell>
          <cell r="AE104">
            <v>0.21798999999999999</v>
          </cell>
          <cell r="AY104">
            <v>1097.8699999999999</v>
          </cell>
        </row>
        <row r="105">
          <cell r="F105">
            <v>106364188</v>
          </cell>
          <cell r="AE105">
            <v>0.22239999999999999</v>
          </cell>
          <cell r="AY105">
            <v>1097.8699999999999</v>
          </cell>
        </row>
        <row r="106">
          <cell r="F106">
            <v>106104047</v>
          </cell>
          <cell r="AE106">
            <v>0.21</v>
          </cell>
          <cell r="AY106">
            <v>1097.8699999999999</v>
          </cell>
        </row>
        <row r="107">
          <cell r="F107">
            <v>106100899</v>
          </cell>
          <cell r="AE107">
            <v>0.28515000000000001</v>
          </cell>
          <cell r="AY107">
            <v>1097.8699999999999</v>
          </cell>
        </row>
        <row r="108">
          <cell r="F108">
            <v>106150775</v>
          </cell>
          <cell r="AE108">
            <v>0.22669</v>
          </cell>
          <cell r="AY108">
            <v>1097.8699999999999</v>
          </cell>
        </row>
        <row r="109">
          <cell r="F109">
            <v>106370787</v>
          </cell>
          <cell r="AE109">
            <v>0.26519999999999999</v>
          </cell>
          <cell r="AY109">
            <v>1097.8699999999999</v>
          </cell>
        </row>
        <row r="110">
          <cell r="F110">
            <v>106190196</v>
          </cell>
          <cell r="AE110">
            <v>9.7140000000000004E-2</v>
          </cell>
          <cell r="AY110">
            <v>1097.8699999999999</v>
          </cell>
        </row>
        <row r="111">
          <cell r="F111">
            <v>106190587</v>
          </cell>
          <cell r="AE111">
            <v>0.45812999999999998</v>
          </cell>
          <cell r="AY111">
            <v>1097.8699999999999</v>
          </cell>
        </row>
        <row r="112">
          <cell r="F112">
            <v>106060870</v>
          </cell>
          <cell r="AE112">
            <v>0.21</v>
          </cell>
          <cell r="AY112">
            <v>1097.8699999999999</v>
          </cell>
        </row>
        <row r="113">
          <cell r="F113">
            <v>106560473</v>
          </cell>
          <cell r="AE113">
            <v>0.60028999999999999</v>
          </cell>
          <cell r="AY113">
            <v>1097.8699999999999</v>
          </cell>
        </row>
        <row r="114">
          <cell r="F114">
            <v>106190878</v>
          </cell>
          <cell r="AE114">
            <v>0.18507000000000001</v>
          </cell>
          <cell r="AY114">
            <v>1097.8699999999999</v>
          </cell>
        </row>
        <row r="115">
          <cell r="F115">
            <v>106420483</v>
          </cell>
          <cell r="AE115">
            <v>0.28515000000000001</v>
          </cell>
          <cell r="AY115">
            <v>1097.8699999999999</v>
          </cell>
        </row>
        <row r="116">
          <cell r="F116">
            <v>106191227</v>
          </cell>
          <cell r="AE116">
            <v>0.46633000000000002</v>
          </cell>
          <cell r="AY116">
            <v>1097.8699999999999</v>
          </cell>
        </row>
        <row r="117">
          <cell r="F117">
            <v>106334487</v>
          </cell>
          <cell r="AE117">
            <v>0.30180000000000001</v>
          </cell>
          <cell r="AY117">
            <v>1097.8699999999999</v>
          </cell>
        </row>
        <row r="118">
          <cell r="F118">
            <v>106231396</v>
          </cell>
          <cell r="AE118">
            <v>0.31363000000000002</v>
          </cell>
          <cell r="AY118">
            <v>1097.8699999999999</v>
          </cell>
        </row>
        <row r="119">
          <cell r="F119">
            <v>106364268</v>
          </cell>
          <cell r="AE119">
            <v>0.17771999999999999</v>
          </cell>
          <cell r="AY119">
            <v>1097.8699999999999</v>
          </cell>
        </row>
        <row r="120">
          <cell r="F120">
            <v>106491001</v>
          </cell>
          <cell r="AE120">
            <v>0.26748</v>
          </cell>
          <cell r="AY120">
            <v>1097.8699999999999</v>
          </cell>
        </row>
        <row r="121">
          <cell r="F121">
            <v>106380865</v>
          </cell>
          <cell r="AE121">
            <v>0.25520999999999999</v>
          </cell>
          <cell r="AY121">
            <v>1097.8699999999999</v>
          </cell>
        </row>
        <row r="122">
          <cell r="F122">
            <v>106281047</v>
          </cell>
          <cell r="AE122">
            <v>0.21026</v>
          </cell>
          <cell r="AY122">
            <v>1097.8699999999999</v>
          </cell>
        </row>
        <row r="123">
          <cell r="F123">
            <v>106361323</v>
          </cell>
          <cell r="AE123">
            <v>0.25264999999999999</v>
          </cell>
          <cell r="AY123">
            <v>1097.8699999999999</v>
          </cell>
        </row>
        <row r="124">
          <cell r="F124">
            <v>106334068</v>
          </cell>
          <cell r="AE124">
            <v>0.14827000000000001</v>
          </cell>
          <cell r="AY124">
            <v>1097.8699999999999</v>
          </cell>
        </row>
        <row r="125">
          <cell r="F125">
            <v>106334001</v>
          </cell>
          <cell r="AE125">
            <v>0.14827000000000001</v>
          </cell>
          <cell r="AY125">
            <v>1097.8699999999999</v>
          </cell>
        </row>
        <row r="126">
          <cell r="F126">
            <v>106361266</v>
          </cell>
          <cell r="AE126">
            <v>0.70374000000000003</v>
          </cell>
          <cell r="AY126">
            <v>1097.8699999999999</v>
          </cell>
        </row>
        <row r="127">
          <cell r="F127">
            <v>106331145</v>
          </cell>
          <cell r="AE127">
            <v>0.12559000000000001</v>
          </cell>
          <cell r="AY127">
            <v>1097.8699999999999</v>
          </cell>
        </row>
        <row r="128">
          <cell r="F128">
            <v>106190243</v>
          </cell>
          <cell r="AE128">
            <v>0.13153999999999999</v>
          </cell>
          <cell r="AY128">
            <v>1097.8699999999999</v>
          </cell>
        </row>
        <row r="129">
          <cell r="F129">
            <v>106370652</v>
          </cell>
          <cell r="AE129">
            <v>0.42518</v>
          </cell>
          <cell r="AY129">
            <v>1097.8699999999999</v>
          </cell>
        </row>
        <row r="130">
          <cell r="F130">
            <v>106380933</v>
          </cell>
          <cell r="AE130">
            <v>0.25940000000000002</v>
          </cell>
          <cell r="AY130">
            <v>1097.8699999999999</v>
          </cell>
        </row>
        <row r="131">
          <cell r="F131">
            <v>106190541</v>
          </cell>
          <cell r="AE131">
            <v>0.21</v>
          </cell>
          <cell r="AY131">
            <v>1097.8699999999999</v>
          </cell>
        </row>
        <row r="132">
          <cell r="F132">
            <v>106190155</v>
          </cell>
          <cell r="AE132">
            <v>0.21</v>
          </cell>
          <cell r="AY132">
            <v>1097.8699999999999</v>
          </cell>
        </row>
        <row r="133">
          <cell r="F133">
            <v>106154168</v>
          </cell>
          <cell r="AE133">
            <v>0.39654</v>
          </cell>
          <cell r="AY133">
            <v>1097.8699999999999</v>
          </cell>
        </row>
        <row r="134">
          <cell r="F134">
            <v>106191306</v>
          </cell>
          <cell r="AE134">
            <v>0.47434999999999999</v>
          </cell>
          <cell r="AY134">
            <v>1097.8699999999999</v>
          </cell>
        </row>
        <row r="135">
          <cell r="F135">
            <v>106301317</v>
          </cell>
          <cell r="AE135">
            <v>0.17312</v>
          </cell>
          <cell r="AY135">
            <v>1097.8699999999999</v>
          </cell>
        </row>
        <row r="136">
          <cell r="F136">
            <v>106350784</v>
          </cell>
          <cell r="AE136">
            <v>0.66173999999999999</v>
          </cell>
          <cell r="AY136">
            <v>1097.8699999999999</v>
          </cell>
        </row>
        <row r="137">
          <cell r="F137">
            <v>106391010</v>
          </cell>
          <cell r="AE137">
            <v>0.23202999999999999</v>
          </cell>
          <cell r="AY137">
            <v>1097.8699999999999</v>
          </cell>
        </row>
        <row r="138">
          <cell r="F138">
            <v>106204019</v>
          </cell>
          <cell r="AE138">
            <v>0.25347999999999998</v>
          </cell>
          <cell r="AY138">
            <v>1097.8699999999999</v>
          </cell>
        </row>
        <row r="139">
          <cell r="F139">
            <v>106190200</v>
          </cell>
          <cell r="AE139">
            <v>0.17802000000000001</v>
          </cell>
          <cell r="AY139">
            <v>1097.8699999999999</v>
          </cell>
        </row>
        <row r="140">
          <cell r="F140">
            <v>106070988</v>
          </cell>
          <cell r="AE140">
            <v>0.14718000000000001</v>
          </cell>
          <cell r="AY140">
            <v>1097.8699999999999</v>
          </cell>
        </row>
        <row r="141">
          <cell r="F141">
            <v>106191228</v>
          </cell>
          <cell r="AE141">
            <v>0.40316999999999997</v>
          </cell>
          <cell r="AY141">
            <v>1097.8699999999999</v>
          </cell>
        </row>
        <row r="142">
          <cell r="F142">
            <v>106010937</v>
          </cell>
          <cell r="AE142">
            <v>0.27493000000000001</v>
          </cell>
          <cell r="AY142">
            <v>1097.8699999999999</v>
          </cell>
        </row>
        <row r="143">
          <cell r="F143">
            <v>106414018</v>
          </cell>
          <cell r="AE143">
            <v>0.33238000000000001</v>
          </cell>
          <cell r="AY143">
            <v>1097.8699999999999</v>
          </cell>
        </row>
        <row r="144">
          <cell r="F144">
            <v>106191450</v>
          </cell>
          <cell r="AE144">
            <v>0.43958000000000003</v>
          </cell>
          <cell r="AY144">
            <v>1097.8699999999999</v>
          </cell>
        </row>
        <row r="145">
          <cell r="F145">
            <v>106334678</v>
          </cell>
          <cell r="AE145">
            <v>0.65605000000000002</v>
          </cell>
          <cell r="AY145">
            <v>1097.8699999999999</v>
          </cell>
        </row>
        <row r="146">
          <cell r="F146">
            <v>106564121</v>
          </cell>
          <cell r="AE146">
            <v>0.10119</v>
          </cell>
          <cell r="AY146">
            <v>1097.8699999999999</v>
          </cell>
        </row>
        <row r="147">
          <cell r="F147">
            <v>106010887</v>
          </cell>
          <cell r="AE147">
            <v>0.24723000000000001</v>
          </cell>
          <cell r="AY147">
            <v>1097.8699999999999</v>
          </cell>
        </row>
        <row r="148">
          <cell r="F148">
            <v>106010887</v>
          </cell>
          <cell r="AE148">
            <v>0.24723000000000001</v>
          </cell>
          <cell r="AY148">
            <v>1097.8699999999999</v>
          </cell>
        </row>
        <row r="149">
          <cell r="F149">
            <v>106334025</v>
          </cell>
          <cell r="AE149">
            <v>0.37069000000000002</v>
          </cell>
          <cell r="AY149">
            <v>1097.8699999999999</v>
          </cell>
        </row>
        <row r="150">
          <cell r="F150">
            <v>106100005</v>
          </cell>
          <cell r="AE150">
            <v>0.27945999999999999</v>
          </cell>
          <cell r="AY150">
            <v>1097.8699999999999</v>
          </cell>
        </row>
        <row r="151">
          <cell r="F151">
            <v>106380960</v>
          </cell>
          <cell r="AE151">
            <v>0.20794000000000001</v>
          </cell>
          <cell r="AY151">
            <v>1097.8699999999999</v>
          </cell>
        </row>
        <row r="152">
          <cell r="F152">
            <v>106361308</v>
          </cell>
          <cell r="AE152">
            <v>0.14252000000000001</v>
          </cell>
          <cell r="AY152">
            <v>1097.8699999999999</v>
          </cell>
        </row>
        <row r="153">
          <cell r="F153">
            <v>106390923</v>
          </cell>
          <cell r="AE153">
            <v>0.14529</v>
          </cell>
          <cell r="AY153">
            <v>1097.8699999999999</v>
          </cell>
        </row>
        <row r="154">
          <cell r="F154">
            <v>106320859</v>
          </cell>
          <cell r="AE154">
            <v>0.90336000000000005</v>
          </cell>
          <cell r="AY154">
            <v>1097.8699999999999</v>
          </cell>
        </row>
        <row r="155">
          <cell r="F155">
            <v>106191231</v>
          </cell>
          <cell r="AE155">
            <v>0.46507999999999999</v>
          </cell>
          <cell r="AY155">
            <v>1097.8699999999999</v>
          </cell>
        </row>
        <row r="156">
          <cell r="F156">
            <v>106320986</v>
          </cell>
          <cell r="AE156">
            <v>0.87690000000000001</v>
          </cell>
          <cell r="AY156">
            <v>1097.8699999999999</v>
          </cell>
        </row>
        <row r="157">
          <cell r="F157">
            <v>106434153</v>
          </cell>
          <cell r="AE157">
            <v>0.28978999999999999</v>
          </cell>
          <cell r="AY157">
            <v>1097.8699999999999</v>
          </cell>
        </row>
        <row r="158">
          <cell r="F158">
            <v>106100797</v>
          </cell>
          <cell r="AE158">
            <v>0.69486999999999999</v>
          </cell>
          <cell r="AY158">
            <v>1097.8699999999999</v>
          </cell>
        </row>
        <row r="159">
          <cell r="F159">
            <v>106190758</v>
          </cell>
          <cell r="AE159">
            <v>0.19883000000000001</v>
          </cell>
          <cell r="AY159">
            <v>1097.8699999999999</v>
          </cell>
        </row>
        <row r="160">
          <cell r="F160">
            <v>106331312</v>
          </cell>
          <cell r="AE160">
            <v>9.5960000000000004E-2</v>
          </cell>
          <cell r="AY160">
            <v>1097.8699999999999</v>
          </cell>
        </row>
        <row r="161">
          <cell r="F161">
            <v>106190431</v>
          </cell>
          <cell r="AE161">
            <v>0.31903999999999999</v>
          </cell>
          <cell r="AY161">
            <v>1097.8699999999999</v>
          </cell>
        </row>
        <row r="162">
          <cell r="F162">
            <v>106190148</v>
          </cell>
          <cell r="AE162">
            <v>0.21507999999999999</v>
          </cell>
          <cell r="AY162">
            <v>1097.8699999999999</v>
          </cell>
        </row>
        <row r="163">
          <cell r="F163">
            <v>106514030</v>
          </cell>
          <cell r="AE163">
            <v>0.21</v>
          </cell>
          <cell r="AY163">
            <v>1097.8699999999999</v>
          </cell>
        </row>
        <row r="164">
          <cell r="F164">
            <v>106190352</v>
          </cell>
          <cell r="AE164">
            <v>0.41588000000000003</v>
          </cell>
          <cell r="AY164">
            <v>1097.8699999999999</v>
          </cell>
        </row>
        <row r="165">
          <cell r="F165">
            <v>106190045</v>
          </cell>
          <cell r="AE165">
            <v>0.21</v>
          </cell>
          <cell r="AY165">
            <v>1097.8699999999999</v>
          </cell>
        </row>
        <row r="166">
          <cell r="F166">
            <v>106500967</v>
          </cell>
          <cell r="AE166">
            <v>0.44433</v>
          </cell>
          <cell r="AY166">
            <v>1097.8699999999999</v>
          </cell>
        </row>
        <row r="167">
          <cell r="F167">
            <v>106234038</v>
          </cell>
          <cell r="AE167">
            <v>0.40672999999999998</v>
          </cell>
          <cell r="AY167">
            <v>1097.8699999999999</v>
          </cell>
        </row>
        <row r="168">
          <cell r="F168">
            <v>106344029</v>
          </cell>
          <cell r="AE168">
            <v>0.20524000000000001</v>
          </cell>
          <cell r="AY168">
            <v>1097.8699999999999</v>
          </cell>
        </row>
        <row r="169">
          <cell r="F169">
            <v>106311000</v>
          </cell>
          <cell r="AE169">
            <v>0.28347</v>
          </cell>
          <cell r="AY169">
            <v>1097.8699999999999</v>
          </cell>
        </row>
        <row r="170">
          <cell r="F170">
            <v>106370759</v>
          </cell>
          <cell r="AE170">
            <v>0.10817</v>
          </cell>
          <cell r="AY170">
            <v>1097.8699999999999</v>
          </cell>
        </row>
        <row r="171">
          <cell r="F171">
            <v>106361223</v>
          </cell>
          <cell r="AE171">
            <v>0.30109000000000002</v>
          </cell>
          <cell r="AY171">
            <v>1097.8699999999999</v>
          </cell>
        </row>
        <row r="172">
          <cell r="F172">
            <v>106364265</v>
          </cell>
          <cell r="AE172">
            <v>0.30109000000000002</v>
          </cell>
          <cell r="AY172">
            <v>1097.8699999999999</v>
          </cell>
        </row>
        <row r="173">
          <cell r="F173">
            <v>106190034</v>
          </cell>
          <cell r="AE173">
            <v>0.26576</v>
          </cell>
          <cell r="AY173">
            <v>1097.8699999999999</v>
          </cell>
        </row>
        <row r="174">
          <cell r="F174">
            <v>106480989</v>
          </cell>
          <cell r="AE174">
            <v>0.32035999999999998</v>
          </cell>
          <cell r="AY174">
            <v>1097.8699999999999</v>
          </cell>
        </row>
        <row r="175">
          <cell r="F175">
            <v>106481094</v>
          </cell>
          <cell r="AE175">
            <v>0.31164999999999998</v>
          </cell>
          <cell r="AY175">
            <v>1097.8699999999999</v>
          </cell>
        </row>
        <row r="176">
          <cell r="F176">
            <v>106364502</v>
          </cell>
          <cell r="AE176">
            <v>0.19733000000000001</v>
          </cell>
          <cell r="AY176">
            <v>1097.8699999999999</v>
          </cell>
        </row>
        <row r="177">
          <cell r="F177">
            <v>106240924</v>
          </cell>
          <cell r="AE177">
            <v>0.40251999999999999</v>
          </cell>
          <cell r="AY177">
            <v>1097.8699999999999</v>
          </cell>
        </row>
        <row r="178">
          <cell r="F178">
            <v>106370977</v>
          </cell>
          <cell r="AE178">
            <v>0.28166999999999998</v>
          </cell>
          <cell r="AY178">
            <v>1094.75</v>
          </cell>
        </row>
        <row r="179">
          <cell r="F179">
            <v>106430779</v>
          </cell>
          <cell r="AE179">
            <v>9.6240000000000006E-2</v>
          </cell>
          <cell r="AY179">
            <v>1097.8699999999999</v>
          </cell>
        </row>
        <row r="180">
          <cell r="F180">
            <v>106150736</v>
          </cell>
          <cell r="AE180">
            <v>0.41078999999999999</v>
          </cell>
          <cell r="AY180">
            <v>1097.8699999999999</v>
          </cell>
        </row>
        <row r="181">
          <cell r="F181">
            <v>106190432</v>
          </cell>
          <cell r="AE181">
            <v>0.34077000000000002</v>
          </cell>
          <cell r="AY181">
            <v>1097.8699999999999</v>
          </cell>
        </row>
        <row r="182">
          <cell r="F182">
            <v>106384238</v>
          </cell>
          <cell r="AE182">
            <v>0.21</v>
          </cell>
          <cell r="AY182">
            <v>1097.8699999999999</v>
          </cell>
        </row>
        <row r="183">
          <cell r="F183">
            <v>106410782</v>
          </cell>
          <cell r="AE183">
            <v>0.65351000000000004</v>
          </cell>
          <cell r="AY183">
            <v>1097.8699999999999</v>
          </cell>
        </row>
        <row r="184">
          <cell r="F184">
            <v>106414139</v>
          </cell>
          <cell r="AE184">
            <v>0.34394000000000002</v>
          </cell>
          <cell r="AY184">
            <v>1097.8699999999999</v>
          </cell>
        </row>
        <row r="185">
          <cell r="F185">
            <v>106500867</v>
          </cell>
          <cell r="AE185">
            <v>8.8770000000000002E-2</v>
          </cell>
          <cell r="AY185">
            <v>1097.8699999999999</v>
          </cell>
        </row>
        <row r="186">
          <cell r="F186">
            <v>106491338</v>
          </cell>
          <cell r="AE186">
            <v>0.21</v>
          </cell>
          <cell r="AY186">
            <v>1097.8699999999999</v>
          </cell>
        </row>
        <row r="187">
          <cell r="F187">
            <v>106211006</v>
          </cell>
          <cell r="AE187">
            <v>0.16550999999999999</v>
          </cell>
          <cell r="AY187">
            <v>1097.8699999999999</v>
          </cell>
        </row>
        <row r="188">
          <cell r="F188">
            <v>106370875</v>
          </cell>
          <cell r="AE188">
            <v>0.17782000000000001</v>
          </cell>
          <cell r="AY188">
            <v>1097.8699999999999</v>
          </cell>
        </row>
        <row r="189">
          <cell r="F189">
            <v>106190323</v>
          </cell>
          <cell r="AE189">
            <v>0.11634</v>
          </cell>
          <cell r="AY189">
            <v>1097.8699999999999</v>
          </cell>
        </row>
        <row r="190">
          <cell r="F190">
            <v>106010846</v>
          </cell>
          <cell r="AE190">
            <v>0.34820000000000001</v>
          </cell>
          <cell r="AY190">
            <v>1097.8699999999999</v>
          </cell>
        </row>
        <row r="191">
          <cell r="F191">
            <v>106400548</v>
          </cell>
          <cell r="AE191">
            <v>0.1249</v>
          </cell>
          <cell r="AY191">
            <v>1097.8699999999999</v>
          </cell>
        </row>
        <row r="192">
          <cell r="F192">
            <v>106321016</v>
          </cell>
          <cell r="AE192">
            <v>0.85951</v>
          </cell>
          <cell r="AY192">
            <v>1097.8699999999999</v>
          </cell>
        </row>
        <row r="193">
          <cell r="F193">
            <v>106334533</v>
          </cell>
          <cell r="AE193">
            <v>0.52588000000000001</v>
          </cell>
          <cell r="AY193">
            <v>1097.8699999999999</v>
          </cell>
        </row>
        <row r="194">
          <cell r="F194">
            <v>106190630</v>
          </cell>
          <cell r="AE194">
            <v>0.12221</v>
          </cell>
          <cell r="AY194">
            <v>1097.8699999999999</v>
          </cell>
        </row>
        <row r="195">
          <cell r="F195">
            <v>106190400</v>
          </cell>
          <cell r="AE195">
            <v>0.18537000000000001</v>
          </cell>
          <cell r="AY195">
            <v>1097.8699999999999</v>
          </cell>
        </row>
        <row r="196">
          <cell r="F196">
            <v>106370695</v>
          </cell>
          <cell r="AE196">
            <v>0.16830999999999999</v>
          </cell>
          <cell r="AY196">
            <v>1097.8699999999999</v>
          </cell>
        </row>
        <row r="197">
          <cell r="F197">
            <v>106370694</v>
          </cell>
          <cell r="AE197">
            <v>0.16830999999999999</v>
          </cell>
          <cell r="AY197">
            <v>1097.8699999999999</v>
          </cell>
        </row>
        <row r="198">
          <cell r="F198">
            <v>106370695</v>
          </cell>
          <cell r="AE198">
            <v>0.16830999999999999</v>
          </cell>
          <cell r="AY198">
            <v>1097.8699999999999</v>
          </cell>
        </row>
        <row r="199">
          <cell r="F199">
            <v>106494019</v>
          </cell>
          <cell r="AE199">
            <v>0.33787</v>
          </cell>
          <cell r="AY199">
            <v>1097.8699999999999</v>
          </cell>
        </row>
        <row r="200">
          <cell r="F200">
            <v>106190568</v>
          </cell>
          <cell r="AE200">
            <v>0.14907000000000001</v>
          </cell>
          <cell r="AY200">
            <v>1097.8699999999999</v>
          </cell>
        </row>
        <row r="201">
          <cell r="F201">
            <v>106191216</v>
          </cell>
          <cell r="AE201">
            <v>0.30751000000000001</v>
          </cell>
          <cell r="AY201">
            <v>1097.8699999999999</v>
          </cell>
        </row>
        <row r="202">
          <cell r="F202">
            <v>106040962</v>
          </cell>
          <cell r="AE202">
            <v>0.15201000000000001</v>
          </cell>
          <cell r="AY202">
            <v>1097.8699999999999</v>
          </cell>
        </row>
        <row r="203">
          <cell r="F203">
            <v>106190256</v>
          </cell>
          <cell r="AE203">
            <v>0.30896000000000001</v>
          </cell>
          <cell r="AY203">
            <v>1097.8699999999999</v>
          </cell>
        </row>
        <row r="204">
          <cell r="F204">
            <v>106301234</v>
          </cell>
          <cell r="AE204">
            <v>0.20960999999999999</v>
          </cell>
          <cell r="AY204">
            <v>1097.8699999999999</v>
          </cell>
        </row>
        <row r="205">
          <cell r="F205">
            <v>106191231</v>
          </cell>
          <cell r="AE205">
            <v>0.46507999999999999</v>
          </cell>
          <cell r="AY205">
            <v>1097.8699999999999</v>
          </cell>
        </row>
        <row r="206">
          <cell r="F206">
            <v>106301140</v>
          </cell>
          <cell r="AE206">
            <v>0.28542000000000001</v>
          </cell>
          <cell r="AY206">
            <v>1097.8699999999999</v>
          </cell>
        </row>
        <row r="207">
          <cell r="F207">
            <v>106150737</v>
          </cell>
          <cell r="AE207">
            <v>0.21</v>
          </cell>
          <cell r="AY207">
            <v>1097.8699999999999</v>
          </cell>
        </row>
        <row r="208">
          <cell r="F208">
            <v>106190687</v>
          </cell>
          <cell r="AE208">
            <v>0.31535000000000002</v>
          </cell>
          <cell r="AY208">
            <v>1097.8699999999999</v>
          </cell>
        </row>
        <row r="209">
          <cell r="F209">
            <v>106014326</v>
          </cell>
          <cell r="AE209">
            <v>0.33651999999999999</v>
          </cell>
          <cell r="AY209">
            <v>1097.8699999999999</v>
          </cell>
        </row>
        <row r="210">
          <cell r="F210">
            <v>106440755</v>
          </cell>
          <cell r="AE210">
            <v>0.19606999999999999</v>
          </cell>
          <cell r="AY210">
            <v>1097.8699999999999</v>
          </cell>
        </row>
        <row r="211">
          <cell r="F211">
            <v>106430779</v>
          </cell>
          <cell r="AE211">
            <v>9.6240000000000006E-2</v>
          </cell>
          <cell r="AY211">
            <v>1097.8699999999999</v>
          </cell>
        </row>
        <row r="212">
          <cell r="F212">
            <v>106430915</v>
          </cell>
          <cell r="AE212">
            <v>9.6240000000000006E-2</v>
          </cell>
          <cell r="AY212">
            <v>1097.8699999999999</v>
          </cell>
        </row>
        <row r="213">
          <cell r="F213">
            <v>106190280</v>
          </cell>
          <cell r="AE213">
            <v>0.1225</v>
          </cell>
          <cell r="AY213">
            <v>1097.8699999999999</v>
          </cell>
        </row>
        <row r="214">
          <cell r="F214">
            <v>106150782</v>
          </cell>
          <cell r="AE214">
            <v>0.47702</v>
          </cell>
          <cell r="AY214">
            <v>1097.8699999999999</v>
          </cell>
        </row>
        <row r="215">
          <cell r="F215">
            <v>106070988</v>
          </cell>
          <cell r="AE215">
            <v>0.14718000000000001</v>
          </cell>
          <cell r="AY215">
            <v>1097.8699999999999</v>
          </cell>
        </row>
        <row r="216">
          <cell r="F216">
            <v>106190305</v>
          </cell>
          <cell r="AE216">
            <v>0.10333000000000001</v>
          </cell>
          <cell r="AY216">
            <v>1097.8699999999999</v>
          </cell>
        </row>
        <row r="217">
          <cell r="F217">
            <v>106034002</v>
          </cell>
          <cell r="AE217">
            <v>0.36710999999999999</v>
          </cell>
          <cell r="AY217">
            <v>1097.8699999999999</v>
          </cell>
        </row>
        <row r="218">
          <cell r="F218">
            <v>106370755</v>
          </cell>
          <cell r="AE218">
            <v>0.19500999999999999</v>
          </cell>
          <cell r="AY218">
            <v>1097.8699999999999</v>
          </cell>
        </row>
        <row r="219">
          <cell r="F219">
            <v>106374382</v>
          </cell>
          <cell r="AE219">
            <v>0.19500999999999999</v>
          </cell>
          <cell r="AY219">
            <v>1097.8699999999999</v>
          </cell>
        </row>
        <row r="220">
          <cell r="F220">
            <v>106331152</v>
          </cell>
          <cell r="AE220">
            <v>0.12559000000000001</v>
          </cell>
          <cell r="AY220">
            <v>1097.8699999999999</v>
          </cell>
        </row>
        <row r="221">
          <cell r="F221">
            <v>106084001</v>
          </cell>
          <cell r="AE221">
            <v>0.36586999999999997</v>
          </cell>
          <cell r="AY221">
            <v>1097.8699999999999</v>
          </cell>
        </row>
        <row r="222">
          <cell r="F222">
            <v>106380895</v>
          </cell>
          <cell r="AE222">
            <v>0.21364</v>
          </cell>
          <cell r="AY222">
            <v>1097.8699999999999</v>
          </cell>
        </row>
        <row r="223">
          <cell r="F223">
            <v>106361458</v>
          </cell>
          <cell r="AE223">
            <v>0.61631999999999998</v>
          </cell>
          <cell r="AY223">
            <v>1097.8699999999999</v>
          </cell>
        </row>
        <row r="224">
          <cell r="F224">
            <v>106434040</v>
          </cell>
          <cell r="AE224">
            <v>0.18457000000000001</v>
          </cell>
          <cell r="AY224">
            <v>1097.8699999999999</v>
          </cell>
        </row>
        <row r="225">
          <cell r="F225">
            <v>106190422</v>
          </cell>
          <cell r="AE225">
            <v>0.16683999999999999</v>
          </cell>
          <cell r="AY225">
            <v>1097.8699999999999</v>
          </cell>
        </row>
        <row r="226">
          <cell r="F226">
            <v>106150722</v>
          </cell>
          <cell r="AE226">
            <v>0.23175000000000001</v>
          </cell>
          <cell r="AY226">
            <v>1097.8699999999999</v>
          </cell>
        </row>
        <row r="227">
          <cell r="F227">
            <v>106340951</v>
          </cell>
          <cell r="AE227">
            <v>0.20926</v>
          </cell>
          <cell r="AY227">
            <v>1097.8699999999999</v>
          </cell>
        </row>
        <row r="228">
          <cell r="F228">
            <v>106334018</v>
          </cell>
          <cell r="AE228">
            <v>0.38216</v>
          </cell>
          <cell r="AY228">
            <v>1097.8699999999999</v>
          </cell>
        </row>
        <row r="229">
          <cell r="F229">
            <v>106070934</v>
          </cell>
          <cell r="AE229">
            <v>0.30518000000000001</v>
          </cell>
          <cell r="AY229">
            <v>1097.8699999999999</v>
          </cell>
        </row>
        <row r="230">
          <cell r="F230">
            <v>106040802</v>
          </cell>
          <cell r="AE230">
            <v>0.33709</v>
          </cell>
          <cell r="AY230">
            <v>1097.8699999999999</v>
          </cell>
        </row>
        <row r="231">
          <cell r="F231">
            <v>106420514</v>
          </cell>
          <cell r="AE231">
            <v>0.26466000000000001</v>
          </cell>
          <cell r="AY231">
            <v>1097.8699999999999</v>
          </cell>
        </row>
        <row r="232">
          <cell r="F232">
            <v>106331216</v>
          </cell>
          <cell r="AE232">
            <v>0.10878</v>
          </cell>
          <cell r="AY232">
            <v>1097.8699999999999</v>
          </cell>
        </row>
        <row r="233">
          <cell r="F233">
            <v>106190385</v>
          </cell>
          <cell r="AE233">
            <v>0.20308000000000001</v>
          </cell>
          <cell r="AY233">
            <v>1097.8699999999999</v>
          </cell>
        </row>
        <row r="234">
          <cell r="F234">
            <v>106196168</v>
          </cell>
          <cell r="AE234">
            <v>0.21768999999999999</v>
          </cell>
          <cell r="AY234">
            <v>1097.8699999999999</v>
          </cell>
        </row>
        <row r="235">
          <cell r="F235">
            <v>106196035</v>
          </cell>
          <cell r="AE235">
            <v>0.33163999999999999</v>
          </cell>
          <cell r="AY235">
            <v>1097.8699999999999</v>
          </cell>
        </row>
        <row r="236">
          <cell r="F236">
            <v>106190522</v>
          </cell>
          <cell r="AE236">
            <v>0.25176999999999999</v>
          </cell>
          <cell r="AY236">
            <v>1097.8699999999999</v>
          </cell>
        </row>
        <row r="237">
          <cell r="F237">
            <v>106364231</v>
          </cell>
          <cell r="AE237">
            <v>0.24068999999999999</v>
          </cell>
          <cell r="AY237">
            <v>1097.8699999999999</v>
          </cell>
        </row>
        <row r="238">
          <cell r="F238">
            <v>106450949</v>
          </cell>
          <cell r="AE238">
            <v>0.21819</v>
          </cell>
          <cell r="AY238">
            <v>1097.8699999999999</v>
          </cell>
        </row>
        <row r="239">
          <cell r="F239">
            <v>106250956</v>
          </cell>
          <cell r="AE239">
            <v>0.95904999999999996</v>
          </cell>
          <cell r="AY239">
            <v>1097.8699999999999</v>
          </cell>
        </row>
        <row r="240">
          <cell r="F240">
            <v>106340947</v>
          </cell>
          <cell r="AE240">
            <v>0.18873000000000001</v>
          </cell>
          <cell r="AY240">
            <v>1097.8699999999999</v>
          </cell>
        </row>
        <row r="241">
          <cell r="F241">
            <v>106171049</v>
          </cell>
          <cell r="AE241">
            <v>0.42614999999999997</v>
          </cell>
          <cell r="AY241">
            <v>1097.8699999999999</v>
          </cell>
        </row>
        <row r="242">
          <cell r="F242">
            <v>106300225</v>
          </cell>
          <cell r="AE242">
            <v>0.17169999999999999</v>
          </cell>
          <cell r="AY242">
            <v>1097.8699999999999</v>
          </cell>
        </row>
        <row r="243">
          <cell r="F243">
            <v>106364121</v>
          </cell>
          <cell r="AE243">
            <v>0.80681999999999998</v>
          </cell>
          <cell r="AY243">
            <v>1097.8699999999999</v>
          </cell>
        </row>
        <row r="244">
          <cell r="F244">
            <v>106191227</v>
          </cell>
          <cell r="AE244">
            <v>0.46633000000000002</v>
          </cell>
          <cell r="AY244">
            <v>1097.8699999999999</v>
          </cell>
        </row>
        <row r="245">
          <cell r="F245">
            <v>106070924</v>
          </cell>
          <cell r="AE245">
            <v>0.79149000000000003</v>
          </cell>
          <cell r="AY245">
            <v>1097.8699999999999</v>
          </cell>
        </row>
        <row r="246">
          <cell r="F246">
            <v>106381154</v>
          </cell>
          <cell r="AE246">
            <v>0.21364</v>
          </cell>
          <cell r="AY246">
            <v>1097.8699999999999</v>
          </cell>
        </row>
        <row r="247">
          <cell r="F247">
            <v>106190529</v>
          </cell>
          <cell r="AE247">
            <v>0.10421999999999999</v>
          </cell>
          <cell r="AY247">
            <v>1097.8699999999999</v>
          </cell>
        </row>
        <row r="248">
          <cell r="F248">
            <v>106196405</v>
          </cell>
          <cell r="AE248">
            <v>8.949E-2</v>
          </cell>
          <cell r="AY248">
            <v>1097.8699999999999</v>
          </cell>
        </row>
        <row r="249">
          <cell r="F249">
            <v>106190392</v>
          </cell>
          <cell r="AE249">
            <v>0.25766</v>
          </cell>
          <cell r="AY249">
            <v>1097.8699999999999</v>
          </cell>
        </row>
        <row r="250">
          <cell r="F250">
            <v>106190712</v>
          </cell>
          <cell r="AE250">
            <v>1</v>
          </cell>
          <cell r="AY250">
            <v>1097.8699999999999</v>
          </cell>
        </row>
        <row r="251">
          <cell r="F251">
            <v>106050932</v>
          </cell>
          <cell r="AE251">
            <v>0.36786000000000002</v>
          </cell>
          <cell r="AY251">
            <v>1097.8699999999999</v>
          </cell>
        </row>
        <row r="252">
          <cell r="F252">
            <v>106196403</v>
          </cell>
          <cell r="AE252">
            <v>0.32008999999999999</v>
          </cell>
          <cell r="AY252">
            <v>1097.8699999999999</v>
          </cell>
        </row>
        <row r="253">
          <cell r="F253">
            <v>106240942</v>
          </cell>
          <cell r="AE253">
            <v>0.20358999999999999</v>
          </cell>
          <cell r="AY253">
            <v>1097.8699999999999</v>
          </cell>
        </row>
        <row r="254">
          <cell r="F254">
            <v>106470871</v>
          </cell>
          <cell r="AE254">
            <v>0.70213000000000003</v>
          </cell>
          <cell r="AY254">
            <v>1097.8699999999999</v>
          </cell>
        </row>
        <row r="255">
          <cell r="F255">
            <v>106190137</v>
          </cell>
          <cell r="AE255">
            <v>0.60929999999999995</v>
          </cell>
          <cell r="AY255">
            <v>1097.8699999999999</v>
          </cell>
        </row>
        <row r="256">
          <cell r="F256">
            <v>106301205</v>
          </cell>
          <cell r="AE256">
            <v>0.30751000000000001</v>
          </cell>
          <cell r="AY256">
            <v>1097.8699999999999</v>
          </cell>
        </row>
        <row r="257">
          <cell r="F257">
            <v>106301205</v>
          </cell>
          <cell r="AE257">
            <v>0.30751000000000001</v>
          </cell>
          <cell r="AY257">
            <v>1097.8699999999999</v>
          </cell>
        </row>
        <row r="258">
          <cell r="F258">
            <v>106304045</v>
          </cell>
          <cell r="AE258">
            <v>0.30751000000000001</v>
          </cell>
          <cell r="AY258">
            <v>1097.8699999999999</v>
          </cell>
        </row>
        <row r="259">
          <cell r="F259">
            <v>106121002</v>
          </cell>
          <cell r="AE259">
            <v>0.37835999999999997</v>
          </cell>
          <cell r="AY259">
            <v>1097.8699999999999</v>
          </cell>
        </row>
        <row r="260">
          <cell r="F260">
            <v>106370714</v>
          </cell>
          <cell r="AE260">
            <v>0.17852000000000001</v>
          </cell>
          <cell r="AY260">
            <v>1097.8699999999999</v>
          </cell>
        </row>
        <row r="261">
          <cell r="F261">
            <v>106342344</v>
          </cell>
          <cell r="AE261">
            <v>0.25340000000000001</v>
          </cell>
          <cell r="AY261">
            <v>1097.8699999999999</v>
          </cell>
        </row>
        <row r="262">
          <cell r="F262">
            <v>106301380</v>
          </cell>
          <cell r="AE262">
            <v>0.11257</v>
          </cell>
          <cell r="AY262">
            <v>1097.8699999999999</v>
          </cell>
        </row>
        <row r="263">
          <cell r="F263">
            <v>106391042</v>
          </cell>
          <cell r="AE263">
            <v>0.16089999999999999</v>
          </cell>
          <cell r="AY263">
            <v>1097.8699999999999</v>
          </cell>
        </row>
        <row r="264">
          <cell r="F264">
            <v>106304159</v>
          </cell>
          <cell r="AE264">
            <v>0.19306000000000001</v>
          </cell>
          <cell r="AY264">
            <v>1097.8699999999999</v>
          </cell>
        </row>
        <row r="265">
          <cell r="F265">
            <v>106231013</v>
          </cell>
          <cell r="AE265">
            <v>0.67886999999999997</v>
          </cell>
          <cell r="AY265">
            <v>1097.8699999999999</v>
          </cell>
        </row>
        <row r="266">
          <cell r="F266">
            <v>106164029</v>
          </cell>
          <cell r="AE266">
            <v>0.32612999999999998</v>
          </cell>
          <cell r="AY266">
            <v>1097.8699999999999</v>
          </cell>
        </row>
        <row r="267">
          <cell r="F267">
            <v>106100793</v>
          </cell>
          <cell r="AE267">
            <v>0.32612999999999998</v>
          </cell>
          <cell r="AY267">
            <v>1097.8699999999999</v>
          </cell>
        </row>
        <row r="268">
          <cell r="F268">
            <v>106150788</v>
          </cell>
          <cell r="AE268">
            <v>0.19535</v>
          </cell>
          <cell r="AY268">
            <v>1097.8699999999999</v>
          </cell>
        </row>
        <row r="269">
          <cell r="F269">
            <v>106390846</v>
          </cell>
          <cell r="AE269">
            <v>0.14409</v>
          </cell>
          <cell r="AY269">
            <v>1097.8699999999999</v>
          </cell>
        </row>
        <row r="270">
          <cell r="F270">
            <v>106184008</v>
          </cell>
          <cell r="AE270">
            <v>0.75477000000000005</v>
          </cell>
          <cell r="AY270">
            <v>1097.8699999999999</v>
          </cell>
        </row>
        <row r="271">
          <cell r="F271">
            <v>106291053</v>
          </cell>
          <cell r="AE271">
            <v>0.44550000000000001</v>
          </cell>
          <cell r="AY271">
            <v>1097.8699999999999</v>
          </cell>
        </row>
        <row r="272">
          <cell r="F272">
            <v>106190696</v>
          </cell>
          <cell r="AE272">
            <v>0.49768000000000001</v>
          </cell>
          <cell r="AY272">
            <v>1097.8699999999999</v>
          </cell>
        </row>
        <row r="273">
          <cell r="F273">
            <v>106301258</v>
          </cell>
          <cell r="AE273">
            <v>0.29604000000000003</v>
          </cell>
          <cell r="AY273">
            <v>1062.5999999999999</v>
          </cell>
        </row>
        <row r="274">
          <cell r="F274">
            <v>106270744</v>
          </cell>
          <cell r="AE274">
            <v>0.27761000000000002</v>
          </cell>
          <cell r="AY274">
            <v>1097.8699999999999</v>
          </cell>
        </row>
        <row r="275">
          <cell r="F275">
            <v>106154022</v>
          </cell>
          <cell r="AE275">
            <v>0.66649000000000003</v>
          </cell>
          <cell r="AY275">
            <v>1097.8699999999999</v>
          </cell>
        </row>
        <row r="276">
          <cell r="F276">
            <v>106331326</v>
          </cell>
          <cell r="AE276">
            <v>0.27134999999999998</v>
          </cell>
          <cell r="AY276">
            <v>1097.8699999999999</v>
          </cell>
        </row>
        <row r="277">
          <cell r="F277">
            <v>106301248</v>
          </cell>
          <cell r="AE277">
            <v>9.2539999999999997E-2</v>
          </cell>
          <cell r="AY277">
            <v>1097.8699999999999</v>
          </cell>
        </row>
        <row r="278">
          <cell r="F278">
            <v>106410891</v>
          </cell>
          <cell r="AE278">
            <v>0.28017999999999998</v>
          </cell>
          <cell r="AY278">
            <v>1097.8699999999999</v>
          </cell>
        </row>
        <row r="279">
          <cell r="F279">
            <v>106190812</v>
          </cell>
          <cell r="AE279">
            <v>0.33745000000000003</v>
          </cell>
          <cell r="AY279">
            <v>1097.8699999999999</v>
          </cell>
        </row>
        <row r="280">
          <cell r="F280">
            <v>106500954</v>
          </cell>
          <cell r="AE280">
            <v>0.21</v>
          </cell>
          <cell r="AY280">
            <v>1097.8699999999999</v>
          </cell>
        </row>
        <row r="281">
          <cell r="F281">
            <v>106540734</v>
          </cell>
          <cell r="AE281">
            <v>0.27731</v>
          </cell>
          <cell r="AY281">
            <v>1062.8900000000001</v>
          </cell>
        </row>
        <row r="282">
          <cell r="F282">
            <v>106190017</v>
          </cell>
          <cell r="AE282">
            <v>0.25513000000000002</v>
          </cell>
          <cell r="AY282">
            <v>1097.8699999999999</v>
          </cell>
        </row>
        <row r="283">
          <cell r="F283">
            <v>106334589</v>
          </cell>
          <cell r="AE283">
            <v>0.22208</v>
          </cell>
          <cell r="AY283">
            <v>1097.8699999999999</v>
          </cell>
        </row>
        <row r="284">
          <cell r="F284">
            <v>106504079</v>
          </cell>
          <cell r="AE284">
            <v>0.69438</v>
          </cell>
          <cell r="AY284">
            <v>1097.8699999999999</v>
          </cell>
        </row>
        <row r="285">
          <cell r="F285">
            <v>106370782</v>
          </cell>
          <cell r="AE285">
            <v>0.28971999999999998</v>
          </cell>
          <cell r="AY285">
            <v>1097.8699999999999</v>
          </cell>
        </row>
        <row r="286">
          <cell r="F286">
            <v>106154101</v>
          </cell>
          <cell r="AE286">
            <v>0.28481000000000001</v>
          </cell>
          <cell r="AY286">
            <v>1097.8699999999999</v>
          </cell>
        </row>
        <row r="287">
          <cell r="F287">
            <v>106121080</v>
          </cell>
          <cell r="AE287">
            <v>0.24746000000000001</v>
          </cell>
          <cell r="AY287">
            <v>1097.8699999999999</v>
          </cell>
        </row>
        <row r="288">
          <cell r="F288">
            <v>106560481</v>
          </cell>
          <cell r="AE288">
            <v>0.14759</v>
          </cell>
          <cell r="AY288">
            <v>1097.8699999999999</v>
          </cell>
        </row>
        <row r="289">
          <cell r="F289">
            <v>106400524</v>
          </cell>
          <cell r="AE289">
            <v>0.12734999999999999</v>
          </cell>
          <cell r="AY289">
            <v>1097.8699999999999</v>
          </cell>
        </row>
        <row r="290">
          <cell r="F290">
            <v>106374094</v>
          </cell>
          <cell r="AE290">
            <v>0.12248000000000001</v>
          </cell>
          <cell r="AY290">
            <v>1097.8699999999999</v>
          </cell>
        </row>
        <row r="291">
          <cell r="F291">
            <v>106190555</v>
          </cell>
          <cell r="AE291">
            <v>0.10628</v>
          </cell>
          <cell r="AY291">
            <v>1097.8699999999999</v>
          </cell>
        </row>
        <row r="292">
          <cell r="F292">
            <v>106010937</v>
          </cell>
          <cell r="AE292">
            <v>0.27493000000000001</v>
          </cell>
          <cell r="AY292">
            <v>1097.8699999999999</v>
          </cell>
        </row>
        <row r="293">
          <cell r="F293">
            <v>106070990</v>
          </cell>
          <cell r="AE293">
            <v>0.27798</v>
          </cell>
          <cell r="AY293">
            <v>1097.8699999999999</v>
          </cell>
        </row>
        <row r="294">
          <cell r="F294">
            <v>106010739</v>
          </cell>
          <cell r="AE294">
            <v>0.34026000000000001</v>
          </cell>
          <cell r="AY294">
            <v>1097.8699999999999</v>
          </cell>
        </row>
        <row r="295">
          <cell r="F295">
            <v>106380939</v>
          </cell>
          <cell r="AE295">
            <v>0.28227999999999998</v>
          </cell>
          <cell r="AY295">
            <v>1097.8699999999999</v>
          </cell>
        </row>
        <row r="296">
          <cell r="F296">
            <v>106014337</v>
          </cell>
          <cell r="AE296">
            <v>0.27866999999999997</v>
          </cell>
          <cell r="AY296">
            <v>1097.8699999999999</v>
          </cell>
        </row>
        <row r="297">
          <cell r="F297">
            <v>106370744</v>
          </cell>
          <cell r="AE297">
            <v>0.19350999999999999</v>
          </cell>
          <cell r="AY297">
            <v>1097.8699999999999</v>
          </cell>
        </row>
        <row r="298">
          <cell r="F298">
            <v>106370658</v>
          </cell>
          <cell r="AE298">
            <v>0.19350999999999999</v>
          </cell>
          <cell r="AY298">
            <v>1097.8699999999999</v>
          </cell>
        </row>
        <row r="299">
          <cell r="F299">
            <v>106291023</v>
          </cell>
          <cell r="AE299">
            <v>0.26023000000000002</v>
          </cell>
          <cell r="AY299">
            <v>1097.8699999999999</v>
          </cell>
        </row>
        <row r="300">
          <cell r="F300">
            <v>106301283</v>
          </cell>
          <cell r="AE300">
            <v>0.25900000000000001</v>
          </cell>
          <cell r="AY300">
            <v>1097.8699999999999</v>
          </cell>
        </row>
        <row r="301">
          <cell r="F301">
            <v>106361343</v>
          </cell>
          <cell r="AE301">
            <v>0.27174999999999999</v>
          </cell>
          <cell r="AY301">
            <v>1097.8699999999999</v>
          </cell>
        </row>
        <row r="302">
          <cell r="F302">
            <v>106190758</v>
          </cell>
          <cell r="AE302">
            <v>0.19883000000000001</v>
          </cell>
          <cell r="AY302">
            <v>1097.8699999999999</v>
          </cell>
        </row>
        <row r="303">
          <cell r="F303">
            <v>106010846</v>
          </cell>
          <cell r="AE303">
            <v>0.34820000000000001</v>
          </cell>
          <cell r="AY303">
            <v>1097.8699999999999</v>
          </cell>
        </row>
        <row r="304">
          <cell r="F304">
            <v>106334564</v>
          </cell>
          <cell r="AE304">
            <v>0.14616999999999999</v>
          </cell>
          <cell r="AY304">
            <v>1097.8699999999999</v>
          </cell>
        </row>
        <row r="305">
          <cell r="F305">
            <v>106361370</v>
          </cell>
          <cell r="AE305">
            <v>0.28994999999999999</v>
          </cell>
          <cell r="AY305">
            <v>1097.8699999999999</v>
          </cell>
        </row>
        <row r="306">
          <cell r="F306">
            <v>106444012</v>
          </cell>
          <cell r="AE306">
            <v>1</v>
          </cell>
          <cell r="AY306">
            <v>1097.8699999999999</v>
          </cell>
        </row>
        <row r="307">
          <cell r="F307">
            <v>106301279</v>
          </cell>
          <cell r="AE307">
            <v>0.34769</v>
          </cell>
          <cell r="AY307">
            <v>1097.8699999999999</v>
          </cell>
        </row>
        <row r="308">
          <cell r="F308">
            <v>106380929</v>
          </cell>
          <cell r="AE308">
            <v>0.38602999999999998</v>
          </cell>
          <cell r="AY308">
            <v>1097.8699999999999</v>
          </cell>
        </row>
        <row r="309">
          <cell r="F309">
            <v>106361339</v>
          </cell>
          <cell r="AE309">
            <v>0.21393000000000001</v>
          </cell>
          <cell r="AY309">
            <v>1097.8699999999999</v>
          </cell>
        </row>
        <row r="310">
          <cell r="F310">
            <v>106190049</v>
          </cell>
          <cell r="AE310">
            <v>0.16828000000000001</v>
          </cell>
          <cell r="AY310">
            <v>1097.8699999999999</v>
          </cell>
        </row>
        <row r="311">
          <cell r="F311">
            <v>106500939</v>
          </cell>
          <cell r="AE311">
            <v>0.25059999999999999</v>
          </cell>
          <cell r="AY311">
            <v>1097.8699999999999</v>
          </cell>
        </row>
        <row r="312">
          <cell r="F312">
            <v>106361246</v>
          </cell>
          <cell r="AE312">
            <v>0.17771999999999999</v>
          </cell>
          <cell r="AY312">
            <v>1097.8699999999999</v>
          </cell>
        </row>
        <row r="313">
          <cell r="F313">
            <v>106304113</v>
          </cell>
          <cell r="AE313">
            <v>0.22097</v>
          </cell>
          <cell r="AY313">
            <v>1097.8699999999999</v>
          </cell>
        </row>
        <row r="314">
          <cell r="F314">
            <v>106270777</v>
          </cell>
          <cell r="AE314">
            <v>0.31203999999999998</v>
          </cell>
          <cell r="AY314">
            <v>1097.8699999999999</v>
          </cell>
        </row>
        <row r="315">
          <cell r="F315">
            <v>106274043</v>
          </cell>
          <cell r="AE315">
            <v>0.26499</v>
          </cell>
          <cell r="AY315">
            <v>1097.8699999999999</v>
          </cell>
        </row>
        <row r="316">
          <cell r="F316">
            <v>106341006</v>
          </cell>
          <cell r="AE316">
            <v>0.23175000000000001</v>
          </cell>
          <cell r="AY316">
            <v>1097.8699999999999</v>
          </cell>
        </row>
        <row r="317">
          <cell r="F317">
            <v>106301297</v>
          </cell>
          <cell r="AE317">
            <v>7.775E-2</v>
          </cell>
          <cell r="AY317">
            <v>1097.8699999999999</v>
          </cell>
        </row>
        <row r="318">
          <cell r="F318">
            <v>106371394</v>
          </cell>
          <cell r="AE318">
            <v>0.16122</v>
          </cell>
          <cell r="AY318">
            <v>1097.8699999999999</v>
          </cell>
        </row>
        <row r="319">
          <cell r="F319">
            <v>106491076</v>
          </cell>
          <cell r="AE319">
            <v>0.20669999999999999</v>
          </cell>
          <cell r="AY319">
            <v>1097.8699999999999</v>
          </cell>
        </row>
        <row r="320">
          <cell r="F320">
            <v>106370673</v>
          </cell>
          <cell r="AE320">
            <v>0.27327000000000001</v>
          </cell>
          <cell r="AY320">
            <v>1097.8699999999999</v>
          </cell>
        </row>
        <row r="321">
          <cell r="F321">
            <v>106484044</v>
          </cell>
          <cell r="AE321">
            <v>0.24254000000000001</v>
          </cell>
          <cell r="AY321">
            <v>1097.8699999999999</v>
          </cell>
        </row>
        <row r="322">
          <cell r="F322">
            <v>106341006</v>
          </cell>
          <cell r="AE322">
            <v>0.23175000000000001</v>
          </cell>
          <cell r="AY322">
            <v>1097.8699999999999</v>
          </cell>
        </row>
        <row r="323">
          <cell r="F323">
            <v>106444013</v>
          </cell>
          <cell r="AE323">
            <v>0.12168</v>
          </cell>
          <cell r="AY323">
            <v>1097.8699999999999</v>
          </cell>
        </row>
        <row r="324">
          <cell r="F324">
            <v>106281078</v>
          </cell>
          <cell r="AE324">
            <v>0.15053</v>
          </cell>
          <cell r="AY324">
            <v>1097.8699999999999</v>
          </cell>
        </row>
        <row r="325">
          <cell r="F325">
            <v>106580996</v>
          </cell>
          <cell r="AE325">
            <v>0.25969999999999999</v>
          </cell>
          <cell r="AY325">
            <v>1097.8699999999999</v>
          </cell>
        </row>
        <row r="326">
          <cell r="F326">
            <v>106084001</v>
          </cell>
          <cell r="AE326">
            <v>0.36586999999999997</v>
          </cell>
          <cell r="AY326">
            <v>1097.8699999999999</v>
          </cell>
        </row>
        <row r="327">
          <cell r="F327">
            <v>106434051</v>
          </cell>
          <cell r="AE327">
            <v>0.21</v>
          </cell>
          <cell r="AY327">
            <v>1097.8699999999999</v>
          </cell>
        </row>
        <row r="328">
          <cell r="F328">
            <v>106190315</v>
          </cell>
          <cell r="AE328">
            <v>0.15533</v>
          </cell>
          <cell r="AY328">
            <v>1097.8699999999999</v>
          </cell>
        </row>
        <row r="329">
          <cell r="F329">
            <v>106070988</v>
          </cell>
          <cell r="AE329">
            <v>0.14718000000000001</v>
          </cell>
          <cell r="AY329">
            <v>1097.8699999999999</v>
          </cell>
        </row>
        <row r="330">
          <cell r="F330">
            <v>106394009</v>
          </cell>
          <cell r="AE330">
            <v>0.31254999999999999</v>
          </cell>
          <cell r="AY330">
            <v>1097.8699999999999</v>
          </cell>
        </row>
        <row r="331">
          <cell r="F331">
            <v>106504042</v>
          </cell>
          <cell r="AE331">
            <v>0.31254999999999999</v>
          </cell>
          <cell r="AY331">
            <v>1097.8699999999999</v>
          </cell>
        </row>
        <row r="332">
          <cell r="F332">
            <v>106494106</v>
          </cell>
          <cell r="AE332">
            <v>0.35659000000000002</v>
          </cell>
          <cell r="AY332">
            <v>1097.8699999999999</v>
          </cell>
        </row>
        <row r="333">
          <cell r="F333">
            <v>106190673</v>
          </cell>
          <cell r="AE333">
            <v>0.22567000000000001</v>
          </cell>
          <cell r="AY333">
            <v>1097.8699999999999</v>
          </cell>
        </row>
        <row r="334">
          <cell r="F334">
            <v>106190524</v>
          </cell>
          <cell r="AE334">
            <v>0.16406000000000001</v>
          </cell>
          <cell r="AY334">
            <v>1097.8699999999999</v>
          </cell>
        </row>
        <row r="335">
          <cell r="F335">
            <v>106270875</v>
          </cell>
          <cell r="AE335">
            <v>0.20222999999999999</v>
          </cell>
          <cell r="AY335">
            <v>1097.8699999999999</v>
          </cell>
        </row>
        <row r="336">
          <cell r="F336">
            <v>106531059</v>
          </cell>
          <cell r="AE336">
            <v>0.64807000000000003</v>
          </cell>
          <cell r="AY336">
            <v>1097.8699999999999</v>
          </cell>
        </row>
        <row r="337">
          <cell r="F337">
            <v>106190708</v>
          </cell>
          <cell r="AE337">
            <v>0.2702</v>
          </cell>
          <cell r="AY337">
            <v>1097.8699999999999</v>
          </cell>
        </row>
        <row r="338">
          <cell r="F338">
            <v>106370787</v>
          </cell>
          <cell r="AE338">
            <v>0.26519999999999999</v>
          </cell>
          <cell r="AY338">
            <v>1097.8699999999999</v>
          </cell>
        </row>
        <row r="339">
          <cell r="F339">
            <v>106194219</v>
          </cell>
          <cell r="AE339">
            <v>0.20269999999999999</v>
          </cell>
          <cell r="AY339">
            <v>1097.8699999999999</v>
          </cell>
        </row>
        <row r="340">
          <cell r="F340">
            <v>106210993</v>
          </cell>
          <cell r="AE340">
            <v>0.21</v>
          </cell>
          <cell r="AY340">
            <v>1097.8699999999999</v>
          </cell>
        </row>
        <row r="341">
          <cell r="F341">
            <v>106420493</v>
          </cell>
          <cell r="AE341">
            <v>0.23715</v>
          </cell>
          <cell r="AY341">
            <v>1097.8699999999999</v>
          </cell>
        </row>
        <row r="342">
          <cell r="F342">
            <v>106391010</v>
          </cell>
          <cell r="AE342">
            <v>0.23202999999999999</v>
          </cell>
          <cell r="AY342">
            <v>1097.8699999999999</v>
          </cell>
        </row>
        <row r="343">
          <cell r="F343">
            <v>106071018</v>
          </cell>
          <cell r="AE343">
            <v>0.14543</v>
          </cell>
          <cell r="AY343">
            <v>1097.8699999999999</v>
          </cell>
        </row>
        <row r="344">
          <cell r="F344">
            <v>106574010</v>
          </cell>
          <cell r="AE344">
            <v>0.35271999999999998</v>
          </cell>
          <cell r="AY344">
            <v>1097.8699999999999</v>
          </cell>
        </row>
        <row r="345">
          <cell r="F345">
            <v>106190017</v>
          </cell>
          <cell r="AE345">
            <v>0.25513000000000002</v>
          </cell>
          <cell r="AY345">
            <v>1097.8699999999999</v>
          </cell>
        </row>
        <row r="346">
          <cell r="F346">
            <v>106400466</v>
          </cell>
          <cell r="AE346">
            <v>0.23715</v>
          </cell>
          <cell r="AY346">
            <v>1097.8699999999999</v>
          </cell>
        </row>
        <row r="347">
          <cell r="F347">
            <v>106190661</v>
          </cell>
          <cell r="AE347">
            <v>1</v>
          </cell>
          <cell r="AY347">
            <v>1097.8699999999999</v>
          </cell>
        </row>
        <row r="348">
          <cell r="F348">
            <v>106010987</v>
          </cell>
          <cell r="AE348">
            <v>0.19645000000000001</v>
          </cell>
          <cell r="AY348">
            <v>1097.8699999999999</v>
          </cell>
        </row>
        <row r="349">
          <cell r="F349">
            <v>106364430</v>
          </cell>
          <cell r="AE349">
            <v>0.18540000000000001</v>
          </cell>
          <cell r="AY349">
            <v>1097.8699999999999</v>
          </cell>
        </row>
        <row r="350">
          <cell r="F350">
            <v>106190949</v>
          </cell>
          <cell r="AE350">
            <v>0.15756000000000001</v>
          </cell>
          <cell r="AY350">
            <v>1097.8699999999999</v>
          </cell>
        </row>
        <row r="351">
          <cell r="F351">
            <v>106554011</v>
          </cell>
          <cell r="AE351">
            <v>0.18249000000000001</v>
          </cell>
          <cell r="AY351">
            <v>1097.8699999999999</v>
          </cell>
        </row>
        <row r="352">
          <cell r="F352">
            <v>106190547</v>
          </cell>
          <cell r="AE352">
            <v>0.18717</v>
          </cell>
          <cell r="AY352">
            <v>1097.8699999999999</v>
          </cell>
        </row>
        <row r="353">
          <cell r="F353">
            <v>106361318</v>
          </cell>
          <cell r="AE353">
            <v>0.12720999999999999</v>
          </cell>
          <cell r="AY353">
            <v>1097.8699999999999</v>
          </cell>
        </row>
        <row r="354">
          <cell r="F354">
            <v>106301127</v>
          </cell>
          <cell r="AE354">
            <v>0.18456</v>
          </cell>
          <cell r="AY354">
            <v>1070.56</v>
          </cell>
        </row>
        <row r="355">
          <cell r="F355">
            <v>106301188</v>
          </cell>
          <cell r="AE355">
            <v>0.28627000000000002</v>
          </cell>
          <cell r="AY355">
            <v>1097.8699999999999</v>
          </cell>
        </row>
        <row r="356">
          <cell r="F356">
            <v>106364231</v>
          </cell>
          <cell r="AE356">
            <v>0.24068999999999999</v>
          </cell>
          <cell r="AY356">
            <v>1097.8699999999999</v>
          </cell>
        </row>
        <row r="357">
          <cell r="F357">
            <v>106540816</v>
          </cell>
          <cell r="AE357">
            <v>0.47699999999999998</v>
          </cell>
          <cell r="AY357">
            <v>1097.8699999999999</v>
          </cell>
        </row>
        <row r="358">
          <cell r="F358">
            <v>106100697</v>
          </cell>
          <cell r="AE358">
            <v>0.52753000000000005</v>
          </cell>
          <cell r="AY358">
            <v>1097.8699999999999</v>
          </cell>
        </row>
        <row r="359">
          <cell r="F359">
            <v>106191306</v>
          </cell>
          <cell r="AE359">
            <v>0.47434999999999999</v>
          </cell>
          <cell r="AY359">
            <v>1097.8699999999999</v>
          </cell>
        </row>
        <row r="360">
          <cell r="F360">
            <v>106071018</v>
          </cell>
          <cell r="AE360">
            <v>0.14543</v>
          </cell>
          <cell r="AY360">
            <v>1097.8699999999999</v>
          </cell>
        </row>
        <row r="361">
          <cell r="F361">
            <v>106370780</v>
          </cell>
          <cell r="AE361">
            <v>0.31744</v>
          </cell>
          <cell r="AY361">
            <v>1097.8699999999999</v>
          </cell>
        </row>
        <row r="362">
          <cell r="F362">
            <v>106014132</v>
          </cell>
          <cell r="AE362">
            <v>0.31535000000000002</v>
          </cell>
          <cell r="AY362">
            <v>1097.8699999999999</v>
          </cell>
        </row>
        <row r="363">
          <cell r="F363">
            <v>106250955</v>
          </cell>
          <cell r="AE363">
            <v>0.21</v>
          </cell>
          <cell r="AY363">
            <v>1097.8699999999999</v>
          </cell>
        </row>
        <row r="364">
          <cell r="F364">
            <v>106380933</v>
          </cell>
          <cell r="AE364">
            <v>0.25940000000000002</v>
          </cell>
          <cell r="AY364">
            <v>1097.8699999999999</v>
          </cell>
        </row>
        <row r="365">
          <cell r="F365">
            <v>106300032</v>
          </cell>
          <cell r="AE365">
            <v>0.17446</v>
          </cell>
          <cell r="AY365">
            <v>1097.8699999999999</v>
          </cell>
        </row>
        <row r="366">
          <cell r="F366">
            <v>106341051</v>
          </cell>
          <cell r="AE366">
            <v>0.25758999999999999</v>
          </cell>
          <cell r="AY366">
            <v>1097.8699999999999</v>
          </cell>
        </row>
        <row r="367">
          <cell r="F367">
            <v>106301175</v>
          </cell>
          <cell r="AE367">
            <v>0.12282</v>
          </cell>
          <cell r="AY367">
            <v>1097.8699999999999</v>
          </cell>
        </row>
        <row r="368">
          <cell r="F368">
            <v>106304039</v>
          </cell>
          <cell r="AE368">
            <v>0.12282</v>
          </cell>
          <cell r="AY368">
            <v>1097.8699999999999</v>
          </cell>
        </row>
        <row r="369">
          <cell r="F369">
            <v>106430705</v>
          </cell>
          <cell r="AE369">
            <v>7.8189999999999996E-2</v>
          </cell>
          <cell r="AY369">
            <v>1097.8699999999999</v>
          </cell>
        </row>
        <row r="370">
          <cell r="F370">
            <v>106190429</v>
          </cell>
          <cell r="AE370">
            <v>0.32355</v>
          </cell>
          <cell r="AY370">
            <v>1097.8699999999999</v>
          </cell>
        </row>
        <row r="371">
          <cell r="F371">
            <v>106481357</v>
          </cell>
          <cell r="AE371">
            <v>0.12667999999999999</v>
          </cell>
          <cell r="AY371">
            <v>1097.8699999999999</v>
          </cell>
        </row>
        <row r="372">
          <cell r="F372">
            <v>106484001</v>
          </cell>
          <cell r="AE372">
            <v>0.12667999999999999</v>
          </cell>
          <cell r="AY372">
            <v>1097.8699999999999</v>
          </cell>
        </row>
        <row r="373">
          <cell r="F373">
            <v>106334487</v>
          </cell>
          <cell r="AE373">
            <v>0.30180000000000001</v>
          </cell>
          <cell r="AY373">
            <v>1097.8699999999999</v>
          </cell>
        </row>
        <row r="374">
          <cell r="F374">
            <v>106190517</v>
          </cell>
          <cell r="AE374">
            <v>0.26162000000000002</v>
          </cell>
          <cell r="AY374">
            <v>1097.8699999999999</v>
          </cell>
        </row>
        <row r="375">
          <cell r="F375">
            <v>106391056</v>
          </cell>
          <cell r="AE375">
            <v>0.28459000000000001</v>
          </cell>
          <cell r="AY375">
            <v>1097.8699999999999</v>
          </cell>
        </row>
        <row r="376">
          <cell r="F376">
            <v>106141338</v>
          </cell>
          <cell r="AE376">
            <v>0.21</v>
          </cell>
          <cell r="AY376">
            <v>1097.8699999999999</v>
          </cell>
        </row>
        <row r="377">
          <cell r="F377">
            <v>106104023</v>
          </cell>
          <cell r="AE377">
            <v>1</v>
          </cell>
          <cell r="AY377">
            <v>1097.8699999999999</v>
          </cell>
        </row>
        <row r="378">
          <cell r="F378">
            <v>106190323</v>
          </cell>
          <cell r="AE378">
            <v>0.11634</v>
          </cell>
          <cell r="AY378">
            <v>1097.8699999999999</v>
          </cell>
        </row>
        <row r="379">
          <cell r="F379">
            <v>106010735</v>
          </cell>
          <cell r="AE379">
            <v>0.17813000000000001</v>
          </cell>
          <cell r="AY379">
            <v>1097.8699999999999</v>
          </cell>
        </row>
        <row r="380">
          <cell r="F380">
            <v>106374572</v>
          </cell>
          <cell r="AE380">
            <v>0.21</v>
          </cell>
          <cell r="AY380">
            <v>1097.8699999999999</v>
          </cell>
        </row>
        <row r="381">
          <cell r="F381">
            <v>106371256</v>
          </cell>
          <cell r="AE381">
            <v>0.25975999999999999</v>
          </cell>
          <cell r="AY381">
            <v>1097.8699999999999</v>
          </cell>
        </row>
        <row r="382">
          <cell r="F382">
            <v>106370771</v>
          </cell>
          <cell r="AE382">
            <v>0.14161000000000001</v>
          </cell>
          <cell r="AY382">
            <v>1097.8699999999999</v>
          </cell>
        </row>
        <row r="383">
          <cell r="F383">
            <v>106190052</v>
          </cell>
          <cell r="AE383">
            <v>9.7180000000000002E-2</v>
          </cell>
          <cell r="AY383">
            <v>1097.8699999999999</v>
          </cell>
        </row>
        <row r="384">
          <cell r="F384">
            <v>106364144</v>
          </cell>
          <cell r="AE384">
            <v>0.25120999999999999</v>
          </cell>
          <cell r="AY384">
            <v>1097.8699999999999</v>
          </cell>
        </row>
        <row r="385">
          <cell r="F385">
            <v>106074097</v>
          </cell>
          <cell r="AE385">
            <v>0.32884000000000002</v>
          </cell>
          <cell r="AY385">
            <v>1097.8699999999999</v>
          </cell>
        </row>
        <row r="386">
          <cell r="F386">
            <v>106301167</v>
          </cell>
          <cell r="AE386">
            <v>0.1608</v>
          </cell>
          <cell r="AY386">
            <v>1097.8699999999999</v>
          </cell>
        </row>
        <row r="387">
          <cell r="F387">
            <v>106362041</v>
          </cell>
          <cell r="AE387">
            <v>0.17741000000000001</v>
          </cell>
          <cell r="AY387">
            <v>1097.8699999999999</v>
          </cell>
        </row>
        <row r="388">
          <cell r="F388">
            <v>106490964</v>
          </cell>
          <cell r="AE388">
            <v>0.73734</v>
          </cell>
          <cell r="AY388">
            <v>1097.8699999999999</v>
          </cell>
        </row>
        <row r="389">
          <cell r="F389">
            <v>106130699</v>
          </cell>
          <cell r="AE389">
            <v>0.25023000000000001</v>
          </cell>
          <cell r="AY389">
            <v>1097.8699999999999</v>
          </cell>
        </row>
        <row r="390">
          <cell r="F390">
            <v>106190110</v>
          </cell>
          <cell r="AE390">
            <v>0.35198000000000002</v>
          </cell>
          <cell r="AY390">
            <v>1097.8699999999999</v>
          </cell>
        </row>
        <row r="391">
          <cell r="F391">
            <v>106301379</v>
          </cell>
          <cell r="AE391">
            <v>0.18779999999999999</v>
          </cell>
          <cell r="AY391">
            <v>1097.8699999999999</v>
          </cell>
        </row>
        <row r="392">
          <cell r="F392">
            <v>106430905</v>
          </cell>
          <cell r="AE392">
            <v>0.15132999999999999</v>
          </cell>
          <cell r="AY392">
            <v>1097.8699999999999</v>
          </cell>
        </row>
        <row r="393">
          <cell r="F393">
            <v>106430035</v>
          </cell>
          <cell r="AE393">
            <v>0.15132999999999999</v>
          </cell>
          <cell r="AY393">
            <v>1097.8699999999999</v>
          </cell>
        </row>
        <row r="394">
          <cell r="F394">
            <v>106384202</v>
          </cell>
          <cell r="AE394">
            <v>0.40093000000000001</v>
          </cell>
          <cell r="AY394">
            <v>1097.8699999999999</v>
          </cell>
        </row>
        <row r="395">
          <cell r="F395">
            <v>106400480</v>
          </cell>
          <cell r="AE395">
            <v>0.1923</v>
          </cell>
          <cell r="AY395">
            <v>1097.8699999999999</v>
          </cell>
        </row>
        <row r="396">
          <cell r="F396">
            <v>106190197</v>
          </cell>
          <cell r="AE396">
            <v>0.15287000000000001</v>
          </cell>
          <cell r="AY396">
            <v>1097.8699999999999</v>
          </cell>
        </row>
        <row r="397">
          <cell r="F397">
            <v>106190857</v>
          </cell>
          <cell r="AE397">
            <v>1</v>
          </cell>
          <cell r="AY397">
            <v>686.31</v>
          </cell>
        </row>
        <row r="398">
          <cell r="F398">
            <v>106341326</v>
          </cell>
          <cell r="AE398">
            <v>0.21</v>
          </cell>
          <cell r="AY398">
            <v>1097.8699999999999</v>
          </cell>
        </row>
        <row r="399">
          <cell r="F399">
            <v>106070904</v>
          </cell>
          <cell r="AE399">
            <v>0.35866999999999999</v>
          </cell>
          <cell r="AY399">
            <v>1097.8699999999999</v>
          </cell>
        </row>
        <row r="400">
          <cell r="F400">
            <v>106204019</v>
          </cell>
          <cell r="AE400">
            <v>0.25347999999999998</v>
          </cell>
          <cell r="AY400">
            <v>1097.8699999999999</v>
          </cell>
        </row>
        <row r="401">
          <cell r="F401">
            <v>106301342</v>
          </cell>
          <cell r="AE401">
            <v>0.26032</v>
          </cell>
          <cell r="AY401">
            <v>1097.8699999999999</v>
          </cell>
        </row>
        <row r="402">
          <cell r="F402">
            <v>106301098</v>
          </cell>
          <cell r="AE402">
            <v>0.32452999999999999</v>
          </cell>
          <cell r="AY402">
            <v>1097.8699999999999</v>
          </cell>
        </row>
        <row r="403">
          <cell r="F403">
            <v>106220733</v>
          </cell>
          <cell r="AE403">
            <v>0.21</v>
          </cell>
          <cell r="AY403">
            <v>1097.8699999999999</v>
          </cell>
        </row>
        <row r="404">
          <cell r="F404">
            <v>106301097</v>
          </cell>
          <cell r="AE404">
            <v>0.21</v>
          </cell>
          <cell r="AY404">
            <v>1097.8699999999999</v>
          </cell>
        </row>
        <row r="405">
          <cell r="F405">
            <v>106190796</v>
          </cell>
          <cell r="AE405">
            <v>0.31363999999999997</v>
          </cell>
          <cell r="AY405">
            <v>1097.8699999999999</v>
          </cell>
        </row>
        <row r="406">
          <cell r="F406">
            <v>106190385</v>
          </cell>
          <cell r="AE406">
            <v>0.20308000000000001</v>
          </cell>
          <cell r="AY406">
            <v>1097.8699999999999</v>
          </cell>
        </row>
        <row r="407">
          <cell r="F407">
            <v>106190470</v>
          </cell>
          <cell r="AE407">
            <v>0.22311</v>
          </cell>
          <cell r="AY407">
            <v>1097.8699999999999</v>
          </cell>
        </row>
        <row r="408">
          <cell r="F408">
            <v>106384176</v>
          </cell>
          <cell r="AE408">
            <v>0.38602999999999998</v>
          </cell>
          <cell r="AY408">
            <v>1097.8699999999999</v>
          </cell>
        </row>
        <row r="409">
          <cell r="F409">
            <v>106450936</v>
          </cell>
          <cell r="AE409">
            <v>0.61653000000000002</v>
          </cell>
          <cell r="AY409">
            <v>1097.8699999999999</v>
          </cell>
        </row>
        <row r="410">
          <cell r="F410">
            <v>106301340</v>
          </cell>
          <cell r="AE410">
            <v>0.28421000000000002</v>
          </cell>
          <cell r="AY410">
            <v>1097.8699999999999</v>
          </cell>
        </row>
        <row r="411">
          <cell r="F411">
            <v>106190198</v>
          </cell>
          <cell r="AE411">
            <v>0.26423999999999997</v>
          </cell>
          <cell r="AY411">
            <v>1097.8699999999999</v>
          </cell>
        </row>
        <row r="412">
          <cell r="F412">
            <v>106190382</v>
          </cell>
          <cell r="AE412">
            <v>0.30579000000000001</v>
          </cell>
          <cell r="AY412">
            <v>1097.8699999999999</v>
          </cell>
        </row>
        <row r="413">
          <cell r="F413">
            <v>106301155</v>
          </cell>
          <cell r="AE413">
            <v>0.46614</v>
          </cell>
          <cell r="AY413">
            <v>1097.8699999999999</v>
          </cell>
        </row>
        <row r="414">
          <cell r="F414">
            <v>106571086</v>
          </cell>
          <cell r="AE414">
            <v>0.20066000000000001</v>
          </cell>
          <cell r="AY414">
            <v>1097.8699999999999</v>
          </cell>
        </row>
        <row r="415">
          <cell r="F415">
            <v>106141273</v>
          </cell>
          <cell r="AE415">
            <v>0.96121000000000001</v>
          </cell>
          <cell r="AY415">
            <v>1097.8699999999999</v>
          </cell>
        </row>
        <row r="416">
          <cell r="F416">
            <v>106074017</v>
          </cell>
          <cell r="AE416">
            <v>0.12088</v>
          </cell>
          <cell r="AY416">
            <v>1097.8699999999999</v>
          </cell>
        </row>
        <row r="417">
          <cell r="F417">
            <v>106270744</v>
          </cell>
          <cell r="AE417">
            <v>0.27761000000000002</v>
          </cell>
          <cell r="AY417">
            <v>1097.8699999999999</v>
          </cell>
        </row>
        <row r="418">
          <cell r="F418">
            <v>106454013</v>
          </cell>
          <cell r="AE418">
            <v>0.21</v>
          </cell>
          <cell r="AY418">
            <v>1097.8699999999999</v>
          </cell>
        </row>
        <row r="419">
          <cell r="F419">
            <v>106190680</v>
          </cell>
          <cell r="AE419">
            <v>0.21640000000000001</v>
          </cell>
          <cell r="AY419">
            <v>1097.8699999999999</v>
          </cell>
        </row>
        <row r="420">
          <cell r="F420">
            <v>106560492</v>
          </cell>
          <cell r="AE420">
            <v>0.10119</v>
          </cell>
          <cell r="AY420">
            <v>1097.8699999999999</v>
          </cell>
        </row>
        <row r="421">
          <cell r="F421">
            <v>106190500</v>
          </cell>
          <cell r="AE421">
            <v>0.17188999999999999</v>
          </cell>
          <cell r="AY421">
            <v>1097.8699999999999</v>
          </cell>
        </row>
        <row r="422">
          <cell r="F422">
            <v>106010967</v>
          </cell>
          <cell r="AE422">
            <v>0.30034</v>
          </cell>
          <cell r="AY422">
            <v>1097.8699999999999</v>
          </cell>
        </row>
        <row r="423">
          <cell r="F423">
            <v>106190458</v>
          </cell>
          <cell r="AE423">
            <v>0.1608</v>
          </cell>
          <cell r="AY423">
            <v>1097.8699999999999</v>
          </cell>
        </row>
        <row r="424">
          <cell r="F424">
            <v>106420522</v>
          </cell>
          <cell r="AE424">
            <v>0.68147000000000002</v>
          </cell>
          <cell r="AY424">
            <v>1097.8699999999999</v>
          </cell>
        </row>
        <row r="425">
          <cell r="F425">
            <v>106190555</v>
          </cell>
          <cell r="AE425">
            <v>0.10628</v>
          </cell>
          <cell r="AY425">
            <v>1097.8699999999999</v>
          </cell>
        </row>
        <row r="426">
          <cell r="F426">
            <v>106340913</v>
          </cell>
          <cell r="AE426">
            <v>0.25781999999999999</v>
          </cell>
          <cell r="AY426">
            <v>1097.8699999999999</v>
          </cell>
        </row>
        <row r="427">
          <cell r="F427">
            <v>106171395</v>
          </cell>
          <cell r="AE427">
            <v>0.38649</v>
          </cell>
          <cell r="AY427">
            <v>1097.8699999999999</v>
          </cell>
        </row>
        <row r="428">
          <cell r="F428">
            <v>106190137</v>
          </cell>
          <cell r="AE428">
            <v>0.60929999999999995</v>
          </cell>
          <cell r="AY428">
            <v>1097.8699999999999</v>
          </cell>
        </row>
        <row r="429">
          <cell r="F429">
            <v>106190475</v>
          </cell>
          <cell r="AE429">
            <v>0.68579999999999997</v>
          </cell>
          <cell r="AY429">
            <v>1097.8699999999999</v>
          </cell>
        </row>
        <row r="430">
          <cell r="F430">
            <v>106361144</v>
          </cell>
          <cell r="AE430">
            <v>0.26093</v>
          </cell>
          <cell r="AY430">
            <v>1097.8699999999999</v>
          </cell>
        </row>
        <row r="431">
          <cell r="F431">
            <v>106190525</v>
          </cell>
          <cell r="AE431">
            <v>0.15887000000000001</v>
          </cell>
          <cell r="AY431">
            <v>1097.8699999999999</v>
          </cell>
        </row>
        <row r="432">
          <cell r="F432">
            <v>106260011</v>
          </cell>
          <cell r="AE432">
            <v>0.54174999999999995</v>
          </cell>
          <cell r="AY432">
            <v>1097.8699999999999</v>
          </cell>
        </row>
        <row r="433">
          <cell r="F433">
            <v>106344114</v>
          </cell>
          <cell r="AE433">
            <v>0.72267999999999999</v>
          </cell>
          <cell r="AY433">
            <v>1097.8699999999999</v>
          </cell>
        </row>
        <row r="434">
          <cell r="F434">
            <v>106090933</v>
          </cell>
          <cell r="AE434">
            <v>0.28916999999999998</v>
          </cell>
          <cell r="AY434">
            <v>1097.8699999999999</v>
          </cell>
        </row>
        <row r="435">
          <cell r="F435">
            <v>106340950</v>
          </cell>
          <cell r="AE435">
            <v>0.19914999999999999</v>
          </cell>
          <cell r="AY435">
            <v>1097.8699999999999</v>
          </cell>
        </row>
        <row r="436">
          <cell r="F436">
            <v>106454012</v>
          </cell>
          <cell r="AE436">
            <v>0.21</v>
          </cell>
          <cell r="AY436">
            <v>1097.8699999999999</v>
          </cell>
        </row>
        <row r="437">
          <cell r="F437">
            <v>106190661</v>
          </cell>
          <cell r="AE437">
            <v>1</v>
          </cell>
          <cell r="AY437">
            <v>1097.8699999999999</v>
          </cell>
        </row>
        <row r="438">
          <cell r="F438">
            <v>106190413</v>
          </cell>
          <cell r="AE438">
            <v>0.21606</v>
          </cell>
          <cell r="AY438">
            <v>1097.8699999999999</v>
          </cell>
        </row>
        <row r="439">
          <cell r="F439">
            <v>106301566</v>
          </cell>
          <cell r="AE439">
            <v>0.27355000000000002</v>
          </cell>
          <cell r="AY439">
            <v>1097.8699999999999</v>
          </cell>
        </row>
        <row r="440">
          <cell r="F440">
            <v>106410806</v>
          </cell>
          <cell r="AE440">
            <v>0.29620999999999997</v>
          </cell>
          <cell r="AY440">
            <v>1097.8699999999999</v>
          </cell>
        </row>
        <row r="441">
          <cell r="F441">
            <v>106304460</v>
          </cell>
          <cell r="AE441">
            <v>0.49942999999999999</v>
          </cell>
          <cell r="AY441">
            <v>1097.8699999999999</v>
          </cell>
        </row>
        <row r="442">
          <cell r="F442">
            <v>106361166</v>
          </cell>
          <cell r="AE442">
            <v>0.21972</v>
          </cell>
          <cell r="AY442">
            <v>1097.8699999999999</v>
          </cell>
        </row>
        <row r="443">
          <cell r="F443">
            <v>106190298</v>
          </cell>
          <cell r="AE443">
            <v>0.17141000000000001</v>
          </cell>
          <cell r="AY443">
            <v>1097.8699999999999</v>
          </cell>
        </row>
        <row r="444">
          <cell r="F444">
            <v>106392287</v>
          </cell>
          <cell r="AE444">
            <v>9.2730000000000007E-2</v>
          </cell>
          <cell r="AY444">
            <v>1097.8699999999999</v>
          </cell>
        </row>
        <row r="445">
          <cell r="F445">
            <v>106301262</v>
          </cell>
          <cell r="AE445">
            <v>0.21753</v>
          </cell>
          <cell r="AY445">
            <v>1097.8699999999999</v>
          </cell>
        </row>
        <row r="446">
          <cell r="F446">
            <v>106301337</v>
          </cell>
          <cell r="AE446">
            <v>0.21753</v>
          </cell>
          <cell r="AY446">
            <v>1097.8699999999999</v>
          </cell>
        </row>
        <row r="447">
          <cell r="F447">
            <v>106560501</v>
          </cell>
          <cell r="AE447">
            <v>0.72657000000000005</v>
          </cell>
          <cell r="AY447">
            <v>1097.8699999999999</v>
          </cell>
        </row>
        <row r="448">
          <cell r="F448">
            <v>106370721</v>
          </cell>
          <cell r="AE448">
            <v>0.24068999999999999</v>
          </cell>
          <cell r="AY448">
            <v>1097.8699999999999</v>
          </cell>
        </row>
        <row r="449">
          <cell r="F449">
            <v>106382715</v>
          </cell>
          <cell r="AE449">
            <v>0.2626</v>
          </cell>
          <cell r="AY449">
            <v>1097.8699999999999</v>
          </cell>
        </row>
        <row r="450">
          <cell r="F450">
            <v>106394128</v>
          </cell>
          <cell r="AE450">
            <v>0.21</v>
          </cell>
          <cell r="AY450">
            <v>1097.8699999999999</v>
          </cell>
        </row>
        <row r="451">
          <cell r="F451">
            <v>106340025</v>
          </cell>
          <cell r="AE451">
            <v>0.21</v>
          </cell>
          <cell r="AY451">
            <v>1097.8699999999999</v>
          </cell>
        </row>
        <row r="452">
          <cell r="F452">
            <v>106370028</v>
          </cell>
          <cell r="AE452">
            <v>0.21</v>
          </cell>
          <cell r="AY452">
            <v>1097.8699999999999</v>
          </cell>
        </row>
        <row r="454">
          <cell r="F454" t="str">
            <v>N/A</v>
          </cell>
          <cell r="AE454">
            <v>0.19450000000000001</v>
          </cell>
          <cell r="AY454">
            <v>1097.8699999999999</v>
          </cell>
        </row>
        <row r="455">
          <cell r="F455" t="str">
            <v>N/A</v>
          </cell>
          <cell r="AE455">
            <v>0.22350000000000003</v>
          </cell>
          <cell r="AY455">
            <v>1097.8699999999999</v>
          </cell>
        </row>
        <row r="456">
          <cell r="F456" t="str">
            <v>N/A</v>
          </cell>
          <cell r="AE456">
            <v>0.19450000000000001</v>
          </cell>
          <cell r="AY456">
            <v>1097.8699999999999</v>
          </cell>
        </row>
        <row r="457">
          <cell r="F457" t="str">
            <v>N/A</v>
          </cell>
          <cell r="AE457">
            <v>0.19450000000000001</v>
          </cell>
          <cell r="AY457">
            <v>1097.8699999999999</v>
          </cell>
        </row>
        <row r="458">
          <cell r="F458" t="str">
            <v>N/A</v>
          </cell>
          <cell r="AE458">
            <v>0.19450000000000001</v>
          </cell>
          <cell r="AY458">
            <v>1097.8699999999999</v>
          </cell>
        </row>
        <row r="459">
          <cell r="F459" t="str">
            <v>N/A</v>
          </cell>
          <cell r="AE459">
            <v>0.19450000000000001</v>
          </cell>
          <cell r="AY459">
            <v>1097.8699999999999</v>
          </cell>
        </row>
        <row r="460">
          <cell r="F460" t="str">
            <v>N/A</v>
          </cell>
          <cell r="AE460">
            <v>0.19450000000000001</v>
          </cell>
          <cell r="AY460">
            <v>1097.8699999999999</v>
          </cell>
        </row>
        <row r="461">
          <cell r="F461" t="str">
            <v>N/A</v>
          </cell>
          <cell r="AE461">
            <v>0.19450000000000001</v>
          </cell>
          <cell r="AY461">
            <v>1097.8699999999999</v>
          </cell>
        </row>
        <row r="462">
          <cell r="F462" t="str">
            <v>N/A</v>
          </cell>
          <cell r="AE462">
            <v>0.22350000000000003</v>
          </cell>
          <cell r="AY462">
            <v>1097.8699999999999</v>
          </cell>
        </row>
        <row r="463">
          <cell r="F463" t="str">
            <v>N/A</v>
          </cell>
          <cell r="AE463">
            <v>0.22350000000000003</v>
          </cell>
          <cell r="AY463">
            <v>1097.8699999999999</v>
          </cell>
        </row>
        <row r="464">
          <cell r="F464" t="str">
            <v>N/A</v>
          </cell>
          <cell r="AE464">
            <v>0.19450000000000001</v>
          </cell>
          <cell r="AY464">
            <v>1097.8699999999999</v>
          </cell>
        </row>
        <row r="465">
          <cell r="F465" t="str">
            <v>N/A</v>
          </cell>
          <cell r="AE465">
            <v>0.22350000000000003</v>
          </cell>
          <cell r="AY465">
            <v>1097.8699999999999</v>
          </cell>
        </row>
        <row r="466">
          <cell r="F466" t="str">
            <v>N/A</v>
          </cell>
          <cell r="AE466">
            <v>0.22350000000000003</v>
          </cell>
          <cell r="AY466">
            <v>1097.8699999999999</v>
          </cell>
        </row>
        <row r="467">
          <cell r="F467" t="str">
            <v>N/A</v>
          </cell>
          <cell r="AE467">
            <v>0.19450000000000001</v>
          </cell>
          <cell r="AY467">
            <v>1097.8699999999999</v>
          </cell>
        </row>
        <row r="468">
          <cell r="F468" t="str">
            <v>N/A</v>
          </cell>
          <cell r="AE468">
            <v>0.19450000000000001</v>
          </cell>
          <cell r="AY468">
            <v>1097.8699999999999</v>
          </cell>
        </row>
        <row r="469">
          <cell r="F469" t="str">
            <v>N/A</v>
          </cell>
          <cell r="AE469">
            <v>0.40050000000000002</v>
          </cell>
          <cell r="AY469">
            <v>1097.8699999999999</v>
          </cell>
        </row>
        <row r="470">
          <cell r="F470" t="str">
            <v>N/A</v>
          </cell>
          <cell r="AE470">
            <v>0.40050000000000002</v>
          </cell>
          <cell r="AY470">
            <v>1097.8699999999999</v>
          </cell>
        </row>
        <row r="471">
          <cell r="F471" t="str">
            <v>N/A</v>
          </cell>
          <cell r="AE471">
            <v>0.19450000000000001</v>
          </cell>
          <cell r="AY471">
            <v>1097.8699999999999</v>
          </cell>
        </row>
        <row r="472">
          <cell r="F472" t="str">
            <v>N/A</v>
          </cell>
          <cell r="AE472">
            <v>0.19450000000000001</v>
          </cell>
          <cell r="AY472">
            <v>1097.8699999999999</v>
          </cell>
        </row>
        <row r="473">
          <cell r="F473" t="str">
            <v>N/A</v>
          </cell>
          <cell r="AE473">
            <v>0.19450000000000001</v>
          </cell>
          <cell r="AY473">
            <v>1097.8699999999999</v>
          </cell>
        </row>
        <row r="474">
          <cell r="F474" t="str">
            <v>N/A</v>
          </cell>
          <cell r="AE474">
            <v>0.19450000000000001</v>
          </cell>
          <cell r="AY474">
            <v>1097.8699999999999</v>
          </cell>
        </row>
        <row r="475">
          <cell r="F475" t="str">
            <v>N/A</v>
          </cell>
          <cell r="AE475">
            <v>0.19450000000000001</v>
          </cell>
          <cell r="AY475">
            <v>1097.8699999999999</v>
          </cell>
        </row>
        <row r="476">
          <cell r="F476" t="str">
            <v>N/A</v>
          </cell>
          <cell r="AE476">
            <v>0.19450000000000001</v>
          </cell>
          <cell r="AY476">
            <v>1097.8699999999999</v>
          </cell>
        </row>
        <row r="477">
          <cell r="F477" t="str">
            <v>N/A</v>
          </cell>
          <cell r="AE477">
            <v>0.40050000000000002</v>
          </cell>
          <cell r="AY477">
            <v>1097.8699999999999</v>
          </cell>
        </row>
        <row r="478">
          <cell r="F478" t="str">
            <v>N/A</v>
          </cell>
          <cell r="AE478">
            <v>0.19450000000000001</v>
          </cell>
          <cell r="AY478">
            <v>1097.8699999999999</v>
          </cell>
        </row>
        <row r="479">
          <cell r="F479" t="str">
            <v>N/A</v>
          </cell>
          <cell r="AE479">
            <v>0.40050000000000002</v>
          </cell>
          <cell r="AY479">
            <v>1097.8699999999999</v>
          </cell>
        </row>
        <row r="480">
          <cell r="F480" t="str">
            <v>N/A</v>
          </cell>
          <cell r="AE480">
            <v>0.19450000000000001</v>
          </cell>
          <cell r="AY480">
            <v>1097.8699999999999</v>
          </cell>
        </row>
        <row r="481">
          <cell r="F481" t="str">
            <v>N/A</v>
          </cell>
          <cell r="AE481">
            <v>0.19450000000000001</v>
          </cell>
          <cell r="AY481">
            <v>1097.8699999999999</v>
          </cell>
        </row>
        <row r="482">
          <cell r="F482" t="str">
            <v>N/A</v>
          </cell>
          <cell r="AE482">
            <v>0.19450000000000001</v>
          </cell>
          <cell r="AY482">
            <v>1097.8699999999999</v>
          </cell>
        </row>
        <row r="483">
          <cell r="F483" t="str">
            <v>N/A</v>
          </cell>
          <cell r="AE483">
            <v>0.19450000000000001</v>
          </cell>
          <cell r="AY483">
            <v>1097.8699999999999</v>
          </cell>
        </row>
        <row r="484">
          <cell r="F484" t="str">
            <v>N/A</v>
          </cell>
          <cell r="AE484">
            <v>0.40050000000000002</v>
          </cell>
          <cell r="AY484">
            <v>1097.8699999999999</v>
          </cell>
        </row>
        <row r="485">
          <cell r="F485" t="str">
            <v>N/A</v>
          </cell>
          <cell r="AE485">
            <v>0.19450000000000001</v>
          </cell>
          <cell r="AY485">
            <v>1097.8699999999999</v>
          </cell>
        </row>
        <row r="486">
          <cell r="F486" t="str">
            <v>N/A</v>
          </cell>
          <cell r="AE486">
            <v>0.40050000000000002</v>
          </cell>
          <cell r="AY486">
            <v>1097.8699999999999</v>
          </cell>
        </row>
        <row r="487">
          <cell r="F487" t="str">
            <v>N/A</v>
          </cell>
          <cell r="AE487">
            <v>0.40050000000000002</v>
          </cell>
          <cell r="AY487">
            <v>1097.8699999999999</v>
          </cell>
        </row>
        <row r="488">
          <cell r="F488" t="str">
            <v>N/A</v>
          </cell>
          <cell r="AE488">
            <v>0.19450000000000001</v>
          </cell>
          <cell r="AY488">
            <v>1097.8699999999999</v>
          </cell>
        </row>
        <row r="489">
          <cell r="F489" t="str">
            <v>N/A</v>
          </cell>
          <cell r="AE489">
            <v>0.19450000000000001</v>
          </cell>
          <cell r="AY489">
            <v>1097.8699999999999</v>
          </cell>
        </row>
        <row r="490">
          <cell r="F490" t="str">
            <v>N/A</v>
          </cell>
          <cell r="AE490">
            <v>0.19450000000000001</v>
          </cell>
          <cell r="AY490">
            <v>1097.8699999999999</v>
          </cell>
        </row>
        <row r="491">
          <cell r="F491" t="str">
            <v>N/A</v>
          </cell>
          <cell r="AE491">
            <v>0.19450000000000001</v>
          </cell>
          <cell r="AY491">
            <v>1097.8699999999999</v>
          </cell>
        </row>
        <row r="492">
          <cell r="F492" t="str">
            <v>N/A</v>
          </cell>
          <cell r="AE492">
            <v>0.40050000000000002</v>
          </cell>
          <cell r="AY492">
            <v>1097.8699999999999</v>
          </cell>
        </row>
        <row r="493">
          <cell r="F493" t="str">
            <v>N/A</v>
          </cell>
          <cell r="AE493">
            <v>0.19450000000000001</v>
          </cell>
          <cell r="AY493">
            <v>1097.8699999999999</v>
          </cell>
        </row>
        <row r="494">
          <cell r="F494" t="str">
            <v>N/A</v>
          </cell>
          <cell r="AE494">
            <v>0.22350000000000003</v>
          </cell>
          <cell r="AY494">
            <v>1097.8699999999999</v>
          </cell>
        </row>
        <row r="495">
          <cell r="F495" t="str">
            <v>N/A</v>
          </cell>
          <cell r="AE495">
            <v>0.19450000000000001</v>
          </cell>
          <cell r="AY495">
            <v>1097.8699999999999</v>
          </cell>
        </row>
        <row r="496">
          <cell r="F496" t="str">
            <v>N/A</v>
          </cell>
          <cell r="AE496">
            <v>0.19450000000000001</v>
          </cell>
          <cell r="AY496">
            <v>1097.8699999999999</v>
          </cell>
        </row>
        <row r="497">
          <cell r="F497" t="str">
            <v>N/A</v>
          </cell>
          <cell r="AE497">
            <v>0.40050000000000002</v>
          </cell>
          <cell r="AY497">
            <v>1097.8699999999999</v>
          </cell>
        </row>
        <row r="498">
          <cell r="F498" t="str">
            <v>N/A</v>
          </cell>
          <cell r="AE498">
            <v>0.22350000000000003</v>
          </cell>
          <cell r="AY498">
            <v>1097.8699999999999</v>
          </cell>
        </row>
        <row r="499">
          <cell r="F499" t="str">
            <v>N/A</v>
          </cell>
          <cell r="AE499">
            <v>0.19450000000000001</v>
          </cell>
          <cell r="AY499">
            <v>1097.8699999999999</v>
          </cell>
        </row>
        <row r="500">
          <cell r="F500" t="str">
            <v>N/A</v>
          </cell>
          <cell r="AE500">
            <v>0.22350000000000003</v>
          </cell>
          <cell r="AY500">
            <v>1097.8699999999999</v>
          </cell>
        </row>
        <row r="501">
          <cell r="F501" t="str">
            <v>N/A</v>
          </cell>
          <cell r="AE501">
            <v>0.19450000000000001</v>
          </cell>
          <cell r="AY501">
            <v>1097.8699999999999</v>
          </cell>
        </row>
        <row r="502">
          <cell r="F502" t="str">
            <v>N/A</v>
          </cell>
          <cell r="AE502">
            <v>0.19450000000000001</v>
          </cell>
          <cell r="AY502">
            <v>1097.8699999999999</v>
          </cell>
        </row>
        <row r="503">
          <cell r="F503" t="str">
            <v>N/A</v>
          </cell>
          <cell r="AE503">
            <v>0.19450000000000001</v>
          </cell>
          <cell r="AY503">
            <v>1097.8699999999999</v>
          </cell>
        </row>
        <row r="504">
          <cell r="F504" t="str">
            <v>N/A</v>
          </cell>
          <cell r="AE504">
            <v>0.19450000000000001</v>
          </cell>
          <cell r="AY504">
            <v>1097.8699999999999</v>
          </cell>
        </row>
        <row r="506">
          <cell r="F506" t="str">
            <v>N/A</v>
          </cell>
          <cell r="AE506">
            <v>0.21000000000000002</v>
          </cell>
          <cell r="AY506">
            <v>1097.8699999999999</v>
          </cell>
        </row>
        <row r="507">
          <cell r="F507" t="str">
            <v>N/A</v>
          </cell>
          <cell r="AE507">
            <v>0.21000000000000002</v>
          </cell>
          <cell r="AY507">
            <v>1097.8699999999999</v>
          </cell>
        </row>
        <row r="508">
          <cell r="F508" t="str">
            <v>N/A</v>
          </cell>
          <cell r="AE508">
            <v>0.21000000000000002</v>
          </cell>
          <cell r="AY508">
            <v>1097.8699999999999</v>
          </cell>
        </row>
        <row r="509">
          <cell r="F509" t="str">
            <v>N/A</v>
          </cell>
          <cell r="AE509">
            <v>0.21000000000000002</v>
          </cell>
          <cell r="AY509">
            <v>1097.8699999999999</v>
          </cell>
        </row>
        <row r="510">
          <cell r="F510" t="str">
            <v>N/A</v>
          </cell>
          <cell r="AE510">
            <v>0.21000000000000002</v>
          </cell>
          <cell r="AY510">
            <v>1097.8699999999999</v>
          </cell>
        </row>
        <row r="511">
          <cell r="F511" t="str">
            <v>N/A</v>
          </cell>
          <cell r="AE511">
            <v>0.21000000000000002</v>
          </cell>
          <cell r="AY511">
            <v>1097.8699999999999</v>
          </cell>
        </row>
        <row r="512">
          <cell r="F512" t="str">
            <v>N/A</v>
          </cell>
          <cell r="AE512">
            <v>0.21000000000000002</v>
          </cell>
          <cell r="AY512">
            <v>1097.8699999999999</v>
          </cell>
        </row>
        <row r="513">
          <cell r="F513" t="str">
            <v>N/A</v>
          </cell>
          <cell r="AE513">
            <v>0.21000000000000002</v>
          </cell>
          <cell r="AY513">
            <v>1097.8699999999999</v>
          </cell>
        </row>
        <row r="514">
          <cell r="F514" t="str">
            <v>N/A</v>
          </cell>
          <cell r="AE514">
            <v>0.21000000000000002</v>
          </cell>
          <cell r="AY514">
            <v>1097.8699999999999</v>
          </cell>
        </row>
        <row r="515">
          <cell r="F515" t="str">
            <v>N/A</v>
          </cell>
          <cell r="AE515">
            <v>0.21000000000000002</v>
          </cell>
          <cell r="AY515">
            <v>1097.8699999999999</v>
          </cell>
        </row>
        <row r="516">
          <cell r="F516" t="str">
            <v>N/A</v>
          </cell>
          <cell r="AE516">
            <v>0.21000000000000002</v>
          </cell>
          <cell r="AY516">
            <v>1097.8699999999999</v>
          </cell>
        </row>
        <row r="517">
          <cell r="F517" t="str">
            <v>N/A</v>
          </cell>
          <cell r="AE517">
            <v>0.21000000000000002</v>
          </cell>
          <cell r="AY517">
            <v>1097.8699999999999</v>
          </cell>
        </row>
        <row r="518">
          <cell r="F518" t="str">
            <v>N/A</v>
          </cell>
          <cell r="AE518">
            <v>0.21000000000000002</v>
          </cell>
          <cell r="AY518">
            <v>1097.8699999999999</v>
          </cell>
        </row>
        <row r="519">
          <cell r="F519" t="str">
            <v>N/A</v>
          </cell>
          <cell r="AE519">
            <v>0.21000000000000002</v>
          </cell>
          <cell r="AY519">
            <v>1097.8699999999999</v>
          </cell>
        </row>
        <row r="520">
          <cell r="F520" t="str">
            <v>N/A</v>
          </cell>
          <cell r="AE520">
            <v>0.21000000000000002</v>
          </cell>
          <cell r="AY520">
            <v>1097.8699999999999</v>
          </cell>
        </row>
        <row r="521">
          <cell r="F521" t="str">
            <v>N/A</v>
          </cell>
          <cell r="AE521">
            <v>0.21000000000000002</v>
          </cell>
          <cell r="AY521">
            <v>1097.8699999999999</v>
          </cell>
        </row>
        <row r="522">
          <cell r="F522" t="str">
            <v>N/A</v>
          </cell>
          <cell r="AE522">
            <v>0.21000000000000002</v>
          </cell>
          <cell r="AY522">
            <v>1097.8699999999999</v>
          </cell>
        </row>
        <row r="523">
          <cell r="F523" t="str">
            <v>N/A</v>
          </cell>
          <cell r="AE523">
            <v>0.21000000000000002</v>
          </cell>
          <cell r="AY523">
            <v>1097.8699999999999</v>
          </cell>
        </row>
        <row r="524">
          <cell r="F524" t="str">
            <v>N/A</v>
          </cell>
          <cell r="AE524">
            <v>0.21000000000000002</v>
          </cell>
          <cell r="AY524">
            <v>1097.8699999999999</v>
          </cell>
        </row>
        <row r="525">
          <cell r="F525" t="str">
            <v>N/A</v>
          </cell>
          <cell r="AE525">
            <v>0.21000000000000002</v>
          </cell>
          <cell r="AY525">
            <v>1097.8699999999999</v>
          </cell>
        </row>
        <row r="526">
          <cell r="F526" t="str">
            <v>N/A</v>
          </cell>
          <cell r="AE526">
            <v>0.21000000000000002</v>
          </cell>
          <cell r="AY526">
            <v>1097.8699999999999</v>
          </cell>
        </row>
        <row r="527">
          <cell r="F527" t="str">
            <v>N/A</v>
          </cell>
          <cell r="AE527">
            <v>0.21000000000000002</v>
          </cell>
          <cell r="AY527">
            <v>1097.8699999999999</v>
          </cell>
        </row>
        <row r="528">
          <cell r="F528" t="str">
            <v>N/A</v>
          </cell>
          <cell r="AE528">
            <v>0.21000000000000002</v>
          </cell>
          <cell r="AY528">
            <v>1097.8699999999999</v>
          </cell>
        </row>
        <row r="529">
          <cell r="F529" t="str">
            <v>N/A</v>
          </cell>
          <cell r="AE529">
            <v>0.21000000000000002</v>
          </cell>
          <cell r="AY529">
            <v>1097.8699999999999</v>
          </cell>
        </row>
        <row r="530">
          <cell r="F530" t="str">
            <v>N/A</v>
          </cell>
          <cell r="AE530">
            <v>0.21000000000000002</v>
          </cell>
          <cell r="AY530">
            <v>1097.8699999999999</v>
          </cell>
        </row>
        <row r="531">
          <cell r="F531" t="str">
            <v>N/A</v>
          </cell>
          <cell r="AE531">
            <v>0.21000000000000002</v>
          </cell>
          <cell r="AY531">
            <v>1097.8699999999999</v>
          </cell>
        </row>
        <row r="532">
          <cell r="F532" t="str">
            <v>N/A</v>
          </cell>
          <cell r="AE532">
            <v>0.21000000000000002</v>
          </cell>
          <cell r="AY532">
            <v>1097.8699999999999</v>
          </cell>
        </row>
        <row r="533">
          <cell r="F533" t="str">
            <v>N/A</v>
          </cell>
          <cell r="AE533">
            <v>0.21000000000000002</v>
          </cell>
          <cell r="AY533">
            <v>1097.8699999999999</v>
          </cell>
        </row>
        <row r="534">
          <cell r="F534" t="str">
            <v>N/A</v>
          </cell>
          <cell r="AE534">
            <v>0.21000000000000002</v>
          </cell>
          <cell r="AY534">
            <v>1097.8699999999999</v>
          </cell>
        </row>
        <row r="535">
          <cell r="F535" t="str">
            <v>N/A</v>
          </cell>
          <cell r="AE535">
            <v>0.21000000000000002</v>
          </cell>
          <cell r="AY535">
            <v>1097.8699999999999</v>
          </cell>
        </row>
        <row r="536">
          <cell r="F536" t="str">
            <v>N/A</v>
          </cell>
          <cell r="AE536">
            <v>0.21000000000000002</v>
          </cell>
          <cell r="AY536">
            <v>1097.8699999999999</v>
          </cell>
        </row>
        <row r="537">
          <cell r="F537" t="str">
            <v>N/A</v>
          </cell>
          <cell r="AE537">
            <v>0.21000000000000002</v>
          </cell>
          <cell r="AY537">
            <v>1097.8699999999999</v>
          </cell>
        </row>
        <row r="538">
          <cell r="F538" t="str">
            <v>N/A</v>
          </cell>
          <cell r="AE538">
            <v>0.21000000000000002</v>
          </cell>
          <cell r="AY538">
            <v>1097.8699999999999</v>
          </cell>
        </row>
        <row r="539">
          <cell r="F539" t="str">
            <v>N/A</v>
          </cell>
          <cell r="AE539">
            <v>0.21000000000000002</v>
          </cell>
          <cell r="AY539">
            <v>1097.8699999999999</v>
          </cell>
        </row>
        <row r="540">
          <cell r="F540" t="str">
            <v>N/A</v>
          </cell>
          <cell r="AE540">
            <v>0.21000000000000002</v>
          </cell>
          <cell r="AY540">
            <v>1097.8699999999999</v>
          </cell>
        </row>
        <row r="541">
          <cell r="F541" t="str">
            <v>N/A</v>
          </cell>
          <cell r="AE541">
            <v>0.21000000000000002</v>
          </cell>
          <cell r="AY541">
            <v>1097.8699999999999</v>
          </cell>
        </row>
        <row r="542">
          <cell r="F542" t="str">
            <v>N/A</v>
          </cell>
          <cell r="AE542">
            <v>0.21000000000000002</v>
          </cell>
          <cell r="AY542">
            <v>1097.8699999999999</v>
          </cell>
        </row>
        <row r="543">
          <cell r="F543" t="str">
            <v>N/A</v>
          </cell>
          <cell r="AE543">
            <v>0.21000000000000002</v>
          </cell>
          <cell r="AY543">
            <v>1097.8699999999999</v>
          </cell>
        </row>
        <row r="544">
          <cell r="F544" t="str">
            <v>N/A</v>
          </cell>
          <cell r="AE544">
            <v>0.21000000000000002</v>
          </cell>
          <cell r="AY544">
            <v>1097.8699999999999</v>
          </cell>
        </row>
        <row r="545">
          <cell r="F545" t="str">
            <v>N/A</v>
          </cell>
          <cell r="AE545">
            <v>0.21000000000000002</v>
          </cell>
          <cell r="AY545">
            <v>1097.8699999999999</v>
          </cell>
        </row>
        <row r="546">
          <cell r="F546" t="str">
            <v>N/A</v>
          </cell>
          <cell r="AE546">
            <v>0.21000000000000002</v>
          </cell>
          <cell r="AY546">
            <v>1097.8699999999999</v>
          </cell>
        </row>
        <row r="547">
          <cell r="F547" t="str">
            <v>N/A</v>
          </cell>
          <cell r="AE547">
            <v>0.21000000000000002</v>
          </cell>
          <cell r="AY547">
            <v>1097.8699999999999</v>
          </cell>
        </row>
        <row r="548">
          <cell r="F548" t="str">
            <v>N/A</v>
          </cell>
          <cell r="AE548">
            <v>0.21000000000000002</v>
          </cell>
          <cell r="AY548">
            <v>1097.8699999999999</v>
          </cell>
        </row>
        <row r="549">
          <cell r="F549" t="str">
            <v>N/A</v>
          </cell>
          <cell r="AE549">
            <v>0.21000000000000002</v>
          </cell>
          <cell r="AY549">
            <v>1097.8699999999999</v>
          </cell>
        </row>
        <row r="550">
          <cell r="F550" t="str">
            <v>N/A</v>
          </cell>
          <cell r="AE550">
            <v>0.21000000000000002</v>
          </cell>
          <cell r="AY550">
            <v>1097.8699999999999</v>
          </cell>
        </row>
        <row r="551">
          <cell r="F551" t="str">
            <v>N/A</v>
          </cell>
          <cell r="AE551">
            <v>0.21000000000000002</v>
          </cell>
          <cell r="AY551">
            <v>1097.8699999999999</v>
          </cell>
        </row>
        <row r="552">
          <cell r="F552" t="str">
            <v>N/A</v>
          </cell>
          <cell r="AE552">
            <v>0.21000000000000002</v>
          </cell>
          <cell r="AY552">
            <v>1097.8699999999999</v>
          </cell>
        </row>
        <row r="553">
          <cell r="F553" t="str">
            <v>N/A</v>
          </cell>
          <cell r="AE553">
            <v>0.21000000000000002</v>
          </cell>
          <cell r="AY553">
            <v>1097.8699999999999</v>
          </cell>
        </row>
        <row r="554">
          <cell r="F554" t="str">
            <v>N/A</v>
          </cell>
          <cell r="AE554">
            <v>0.21000000000000002</v>
          </cell>
          <cell r="AY554">
            <v>1097.8699999999999</v>
          </cell>
        </row>
        <row r="555">
          <cell r="F555" t="str">
            <v>N/A</v>
          </cell>
          <cell r="AE555">
            <v>0.21000000000000002</v>
          </cell>
          <cell r="AY555">
            <v>1097.8699999999999</v>
          </cell>
        </row>
        <row r="556">
          <cell r="F556" t="str">
            <v>N/A</v>
          </cell>
          <cell r="AE556">
            <v>0.21000000000000002</v>
          </cell>
          <cell r="AY556">
            <v>1097.8699999999999</v>
          </cell>
        </row>
        <row r="557">
          <cell r="F557" t="str">
            <v>N/A</v>
          </cell>
          <cell r="AE557">
            <v>0.21000000000000002</v>
          </cell>
          <cell r="AY557">
            <v>1097.8699999999999</v>
          </cell>
        </row>
        <row r="558">
          <cell r="F558" t="str">
            <v>N/A</v>
          </cell>
          <cell r="AE558">
            <v>0.21000000000000002</v>
          </cell>
          <cell r="AY558">
            <v>1097.8699999999999</v>
          </cell>
        </row>
        <row r="559">
          <cell r="F559" t="str">
            <v>N/A</v>
          </cell>
          <cell r="AE559">
            <v>0.21000000000000002</v>
          </cell>
          <cell r="AY559">
            <v>1097.8699999999999</v>
          </cell>
        </row>
        <row r="560">
          <cell r="F560" t="str">
            <v>N/A</v>
          </cell>
          <cell r="AE560">
            <v>0.21000000000000002</v>
          </cell>
          <cell r="AY560">
            <v>1097.8699999999999</v>
          </cell>
        </row>
        <row r="561">
          <cell r="F561" t="str">
            <v>N/A</v>
          </cell>
          <cell r="AE561">
            <v>0.21000000000000002</v>
          </cell>
          <cell r="AY561">
            <v>1097.8699999999999</v>
          </cell>
        </row>
        <row r="562">
          <cell r="F562" t="str">
            <v>N/A</v>
          </cell>
          <cell r="AE562">
            <v>0.21000000000000002</v>
          </cell>
          <cell r="AY562">
            <v>1097.8699999999999</v>
          </cell>
        </row>
        <row r="563">
          <cell r="F563" t="str">
            <v>N/A</v>
          </cell>
          <cell r="AE563">
            <v>0.21000000000000002</v>
          </cell>
          <cell r="AY563">
            <v>1097.8699999999999</v>
          </cell>
        </row>
        <row r="564">
          <cell r="F564" t="str">
            <v>N/A</v>
          </cell>
          <cell r="AE564">
            <v>0.21000000000000002</v>
          </cell>
          <cell r="AY564">
            <v>1097.8699999999999</v>
          </cell>
        </row>
        <row r="565">
          <cell r="F565" t="str">
            <v>N/A</v>
          </cell>
          <cell r="AE565">
            <v>0.21000000000000002</v>
          </cell>
          <cell r="AY565">
            <v>1097.8699999999999</v>
          </cell>
        </row>
        <row r="566">
          <cell r="F566" t="str">
            <v>N/A</v>
          </cell>
          <cell r="AE566">
            <v>0.21000000000000002</v>
          </cell>
          <cell r="AY566">
            <v>1097.8699999999999</v>
          </cell>
        </row>
        <row r="567">
          <cell r="F567" t="str">
            <v>N/A</v>
          </cell>
          <cell r="AE567">
            <v>0.21000000000000002</v>
          </cell>
          <cell r="AY567">
            <v>1097.8699999999999</v>
          </cell>
        </row>
        <row r="568">
          <cell r="F568" t="str">
            <v>N/A</v>
          </cell>
          <cell r="AE568">
            <v>0.21000000000000002</v>
          </cell>
          <cell r="AY568">
            <v>1097.8699999999999</v>
          </cell>
        </row>
        <row r="569">
          <cell r="F569" t="str">
            <v>N/A</v>
          </cell>
          <cell r="AE569">
            <v>0.21000000000000002</v>
          </cell>
          <cell r="AY569">
            <v>1097.8699999999999</v>
          </cell>
        </row>
        <row r="570">
          <cell r="F570" t="str">
            <v>N/A</v>
          </cell>
          <cell r="AE570">
            <v>0.21000000000000002</v>
          </cell>
          <cell r="AY570">
            <v>1097.8699999999999</v>
          </cell>
        </row>
        <row r="571">
          <cell r="F571" t="str">
            <v>N/A</v>
          </cell>
          <cell r="AE571">
            <v>0.21000000000000002</v>
          </cell>
          <cell r="AY571">
            <v>1097.8699999999999</v>
          </cell>
        </row>
        <row r="572">
          <cell r="F572" t="str">
            <v>N/A</v>
          </cell>
          <cell r="AE572">
            <v>0.21000000000000002</v>
          </cell>
          <cell r="AY572">
            <v>1097.8699999999999</v>
          </cell>
        </row>
        <row r="573">
          <cell r="F573" t="str">
            <v>N/A</v>
          </cell>
          <cell r="AE573">
            <v>0.21000000000000002</v>
          </cell>
          <cell r="AY573">
            <v>1097.8699999999999</v>
          </cell>
        </row>
        <row r="574">
          <cell r="F574" t="str">
            <v>N/A</v>
          </cell>
          <cell r="AE574">
            <v>0.21000000000000002</v>
          </cell>
          <cell r="AY574">
            <v>1097.8699999999999</v>
          </cell>
        </row>
        <row r="575">
          <cell r="F575" t="str">
            <v>N/A</v>
          </cell>
          <cell r="AE575">
            <v>0.21000000000000002</v>
          </cell>
          <cell r="AY575">
            <v>1097.8699999999999</v>
          </cell>
        </row>
        <row r="576">
          <cell r="F576" t="str">
            <v>N/A</v>
          </cell>
          <cell r="AE576">
            <v>0.21000000000000002</v>
          </cell>
          <cell r="AY576">
            <v>1097.8699999999999</v>
          </cell>
        </row>
        <row r="577">
          <cell r="F577" t="str">
            <v>N/A</v>
          </cell>
          <cell r="AE577">
            <v>0.21000000000000002</v>
          </cell>
          <cell r="AY577">
            <v>1097.8699999999999</v>
          </cell>
        </row>
        <row r="578">
          <cell r="F578" t="str">
            <v>N/A</v>
          </cell>
          <cell r="AE578">
            <v>0.21000000000000002</v>
          </cell>
          <cell r="AY578">
            <v>1097.8699999999999</v>
          </cell>
        </row>
        <row r="579">
          <cell r="F579" t="str">
            <v>N/A</v>
          </cell>
          <cell r="AE579">
            <v>0.21000000000000002</v>
          </cell>
          <cell r="AY579">
            <v>1097.8699999999999</v>
          </cell>
        </row>
        <row r="580">
          <cell r="F580" t="str">
            <v>N/A</v>
          </cell>
          <cell r="AE580">
            <v>0.21000000000000002</v>
          </cell>
          <cell r="AY580">
            <v>1097.8699999999999</v>
          </cell>
        </row>
        <row r="581">
          <cell r="F581" t="str">
            <v>N/A</v>
          </cell>
          <cell r="AE581">
            <v>0.21000000000000002</v>
          </cell>
          <cell r="AY581">
            <v>1097.8699999999999</v>
          </cell>
        </row>
        <row r="582">
          <cell r="F582" t="str">
            <v>N/A</v>
          </cell>
          <cell r="AE582">
            <v>0.21000000000000002</v>
          </cell>
          <cell r="AY582">
            <v>1097.8699999999999</v>
          </cell>
        </row>
        <row r="583">
          <cell r="F583" t="str">
            <v>N/A</v>
          </cell>
          <cell r="AE583">
            <v>0.21000000000000002</v>
          </cell>
          <cell r="AY583">
            <v>1097.8699999999999</v>
          </cell>
        </row>
        <row r="584">
          <cell r="F584" t="str">
            <v>N/A</v>
          </cell>
          <cell r="AE584">
            <v>0.21000000000000002</v>
          </cell>
          <cell r="AY584">
            <v>1097.8699999999999</v>
          </cell>
        </row>
        <row r="585">
          <cell r="F585" t="str">
            <v>N/A</v>
          </cell>
          <cell r="AE585">
            <v>0.21000000000000002</v>
          </cell>
          <cell r="AY585">
            <v>1097.8699999999999</v>
          </cell>
        </row>
        <row r="586">
          <cell r="F586" t="str">
            <v>N/A</v>
          </cell>
          <cell r="AE586">
            <v>0.21000000000000002</v>
          </cell>
          <cell r="AY586">
            <v>1097.8699999999999</v>
          </cell>
        </row>
        <row r="587">
          <cell r="F587" t="str">
            <v>N/A</v>
          </cell>
          <cell r="AE587">
            <v>0.21000000000000002</v>
          </cell>
          <cell r="AY587">
            <v>1097.8699999999999</v>
          </cell>
        </row>
        <row r="588">
          <cell r="F588" t="str">
            <v>N/A</v>
          </cell>
          <cell r="AE588">
            <v>0.21000000000000002</v>
          </cell>
          <cell r="AY588">
            <v>1097.8699999999999</v>
          </cell>
        </row>
        <row r="589">
          <cell r="F589" t="str">
            <v>N/A</v>
          </cell>
          <cell r="AE589">
            <v>0.21000000000000002</v>
          </cell>
          <cell r="AY589">
            <v>1097.8699999999999</v>
          </cell>
        </row>
        <row r="590">
          <cell r="F590" t="str">
            <v>N/A</v>
          </cell>
          <cell r="AE590">
            <v>0.21000000000000002</v>
          </cell>
          <cell r="AY590">
            <v>1097.8699999999999</v>
          </cell>
        </row>
        <row r="591">
          <cell r="F591" t="str">
            <v>N/A</v>
          </cell>
          <cell r="AE591">
            <v>0.21000000000000002</v>
          </cell>
          <cell r="AY591">
            <v>1097.8699999999999</v>
          </cell>
        </row>
        <row r="592">
          <cell r="F592" t="str">
            <v>N/A</v>
          </cell>
          <cell r="AE592">
            <v>0.21000000000000002</v>
          </cell>
          <cell r="AY592">
            <v>1097.8699999999999</v>
          </cell>
        </row>
        <row r="593">
          <cell r="F593" t="str">
            <v>N/A</v>
          </cell>
          <cell r="AE593">
            <v>0.21000000000000002</v>
          </cell>
          <cell r="AY593">
            <v>1097.8699999999999</v>
          </cell>
        </row>
        <row r="594">
          <cell r="F594" t="str">
            <v>N/A</v>
          </cell>
          <cell r="AE594">
            <v>0.21000000000000002</v>
          </cell>
          <cell r="AY594">
            <v>1097.8699999999999</v>
          </cell>
        </row>
        <row r="595">
          <cell r="F595" t="str">
            <v>N/A</v>
          </cell>
          <cell r="AE595">
            <v>0.21000000000000002</v>
          </cell>
          <cell r="AY595">
            <v>1097.8699999999999</v>
          </cell>
        </row>
        <row r="596">
          <cell r="F596" t="str">
            <v>N/A</v>
          </cell>
          <cell r="AE596">
            <v>0.21000000000000002</v>
          </cell>
          <cell r="AY596">
            <v>1097.8699999999999</v>
          </cell>
        </row>
        <row r="597">
          <cell r="F597" t="str">
            <v>N/A</v>
          </cell>
          <cell r="AE597">
            <v>0.21000000000000002</v>
          </cell>
          <cell r="AY597">
            <v>1097.8699999999999</v>
          </cell>
        </row>
        <row r="598">
          <cell r="F598" t="str">
            <v>N/A</v>
          </cell>
          <cell r="AE598">
            <v>0.21000000000000002</v>
          </cell>
          <cell r="AY598">
            <v>1097.8699999999999</v>
          </cell>
        </row>
        <row r="599">
          <cell r="F599" t="str">
            <v>N/A</v>
          </cell>
          <cell r="AE599">
            <v>0.21000000000000002</v>
          </cell>
          <cell r="AY599">
            <v>1097.8699999999999</v>
          </cell>
        </row>
        <row r="600">
          <cell r="F600" t="str">
            <v>N/A</v>
          </cell>
          <cell r="AE600">
            <v>0.21000000000000002</v>
          </cell>
          <cell r="AY600">
            <v>1097.8699999999999</v>
          </cell>
        </row>
        <row r="601">
          <cell r="F601" t="str">
            <v>N/A</v>
          </cell>
          <cell r="AE601">
            <v>0.21000000000000002</v>
          </cell>
          <cell r="AY601">
            <v>1097.8699999999999</v>
          </cell>
        </row>
        <row r="602">
          <cell r="F602" t="str">
            <v>N/A</v>
          </cell>
          <cell r="AE602">
            <v>0.21000000000000002</v>
          </cell>
          <cell r="AY602">
            <v>1097.8699999999999</v>
          </cell>
        </row>
        <row r="603">
          <cell r="F603" t="str">
            <v>N/A</v>
          </cell>
          <cell r="AE603">
            <v>0.21000000000000002</v>
          </cell>
          <cell r="AY603">
            <v>1097.8699999999999</v>
          </cell>
        </row>
        <row r="604">
          <cell r="F604" t="str">
            <v>N/A</v>
          </cell>
          <cell r="AE604">
            <v>0.21000000000000002</v>
          </cell>
          <cell r="AY604">
            <v>1097.8699999999999</v>
          </cell>
        </row>
        <row r="605">
          <cell r="F605" t="str">
            <v>N/A</v>
          </cell>
          <cell r="AE605">
            <v>0.21000000000000002</v>
          </cell>
          <cell r="AY605">
            <v>1097.8699999999999</v>
          </cell>
        </row>
        <row r="606">
          <cell r="F606" t="str">
            <v>N/A</v>
          </cell>
          <cell r="AE606">
            <v>0.21000000000000002</v>
          </cell>
          <cell r="AY606">
            <v>1097.8699999999999</v>
          </cell>
        </row>
        <row r="607">
          <cell r="F607" t="str">
            <v>N/A</v>
          </cell>
          <cell r="AE607">
            <v>0.21000000000000002</v>
          </cell>
          <cell r="AY607">
            <v>1097.8699999999999</v>
          </cell>
        </row>
        <row r="608">
          <cell r="F608" t="str">
            <v>N/A</v>
          </cell>
          <cell r="AE608">
            <v>0.21000000000000002</v>
          </cell>
          <cell r="AY608">
            <v>1097.8699999999999</v>
          </cell>
        </row>
        <row r="609">
          <cell r="F609" t="str">
            <v>N/A</v>
          </cell>
          <cell r="AE609">
            <v>0.21000000000000002</v>
          </cell>
          <cell r="AY609">
            <v>1097.8699999999999</v>
          </cell>
        </row>
        <row r="610">
          <cell r="F610" t="str">
            <v>N/A</v>
          </cell>
          <cell r="AE610">
            <v>0.21000000000000002</v>
          </cell>
          <cell r="AY610">
            <v>1097.8699999999999</v>
          </cell>
        </row>
        <row r="611">
          <cell r="F611" t="str">
            <v>N/A</v>
          </cell>
          <cell r="AE611">
            <v>0.21000000000000002</v>
          </cell>
          <cell r="AY611">
            <v>1097.8699999999999</v>
          </cell>
        </row>
        <row r="612">
          <cell r="F612" t="str">
            <v>N/A</v>
          </cell>
          <cell r="AE612">
            <v>0.21000000000000002</v>
          </cell>
          <cell r="AY612">
            <v>1097.8699999999999</v>
          </cell>
        </row>
        <row r="613">
          <cell r="F613" t="str">
            <v>N/A</v>
          </cell>
          <cell r="AE613">
            <v>0.21000000000000002</v>
          </cell>
          <cell r="AY613">
            <v>1097.8699999999999</v>
          </cell>
        </row>
        <row r="614">
          <cell r="F614" t="str">
            <v>N/A</v>
          </cell>
          <cell r="AE614">
            <v>0.21000000000000002</v>
          </cell>
          <cell r="AY614">
            <v>1097.8699999999999</v>
          </cell>
        </row>
        <row r="615">
          <cell r="F615" t="str">
            <v>N/A</v>
          </cell>
          <cell r="AE615">
            <v>0.21000000000000002</v>
          </cell>
          <cell r="AY615">
            <v>1097.8699999999999</v>
          </cell>
        </row>
        <row r="616">
          <cell r="F616" t="str">
            <v>N/A</v>
          </cell>
          <cell r="AE616">
            <v>0.21000000000000002</v>
          </cell>
          <cell r="AY616">
            <v>1097.8699999999999</v>
          </cell>
        </row>
        <row r="617">
          <cell r="F617" t="str">
            <v>N/A</v>
          </cell>
          <cell r="AE617">
            <v>0.21000000000000002</v>
          </cell>
          <cell r="AY617">
            <v>1097.8699999999999</v>
          </cell>
        </row>
        <row r="618">
          <cell r="F618" t="str">
            <v>N/A</v>
          </cell>
          <cell r="AE618">
            <v>0.21000000000000002</v>
          </cell>
          <cell r="AY618">
            <v>1097.8699999999999</v>
          </cell>
        </row>
        <row r="619">
          <cell r="F619" t="str">
            <v>N/A</v>
          </cell>
          <cell r="AE619">
            <v>0.21000000000000002</v>
          </cell>
          <cell r="AY619">
            <v>1097.8699999999999</v>
          </cell>
        </row>
        <row r="620">
          <cell r="F620" t="str">
            <v>N/A</v>
          </cell>
          <cell r="AE620">
            <v>0.21000000000000002</v>
          </cell>
          <cell r="AY620">
            <v>1097.8699999999999</v>
          </cell>
        </row>
        <row r="621">
          <cell r="F621" t="str">
            <v>N/A</v>
          </cell>
          <cell r="AE621">
            <v>0.21000000000000002</v>
          </cell>
          <cell r="AY621">
            <v>1097.8699999999999</v>
          </cell>
        </row>
        <row r="622">
          <cell r="F622" t="str">
            <v>N/A</v>
          </cell>
          <cell r="AE622">
            <v>0.21000000000000002</v>
          </cell>
          <cell r="AY622">
            <v>1097.8699999999999</v>
          </cell>
        </row>
        <row r="623">
          <cell r="F623" t="str">
            <v>N/A</v>
          </cell>
          <cell r="AE623">
            <v>0.21000000000000002</v>
          </cell>
          <cell r="AY623">
            <v>1097.8699999999999</v>
          </cell>
        </row>
        <row r="624">
          <cell r="F624" t="str">
            <v>N/A</v>
          </cell>
          <cell r="AE624">
            <v>0.21000000000000002</v>
          </cell>
          <cell r="AY624">
            <v>1097.8699999999999</v>
          </cell>
        </row>
        <row r="625">
          <cell r="F625" t="str">
            <v>N/A</v>
          </cell>
          <cell r="AE625">
            <v>0.21000000000000002</v>
          </cell>
          <cell r="AY625">
            <v>1097.8699999999999</v>
          </cell>
        </row>
        <row r="626">
          <cell r="F626" t="str">
            <v>N/A</v>
          </cell>
          <cell r="AE626">
            <v>0.21000000000000002</v>
          </cell>
          <cell r="AY626">
            <v>1097.8699999999999</v>
          </cell>
        </row>
        <row r="627">
          <cell r="F627" t="str">
            <v>N/A</v>
          </cell>
          <cell r="AE627">
            <v>0.21000000000000002</v>
          </cell>
          <cell r="AY627">
            <v>1097.8699999999999</v>
          </cell>
        </row>
        <row r="628">
          <cell r="F628" t="str">
            <v>N/A</v>
          </cell>
          <cell r="AE628">
            <v>0.21000000000000002</v>
          </cell>
          <cell r="AY628">
            <v>1097.8699999999999</v>
          </cell>
        </row>
        <row r="629">
          <cell r="F629" t="str">
            <v>N/A</v>
          </cell>
          <cell r="AE629">
            <v>0.21000000000000002</v>
          </cell>
          <cell r="AY629">
            <v>1097.8699999999999</v>
          </cell>
        </row>
        <row r="630">
          <cell r="F630" t="str">
            <v>N/A</v>
          </cell>
          <cell r="AE630">
            <v>0.21000000000000002</v>
          </cell>
          <cell r="AY630">
            <v>1097.8699999999999</v>
          </cell>
        </row>
        <row r="631">
          <cell r="F631" t="str">
            <v>N/A</v>
          </cell>
          <cell r="AE631">
            <v>0.21000000000000002</v>
          </cell>
          <cell r="AY631">
            <v>1097.8699999999999</v>
          </cell>
        </row>
        <row r="632">
          <cell r="F632" t="str">
            <v>N/A</v>
          </cell>
          <cell r="AE632">
            <v>0.21000000000000002</v>
          </cell>
          <cell r="AY632">
            <v>1097.8699999999999</v>
          </cell>
        </row>
        <row r="633">
          <cell r="F633" t="str">
            <v>N/A</v>
          </cell>
          <cell r="AE633">
            <v>0.21000000000000002</v>
          </cell>
          <cell r="AY633">
            <v>1097.8699999999999</v>
          </cell>
        </row>
        <row r="634">
          <cell r="F634" t="str">
            <v>N/A</v>
          </cell>
          <cell r="AE634">
            <v>0.21000000000000002</v>
          </cell>
          <cell r="AY634">
            <v>1097.8699999999999</v>
          </cell>
        </row>
        <row r="635">
          <cell r="F635" t="str">
            <v>N/A</v>
          </cell>
          <cell r="AE635">
            <v>0.21000000000000002</v>
          </cell>
          <cell r="AY635">
            <v>1097.8699999999999</v>
          </cell>
        </row>
        <row r="636">
          <cell r="F636" t="str">
            <v>N/A</v>
          </cell>
          <cell r="AE636">
            <v>0.21000000000000002</v>
          </cell>
          <cell r="AY636">
            <v>1097.8699999999999</v>
          </cell>
        </row>
        <row r="637">
          <cell r="F637" t="str">
            <v>N/A</v>
          </cell>
          <cell r="AE637">
            <v>0.21000000000000002</v>
          </cell>
          <cell r="AY637">
            <v>1097.8699999999999</v>
          </cell>
        </row>
        <row r="638">
          <cell r="F638" t="str">
            <v>N/A</v>
          </cell>
          <cell r="AE638">
            <v>0.21000000000000002</v>
          </cell>
          <cell r="AY638">
            <v>1097.8699999999999</v>
          </cell>
        </row>
        <row r="639">
          <cell r="F639" t="str">
            <v>N/A</v>
          </cell>
          <cell r="AE639">
            <v>0.21000000000000002</v>
          </cell>
          <cell r="AY639">
            <v>1097.8699999999999</v>
          </cell>
        </row>
        <row r="640">
          <cell r="F640" t="str">
            <v>N/A</v>
          </cell>
          <cell r="AE640">
            <v>0.21000000000000002</v>
          </cell>
          <cell r="AY640">
            <v>1097.8699999999999</v>
          </cell>
        </row>
        <row r="641">
          <cell r="F641" t="str">
            <v>N/A</v>
          </cell>
          <cell r="AE641">
            <v>0.21000000000000002</v>
          </cell>
          <cell r="AY641">
            <v>1097.8699999999999</v>
          </cell>
        </row>
        <row r="642">
          <cell r="F642" t="str">
            <v>N/A</v>
          </cell>
          <cell r="AE642">
            <v>0.21000000000000002</v>
          </cell>
          <cell r="AY642">
            <v>1097.8699999999999</v>
          </cell>
        </row>
        <row r="643">
          <cell r="F643" t="str">
            <v>N/A</v>
          </cell>
          <cell r="AE643">
            <v>0.21000000000000002</v>
          </cell>
          <cell r="AY643">
            <v>1097.8699999999999</v>
          </cell>
        </row>
        <row r="644">
          <cell r="F644" t="str">
            <v>N/A</v>
          </cell>
          <cell r="AE644">
            <v>0.21000000000000002</v>
          </cell>
          <cell r="AY644">
            <v>1097.8699999999999</v>
          </cell>
        </row>
        <row r="645">
          <cell r="F645" t="str">
            <v>N/A</v>
          </cell>
          <cell r="AE645">
            <v>0.21000000000000002</v>
          </cell>
          <cell r="AY645">
            <v>1097.8699999999999</v>
          </cell>
        </row>
        <row r="646">
          <cell r="F646" t="str">
            <v>N/A</v>
          </cell>
          <cell r="AE646">
            <v>0.21000000000000002</v>
          </cell>
          <cell r="AY646">
            <v>1097.8699999999999</v>
          </cell>
        </row>
        <row r="647">
          <cell r="F647" t="str">
            <v>N/A</v>
          </cell>
          <cell r="AE647">
            <v>0.21000000000000002</v>
          </cell>
          <cell r="AY647">
            <v>1097.8699999999999</v>
          </cell>
        </row>
        <row r="648">
          <cell r="F648" t="str">
            <v>N/A</v>
          </cell>
          <cell r="AE648">
            <v>0.21000000000000002</v>
          </cell>
          <cell r="AY648">
            <v>1097.8699999999999</v>
          </cell>
        </row>
        <row r="649">
          <cell r="F649" t="str">
            <v>N/A</v>
          </cell>
          <cell r="AE649">
            <v>0.21000000000000002</v>
          </cell>
          <cell r="AY649">
            <v>1097.8699999999999</v>
          </cell>
        </row>
        <row r="650">
          <cell r="F650" t="str">
            <v>N/A</v>
          </cell>
          <cell r="AE650">
            <v>0.21000000000000002</v>
          </cell>
          <cell r="AY650">
            <v>1097.8699999999999</v>
          </cell>
        </row>
        <row r="651">
          <cell r="F651" t="str">
            <v>N/A</v>
          </cell>
          <cell r="AE651">
            <v>0.21000000000000002</v>
          </cell>
          <cell r="AY651">
            <v>1097.8699999999999</v>
          </cell>
        </row>
        <row r="652">
          <cell r="F652" t="str">
            <v>N/A</v>
          </cell>
          <cell r="AE652">
            <v>0.21000000000000002</v>
          </cell>
          <cell r="AY652">
            <v>1097.8699999999999</v>
          </cell>
        </row>
        <row r="653">
          <cell r="F653" t="str">
            <v>N/A</v>
          </cell>
          <cell r="AE653">
            <v>0.21000000000000002</v>
          </cell>
          <cell r="AY653">
            <v>1097.8699999999999</v>
          </cell>
        </row>
        <row r="654">
          <cell r="F654" t="str">
            <v>N/A</v>
          </cell>
          <cell r="AE654">
            <v>0.21000000000000002</v>
          </cell>
          <cell r="AY654">
            <v>1097.8699999999999</v>
          </cell>
        </row>
        <row r="655">
          <cell r="F655" t="str">
            <v>N/A</v>
          </cell>
          <cell r="AE655">
            <v>0.21000000000000002</v>
          </cell>
          <cell r="AY655">
            <v>1097.8699999999999</v>
          </cell>
        </row>
        <row r="656">
          <cell r="F656" t="str">
            <v>N/A</v>
          </cell>
          <cell r="AE656">
            <v>0.21000000000000002</v>
          </cell>
          <cell r="AY656">
            <v>1097.8699999999999</v>
          </cell>
        </row>
        <row r="657">
          <cell r="F657" t="str">
            <v>N/A</v>
          </cell>
          <cell r="AE657">
            <v>0.21000000000000002</v>
          </cell>
          <cell r="AY657">
            <v>1097.8699999999999</v>
          </cell>
        </row>
        <row r="658">
          <cell r="F658" t="str">
            <v>N/A</v>
          </cell>
          <cell r="AE658">
            <v>0.21000000000000002</v>
          </cell>
          <cell r="AY658">
            <v>1097.8699999999999</v>
          </cell>
        </row>
        <row r="659">
          <cell r="F659" t="str">
            <v>N/A</v>
          </cell>
          <cell r="AE659">
            <v>0.21000000000000002</v>
          </cell>
          <cell r="AY659">
            <v>1097.8699999999999</v>
          </cell>
        </row>
        <row r="660">
          <cell r="F660" t="str">
            <v>N/A</v>
          </cell>
          <cell r="AE660">
            <v>0.21000000000000002</v>
          </cell>
          <cell r="AY660">
            <v>1097.8699999999999</v>
          </cell>
        </row>
        <row r="661">
          <cell r="F661" t="str">
            <v>N/A</v>
          </cell>
          <cell r="AE661">
            <v>0.21000000000000002</v>
          </cell>
          <cell r="AY661">
            <v>1097.8699999999999</v>
          </cell>
        </row>
        <row r="662">
          <cell r="F662" t="str">
            <v>N/A</v>
          </cell>
          <cell r="AE662">
            <v>0.21000000000000002</v>
          </cell>
          <cell r="AY662">
            <v>1097.8699999999999</v>
          </cell>
        </row>
        <row r="663">
          <cell r="F663" t="str">
            <v>N/A</v>
          </cell>
          <cell r="AE663">
            <v>0.21000000000000002</v>
          </cell>
          <cell r="AY663">
            <v>1097.8699999999999</v>
          </cell>
        </row>
        <row r="664">
          <cell r="F664" t="str">
            <v>N/A</v>
          </cell>
          <cell r="AE664">
            <v>0.21000000000000002</v>
          </cell>
          <cell r="AY664">
            <v>1097.8699999999999</v>
          </cell>
        </row>
        <row r="665">
          <cell r="F665" t="str">
            <v>N/A</v>
          </cell>
          <cell r="AE665">
            <v>0.21000000000000002</v>
          </cell>
          <cell r="AY665">
            <v>1097.8699999999999</v>
          </cell>
        </row>
        <row r="666">
          <cell r="F666" t="str">
            <v>N/A</v>
          </cell>
          <cell r="AE666">
            <v>0.21000000000000002</v>
          </cell>
          <cell r="AY666">
            <v>1097.8699999999999</v>
          </cell>
        </row>
        <row r="667">
          <cell r="F667" t="str">
            <v>N/A</v>
          </cell>
          <cell r="AE667">
            <v>0.21000000000000002</v>
          </cell>
          <cell r="AY667">
            <v>1097.8699999999999</v>
          </cell>
        </row>
        <row r="668">
          <cell r="F668" t="str">
            <v>N/A</v>
          </cell>
          <cell r="AE668">
            <v>0.21000000000000002</v>
          </cell>
          <cell r="AY668">
            <v>1097.8699999999999</v>
          </cell>
        </row>
        <row r="669">
          <cell r="F669" t="str">
            <v>N/A</v>
          </cell>
          <cell r="AE669">
            <v>0.21000000000000002</v>
          </cell>
          <cell r="AY669">
            <v>1097.8699999999999</v>
          </cell>
        </row>
        <row r="670">
          <cell r="F670" t="str">
            <v>N/A</v>
          </cell>
          <cell r="AE670">
            <v>0.21000000000000002</v>
          </cell>
          <cell r="AY670">
            <v>1097.8699999999999</v>
          </cell>
        </row>
        <row r="671">
          <cell r="F671" t="str">
            <v>N/A</v>
          </cell>
          <cell r="AE671">
            <v>0.21000000000000002</v>
          </cell>
          <cell r="AY671">
            <v>1097.8699999999999</v>
          </cell>
        </row>
        <row r="672">
          <cell r="F672" t="str">
            <v>N/A</v>
          </cell>
          <cell r="AE672">
            <v>0.21000000000000002</v>
          </cell>
          <cell r="AY672">
            <v>1097.8699999999999</v>
          </cell>
        </row>
        <row r="673">
          <cell r="F673" t="str">
            <v>N/A</v>
          </cell>
          <cell r="AE673">
            <v>0.21000000000000002</v>
          </cell>
          <cell r="AY673">
            <v>1097.8699999999999</v>
          </cell>
        </row>
        <row r="674">
          <cell r="F674" t="str">
            <v>N/A</v>
          </cell>
          <cell r="AE674">
            <v>0.21000000000000002</v>
          </cell>
          <cell r="AY674">
            <v>1097.8699999999999</v>
          </cell>
        </row>
        <row r="675">
          <cell r="F675" t="str">
            <v>N/A</v>
          </cell>
          <cell r="AE675">
            <v>0.21000000000000002</v>
          </cell>
          <cell r="AY675">
            <v>1097.8699999999999</v>
          </cell>
        </row>
        <row r="676">
          <cell r="F676" t="str">
            <v>N/A</v>
          </cell>
          <cell r="AE676">
            <v>0.21000000000000002</v>
          </cell>
          <cell r="AY676">
            <v>1097.8699999999999</v>
          </cell>
        </row>
        <row r="677">
          <cell r="F677" t="str">
            <v>N/A</v>
          </cell>
          <cell r="AE677">
            <v>0.21000000000000002</v>
          </cell>
          <cell r="AY677">
            <v>1097.8699999999999</v>
          </cell>
        </row>
        <row r="678">
          <cell r="F678" t="str">
            <v>N/A</v>
          </cell>
          <cell r="AE678">
            <v>0.21000000000000002</v>
          </cell>
          <cell r="AY678">
            <v>1097.8699999999999</v>
          </cell>
        </row>
        <row r="679">
          <cell r="F679" t="str">
            <v>N/A</v>
          </cell>
          <cell r="AE679">
            <v>0.21000000000000002</v>
          </cell>
          <cell r="AY679">
            <v>1097.8699999999999</v>
          </cell>
        </row>
        <row r="680">
          <cell r="F680" t="str">
            <v>N/A</v>
          </cell>
          <cell r="AE680">
            <v>0.21000000000000002</v>
          </cell>
          <cell r="AY680">
            <v>1097.8699999999999</v>
          </cell>
        </row>
        <row r="681">
          <cell r="F681" t="str">
            <v>N/A</v>
          </cell>
          <cell r="AE681">
            <v>0.21000000000000002</v>
          </cell>
          <cell r="AY681">
            <v>1097.8699999999999</v>
          </cell>
        </row>
        <row r="682">
          <cell r="F682" t="str">
            <v>N/A</v>
          </cell>
          <cell r="AE682">
            <v>0.21000000000000002</v>
          </cell>
          <cell r="AY682">
            <v>1097.8699999999999</v>
          </cell>
        </row>
        <row r="683">
          <cell r="F683" t="str">
            <v>N/A</v>
          </cell>
          <cell r="AE683">
            <v>0.21000000000000002</v>
          </cell>
          <cell r="AY683">
            <v>1097.8699999999999</v>
          </cell>
        </row>
        <row r="684">
          <cell r="F684" t="str">
            <v>N/A</v>
          </cell>
          <cell r="AE684">
            <v>0.21000000000000002</v>
          </cell>
          <cell r="AY684">
            <v>1097.8699999999999</v>
          </cell>
        </row>
        <row r="685">
          <cell r="F685" t="str">
            <v>N/A</v>
          </cell>
          <cell r="AE685">
            <v>0.21000000000000002</v>
          </cell>
          <cell r="AY685">
            <v>1097.8699999999999</v>
          </cell>
        </row>
        <row r="686">
          <cell r="F686" t="str">
            <v>N/A</v>
          </cell>
          <cell r="AE686">
            <v>0.21000000000000002</v>
          </cell>
          <cell r="AY686">
            <v>1097.8699999999999</v>
          </cell>
        </row>
        <row r="687">
          <cell r="F687" t="str">
            <v>N/A</v>
          </cell>
          <cell r="AE687">
            <v>0.21000000000000002</v>
          </cell>
          <cell r="AY687">
            <v>1097.8699999999999</v>
          </cell>
        </row>
        <row r="688">
          <cell r="F688" t="str">
            <v>N/A</v>
          </cell>
          <cell r="AE688">
            <v>0.21000000000000002</v>
          </cell>
          <cell r="AY688">
            <v>1097.8699999999999</v>
          </cell>
        </row>
        <row r="689">
          <cell r="F689" t="str">
            <v>N/A</v>
          </cell>
          <cell r="AE689">
            <v>0.21000000000000002</v>
          </cell>
          <cell r="AY689">
            <v>1097.8699999999999</v>
          </cell>
        </row>
        <row r="690">
          <cell r="F690" t="str">
            <v>N/A</v>
          </cell>
          <cell r="AE690">
            <v>0.21000000000000002</v>
          </cell>
          <cell r="AY690">
            <v>1097.8699999999999</v>
          </cell>
        </row>
        <row r="691">
          <cell r="F691" t="str">
            <v>N/A</v>
          </cell>
          <cell r="AE691">
            <v>0.21000000000000002</v>
          </cell>
          <cell r="AY691">
            <v>1097.8699999999999</v>
          </cell>
        </row>
        <row r="692">
          <cell r="F692" t="str">
            <v>N/A</v>
          </cell>
          <cell r="AE692">
            <v>0.21000000000000002</v>
          </cell>
          <cell r="AY692">
            <v>1097.8699999999999</v>
          </cell>
        </row>
        <row r="693">
          <cell r="F693" t="str">
            <v>N/A</v>
          </cell>
          <cell r="AE693">
            <v>0.21000000000000002</v>
          </cell>
          <cell r="AY693">
            <v>1097.8699999999999</v>
          </cell>
        </row>
        <row r="694">
          <cell r="F694" t="str">
            <v>N/A</v>
          </cell>
          <cell r="AE694">
            <v>0.21000000000000002</v>
          </cell>
          <cell r="AY694">
            <v>1097.8699999999999</v>
          </cell>
        </row>
        <row r="695">
          <cell r="F695" t="str">
            <v>N/A</v>
          </cell>
          <cell r="AE695">
            <v>0.21000000000000002</v>
          </cell>
          <cell r="AY695">
            <v>1097.8699999999999</v>
          </cell>
        </row>
        <row r="696">
          <cell r="F696" t="str">
            <v>N/A</v>
          </cell>
          <cell r="AE696">
            <v>0.21000000000000002</v>
          </cell>
          <cell r="AY696">
            <v>1097.8699999999999</v>
          </cell>
        </row>
        <row r="697">
          <cell r="F697" t="str">
            <v>N/A</v>
          </cell>
          <cell r="AE697">
            <v>0.21000000000000002</v>
          </cell>
          <cell r="AY697">
            <v>1097.8699999999999</v>
          </cell>
        </row>
        <row r="698">
          <cell r="F698" t="str">
            <v>N/A</v>
          </cell>
          <cell r="AE698">
            <v>0.21000000000000002</v>
          </cell>
          <cell r="AY698">
            <v>1097.8699999999999</v>
          </cell>
        </row>
        <row r="699">
          <cell r="F699" t="str">
            <v>N/A</v>
          </cell>
          <cell r="AE699">
            <v>0.21000000000000002</v>
          </cell>
          <cell r="AY699">
            <v>1097.8699999999999</v>
          </cell>
        </row>
        <row r="700">
          <cell r="F700" t="str">
            <v>N/A</v>
          </cell>
          <cell r="AE700">
            <v>0.21000000000000002</v>
          </cell>
          <cell r="AY700">
            <v>1097.8699999999999</v>
          </cell>
        </row>
        <row r="701">
          <cell r="F701" t="str">
            <v>N/A</v>
          </cell>
          <cell r="AE701">
            <v>0.21000000000000002</v>
          </cell>
          <cell r="AY701">
            <v>1097.8699999999999</v>
          </cell>
        </row>
        <row r="702">
          <cell r="F702" t="str">
            <v>N/A</v>
          </cell>
          <cell r="AE702">
            <v>0.21000000000000002</v>
          </cell>
          <cell r="AY702">
            <v>1097.8699999999999</v>
          </cell>
        </row>
        <row r="703">
          <cell r="F703" t="str">
            <v>N/A</v>
          </cell>
          <cell r="AE703">
            <v>0.21000000000000002</v>
          </cell>
          <cell r="AY703">
            <v>1097.8699999999999</v>
          </cell>
        </row>
        <row r="704">
          <cell r="F704" t="str">
            <v>N/A</v>
          </cell>
          <cell r="AE704">
            <v>0.21000000000000002</v>
          </cell>
          <cell r="AY704">
            <v>1097.8699999999999</v>
          </cell>
        </row>
        <row r="705">
          <cell r="F705" t="str">
            <v>N/A</v>
          </cell>
          <cell r="AE705">
            <v>0.21000000000000002</v>
          </cell>
          <cell r="AY705">
            <v>1097.8699999999999</v>
          </cell>
        </row>
        <row r="706">
          <cell r="F706" t="str">
            <v>N/A</v>
          </cell>
          <cell r="AE706">
            <v>0.21000000000000002</v>
          </cell>
          <cell r="AY706">
            <v>1097.8699999999999</v>
          </cell>
        </row>
        <row r="707">
          <cell r="F707" t="str">
            <v>N/A</v>
          </cell>
          <cell r="AE707">
            <v>0.21000000000000002</v>
          </cell>
          <cell r="AY707">
            <v>1097.8699999999999</v>
          </cell>
        </row>
        <row r="708">
          <cell r="F708" t="str">
            <v>N/A</v>
          </cell>
          <cell r="AE708">
            <v>0.21000000000000002</v>
          </cell>
          <cell r="AY708">
            <v>1097.8699999999999</v>
          </cell>
        </row>
        <row r="709">
          <cell r="F709" t="str">
            <v>N/A</v>
          </cell>
          <cell r="AE709">
            <v>0.21000000000000002</v>
          </cell>
          <cell r="AY709">
            <v>1097.8699999999999</v>
          </cell>
        </row>
        <row r="710">
          <cell r="F710" t="str">
            <v>N/A</v>
          </cell>
          <cell r="AE710">
            <v>0.21000000000000002</v>
          </cell>
          <cell r="AY710">
            <v>1097.8699999999999</v>
          </cell>
        </row>
        <row r="711">
          <cell r="F711" t="str">
            <v>N/A</v>
          </cell>
          <cell r="AE711">
            <v>0.21000000000000002</v>
          </cell>
          <cell r="AY711">
            <v>1097.8699999999999</v>
          </cell>
        </row>
        <row r="712">
          <cell r="F712" t="str">
            <v>N/A</v>
          </cell>
          <cell r="AE712">
            <v>0.21000000000000002</v>
          </cell>
          <cell r="AY712">
            <v>1097.8699999999999</v>
          </cell>
        </row>
        <row r="713">
          <cell r="F713" t="str">
            <v>N/A</v>
          </cell>
          <cell r="AE713">
            <v>0.21000000000000002</v>
          </cell>
          <cell r="AY713">
            <v>1097.8699999999999</v>
          </cell>
        </row>
        <row r="714">
          <cell r="F714" t="str">
            <v>N/A</v>
          </cell>
          <cell r="AE714">
            <v>0.21000000000000002</v>
          </cell>
          <cell r="AY714">
            <v>1097.8699999999999</v>
          </cell>
        </row>
        <row r="715">
          <cell r="F715" t="str">
            <v>N/A</v>
          </cell>
          <cell r="AE715">
            <v>0.21000000000000002</v>
          </cell>
          <cell r="AY715">
            <v>1097.8699999999999</v>
          </cell>
        </row>
        <row r="716">
          <cell r="F716" t="str">
            <v>N/A</v>
          </cell>
          <cell r="AE716">
            <v>0.21000000000000002</v>
          </cell>
          <cell r="AY716">
            <v>1097.8699999999999</v>
          </cell>
        </row>
        <row r="717">
          <cell r="F717" t="str">
            <v>N/A</v>
          </cell>
          <cell r="AE717">
            <v>0.21000000000000002</v>
          </cell>
          <cell r="AY717">
            <v>1097.8699999999999</v>
          </cell>
        </row>
        <row r="718">
          <cell r="F718" t="str">
            <v>N/A</v>
          </cell>
          <cell r="AE718">
            <v>0.21000000000000002</v>
          </cell>
          <cell r="AY718">
            <v>1097.8699999999999</v>
          </cell>
        </row>
        <row r="719">
          <cell r="F719" t="str">
            <v>N/A</v>
          </cell>
          <cell r="AE719">
            <v>0.21000000000000002</v>
          </cell>
          <cell r="AY719">
            <v>1097.8699999999999</v>
          </cell>
        </row>
        <row r="720">
          <cell r="F720" t="str">
            <v>N/A</v>
          </cell>
          <cell r="AE720">
            <v>0.21000000000000002</v>
          </cell>
          <cell r="AY720">
            <v>1097.8699999999999</v>
          </cell>
        </row>
        <row r="721">
          <cell r="F721" t="str">
            <v>N/A</v>
          </cell>
          <cell r="AE721">
            <v>0.21000000000000002</v>
          </cell>
          <cell r="AY721">
            <v>1097.8699999999999</v>
          </cell>
        </row>
        <row r="722">
          <cell r="F722" t="str">
            <v>N/A</v>
          </cell>
          <cell r="AE722">
            <v>0.21000000000000002</v>
          </cell>
          <cell r="AY722">
            <v>1097.8699999999999</v>
          </cell>
        </row>
        <row r="723">
          <cell r="F723" t="str">
            <v>N/A</v>
          </cell>
          <cell r="AE723">
            <v>0.21000000000000002</v>
          </cell>
          <cell r="AY723">
            <v>1097.8699999999999</v>
          </cell>
        </row>
        <row r="724">
          <cell r="F724" t="str">
            <v>N/A</v>
          </cell>
          <cell r="AE724">
            <v>0.21000000000000002</v>
          </cell>
          <cell r="AY724">
            <v>1097.8699999999999</v>
          </cell>
        </row>
        <row r="725">
          <cell r="F725" t="str">
            <v>N/A</v>
          </cell>
          <cell r="AE725">
            <v>0.21000000000000002</v>
          </cell>
          <cell r="AY725">
            <v>1097.8699999999999</v>
          </cell>
        </row>
        <row r="726">
          <cell r="F726" t="str">
            <v>N/A</v>
          </cell>
          <cell r="AE726">
            <v>0.21000000000000002</v>
          </cell>
          <cell r="AY726">
            <v>1097.8699999999999</v>
          </cell>
        </row>
        <row r="727">
          <cell r="F727" t="str">
            <v>N/A</v>
          </cell>
          <cell r="AE727">
            <v>0.21000000000000002</v>
          </cell>
          <cell r="AY727">
            <v>1097.8699999999999</v>
          </cell>
        </row>
        <row r="728">
          <cell r="F728" t="str">
            <v>N/A</v>
          </cell>
          <cell r="AE728">
            <v>0.21000000000000002</v>
          </cell>
          <cell r="AY728">
            <v>1097.8699999999999</v>
          </cell>
        </row>
        <row r="729">
          <cell r="F729" t="str">
            <v>N/A</v>
          </cell>
          <cell r="AE729">
            <v>0.21000000000000002</v>
          </cell>
          <cell r="AY729">
            <v>1097.8699999999999</v>
          </cell>
        </row>
        <row r="730">
          <cell r="F730" t="str">
            <v>N/A</v>
          </cell>
          <cell r="AE730">
            <v>0.21000000000000002</v>
          </cell>
          <cell r="AY730">
            <v>1097.8699999999999</v>
          </cell>
        </row>
        <row r="731">
          <cell r="F731" t="str">
            <v>N/A</v>
          </cell>
          <cell r="AE731">
            <v>0.21000000000000002</v>
          </cell>
          <cell r="AY731">
            <v>1097.8699999999999</v>
          </cell>
        </row>
        <row r="732">
          <cell r="F732" t="str">
            <v>N/A</v>
          </cell>
          <cell r="AE732">
            <v>0.21000000000000002</v>
          </cell>
          <cell r="AY732">
            <v>1097.8699999999999</v>
          </cell>
        </row>
        <row r="733">
          <cell r="F733" t="str">
            <v>N/A</v>
          </cell>
          <cell r="AE733">
            <v>0.21000000000000002</v>
          </cell>
          <cell r="AY733">
            <v>1097.8699999999999</v>
          </cell>
        </row>
        <row r="734">
          <cell r="F734" t="str">
            <v>N/A</v>
          </cell>
          <cell r="AE734">
            <v>0.21000000000000002</v>
          </cell>
          <cell r="AY734">
            <v>1097.8699999999999</v>
          </cell>
        </row>
        <row r="735">
          <cell r="F735" t="str">
            <v>N/A</v>
          </cell>
          <cell r="AE735">
            <v>0.21000000000000002</v>
          </cell>
          <cell r="AY735">
            <v>1097.8699999999999</v>
          </cell>
        </row>
        <row r="736">
          <cell r="F736" t="str">
            <v>N/A</v>
          </cell>
          <cell r="AE736">
            <v>0.21000000000000002</v>
          </cell>
          <cell r="AY736">
            <v>1097.8699999999999</v>
          </cell>
        </row>
        <row r="737">
          <cell r="F737" t="str">
            <v>N/A</v>
          </cell>
          <cell r="AE737">
            <v>0.21000000000000002</v>
          </cell>
          <cell r="AY737">
            <v>1097.8699999999999</v>
          </cell>
        </row>
        <row r="738">
          <cell r="F738" t="str">
            <v>N/A</v>
          </cell>
          <cell r="AE738">
            <v>0.21000000000000002</v>
          </cell>
          <cell r="AY738">
            <v>1097.8699999999999</v>
          </cell>
        </row>
        <row r="739">
          <cell r="F739" t="str">
            <v>N/A</v>
          </cell>
          <cell r="AE739">
            <v>0.21000000000000002</v>
          </cell>
          <cell r="AY739">
            <v>1097.8699999999999</v>
          </cell>
        </row>
        <row r="740">
          <cell r="F740" t="str">
            <v>N/A</v>
          </cell>
          <cell r="AE740">
            <v>0.21000000000000002</v>
          </cell>
          <cell r="AY740">
            <v>1097.8699999999999</v>
          </cell>
        </row>
        <row r="741">
          <cell r="F741" t="str">
            <v>N/A</v>
          </cell>
          <cell r="AE741">
            <v>0.21000000000000002</v>
          </cell>
          <cell r="AY741">
            <v>1097.8699999999999</v>
          </cell>
        </row>
        <row r="742">
          <cell r="F742" t="str">
            <v>N/A</v>
          </cell>
          <cell r="AE742">
            <v>0.21000000000000002</v>
          </cell>
          <cell r="AY742">
            <v>1097.8699999999999</v>
          </cell>
        </row>
        <row r="743">
          <cell r="F743" t="str">
            <v>N/A</v>
          </cell>
          <cell r="AE743">
            <v>0.21000000000000002</v>
          </cell>
          <cell r="AY743">
            <v>1097.8699999999999</v>
          </cell>
        </row>
        <row r="744">
          <cell r="F744" t="str">
            <v>N/A</v>
          </cell>
          <cell r="AE744">
            <v>0.21000000000000002</v>
          </cell>
          <cell r="AY744">
            <v>1097.8699999999999</v>
          </cell>
        </row>
        <row r="745">
          <cell r="F745" t="str">
            <v>N/A</v>
          </cell>
          <cell r="AE745">
            <v>0.21000000000000002</v>
          </cell>
          <cell r="AY745">
            <v>1097.8699999999999</v>
          </cell>
        </row>
        <row r="746">
          <cell r="F746" t="str">
            <v>N/A</v>
          </cell>
          <cell r="AE746">
            <v>0.21000000000000002</v>
          </cell>
          <cell r="AY746">
            <v>1097.8699999999999</v>
          </cell>
        </row>
        <row r="747">
          <cell r="F747" t="str">
            <v>N/A</v>
          </cell>
          <cell r="AE747">
            <v>0.21000000000000002</v>
          </cell>
          <cell r="AY747">
            <v>1097.8699999999999</v>
          </cell>
        </row>
        <row r="748">
          <cell r="F748" t="str">
            <v>N/A</v>
          </cell>
          <cell r="AE748">
            <v>0.21000000000000002</v>
          </cell>
          <cell r="AY748">
            <v>1097.8699999999999</v>
          </cell>
        </row>
        <row r="749">
          <cell r="F749" t="str">
            <v>N/A</v>
          </cell>
          <cell r="AE749">
            <v>0.21000000000000002</v>
          </cell>
          <cell r="AY749">
            <v>1097.8699999999999</v>
          </cell>
        </row>
        <row r="750">
          <cell r="F750" t="str">
            <v>N/A</v>
          </cell>
          <cell r="AE750">
            <v>0.21000000000000002</v>
          </cell>
          <cell r="AY750">
            <v>1097.8699999999999</v>
          </cell>
        </row>
        <row r="751">
          <cell r="F751" t="str">
            <v>N/A</v>
          </cell>
          <cell r="AE751">
            <v>0.21000000000000002</v>
          </cell>
          <cell r="AY751">
            <v>1097.8699999999999</v>
          </cell>
        </row>
        <row r="752">
          <cell r="F752" t="str">
            <v>N/A</v>
          </cell>
          <cell r="AE752">
            <v>0.21000000000000002</v>
          </cell>
          <cell r="AY752">
            <v>1097.8699999999999</v>
          </cell>
        </row>
        <row r="753">
          <cell r="F753" t="str">
            <v>N/A</v>
          </cell>
          <cell r="AE753">
            <v>0.21000000000000002</v>
          </cell>
          <cell r="AY753">
            <v>1097.8699999999999</v>
          </cell>
        </row>
        <row r="754">
          <cell r="F754" t="str">
            <v>N/A</v>
          </cell>
          <cell r="AE754">
            <v>0.21000000000000002</v>
          </cell>
          <cell r="AY754">
            <v>1097.8699999999999</v>
          </cell>
        </row>
        <row r="755">
          <cell r="F755" t="str">
            <v>N/A</v>
          </cell>
          <cell r="AE755">
            <v>0.21000000000000002</v>
          </cell>
          <cell r="AY755">
            <v>1097.8699999999999</v>
          </cell>
        </row>
        <row r="756">
          <cell r="F756" t="str">
            <v>N/A</v>
          </cell>
          <cell r="AE756">
            <v>0.21000000000000002</v>
          </cell>
          <cell r="AY756">
            <v>1097.8699999999999</v>
          </cell>
        </row>
        <row r="757">
          <cell r="F757" t="str">
            <v>N/A</v>
          </cell>
          <cell r="AE757">
            <v>0.21000000000000002</v>
          </cell>
          <cell r="AY757">
            <v>1097.8699999999999</v>
          </cell>
        </row>
        <row r="758">
          <cell r="F758" t="str">
            <v>N/A</v>
          </cell>
          <cell r="AE758">
            <v>0.21000000000000002</v>
          </cell>
          <cell r="AY758">
            <v>1097.8699999999999</v>
          </cell>
        </row>
        <row r="759">
          <cell r="F759" t="str">
            <v>N/A</v>
          </cell>
          <cell r="AE759">
            <v>0.21000000000000002</v>
          </cell>
          <cell r="AY759">
            <v>1097.8699999999999</v>
          </cell>
        </row>
        <row r="760">
          <cell r="F760" t="str">
            <v>N/A</v>
          </cell>
          <cell r="AE760">
            <v>0.21000000000000002</v>
          </cell>
          <cell r="AY760">
            <v>1097.8699999999999</v>
          </cell>
        </row>
        <row r="761">
          <cell r="F761" t="str">
            <v>N/A</v>
          </cell>
          <cell r="AE761">
            <v>0.21000000000000002</v>
          </cell>
          <cell r="AY761">
            <v>1097.8699999999999</v>
          </cell>
        </row>
        <row r="762">
          <cell r="F762" t="str">
            <v>N/A</v>
          </cell>
          <cell r="AE762">
            <v>0.21000000000000002</v>
          </cell>
          <cell r="AY762">
            <v>1097.8699999999999</v>
          </cell>
        </row>
        <row r="763">
          <cell r="F763" t="str">
            <v>N/A</v>
          </cell>
          <cell r="AE763">
            <v>0.21000000000000002</v>
          </cell>
          <cell r="AY763">
            <v>1097.8699999999999</v>
          </cell>
        </row>
        <row r="764">
          <cell r="F764" t="str">
            <v>N/A</v>
          </cell>
          <cell r="AE764">
            <v>0.21000000000000002</v>
          </cell>
          <cell r="AY764">
            <v>1097.8699999999999</v>
          </cell>
        </row>
        <row r="765">
          <cell r="F765" t="str">
            <v>N/A</v>
          </cell>
          <cell r="AE765">
            <v>0.21000000000000002</v>
          </cell>
          <cell r="AY765">
            <v>1097.8699999999999</v>
          </cell>
        </row>
        <row r="766">
          <cell r="F766" t="str">
            <v>N/A</v>
          </cell>
          <cell r="AE766">
            <v>0.21000000000000002</v>
          </cell>
          <cell r="AY766">
            <v>1097.8699999999999</v>
          </cell>
        </row>
        <row r="767">
          <cell r="F767" t="str">
            <v>N/A</v>
          </cell>
          <cell r="AE767">
            <v>0.21000000000000002</v>
          </cell>
          <cell r="AY767">
            <v>1097.8699999999999</v>
          </cell>
        </row>
        <row r="768">
          <cell r="F768" t="str">
            <v>N/A</v>
          </cell>
          <cell r="AE768">
            <v>0.21000000000000002</v>
          </cell>
          <cell r="AY768">
            <v>1097.8699999999999</v>
          </cell>
        </row>
        <row r="769">
          <cell r="F769" t="str">
            <v>N/A</v>
          </cell>
          <cell r="AE769">
            <v>0.21000000000000002</v>
          </cell>
          <cell r="AY769">
            <v>1097.8699999999999</v>
          </cell>
        </row>
        <row r="770">
          <cell r="F770" t="str">
            <v>N/A</v>
          </cell>
          <cell r="AE770">
            <v>0.21000000000000002</v>
          </cell>
          <cell r="AY770">
            <v>1097.8699999999999</v>
          </cell>
        </row>
        <row r="771">
          <cell r="F771" t="str">
            <v>N/A</v>
          </cell>
          <cell r="AE771">
            <v>0.21000000000000002</v>
          </cell>
          <cell r="AY771">
            <v>1097.8699999999999</v>
          </cell>
        </row>
        <row r="772">
          <cell r="F772" t="str">
            <v>N/A</v>
          </cell>
          <cell r="AE772">
            <v>0.21000000000000002</v>
          </cell>
          <cell r="AY772">
            <v>1097.8699999999999</v>
          </cell>
        </row>
        <row r="773">
          <cell r="F773" t="str">
            <v>N/A</v>
          </cell>
          <cell r="AE773">
            <v>0.21000000000000002</v>
          </cell>
          <cell r="AY773">
            <v>1097.8699999999999</v>
          </cell>
        </row>
        <row r="774">
          <cell r="F774" t="str">
            <v>N/A</v>
          </cell>
          <cell r="AE774">
            <v>0.21000000000000002</v>
          </cell>
          <cell r="AY774">
            <v>1097.8699999999999</v>
          </cell>
        </row>
        <row r="775">
          <cell r="F775" t="str">
            <v>N/A</v>
          </cell>
          <cell r="AE775">
            <v>0.21000000000000002</v>
          </cell>
          <cell r="AY775">
            <v>1097.8699999999999</v>
          </cell>
        </row>
        <row r="776">
          <cell r="F776" t="str">
            <v>N/A</v>
          </cell>
          <cell r="AE776">
            <v>0.21000000000000002</v>
          </cell>
          <cell r="AY776">
            <v>1097.8699999999999</v>
          </cell>
        </row>
        <row r="777">
          <cell r="F777" t="str">
            <v>N/A</v>
          </cell>
          <cell r="AE777">
            <v>0.21000000000000002</v>
          </cell>
          <cell r="AY777">
            <v>1097.8699999999999</v>
          </cell>
        </row>
        <row r="778">
          <cell r="F778" t="str">
            <v>N/A</v>
          </cell>
          <cell r="AE778">
            <v>0.21000000000000002</v>
          </cell>
          <cell r="AY778">
            <v>1097.8699999999999</v>
          </cell>
        </row>
        <row r="779">
          <cell r="F779" t="str">
            <v>N/A</v>
          </cell>
          <cell r="AE779">
            <v>0.21000000000000002</v>
          </cell>
          <cell r="AY779">
            <v>1097.8699999999999</v>
          </cell>
        </row>
        <row r="780">
          <cell r="F780" t="str">
            <v>N/A</v>
          </cell>
          <cell r="AE780">
            <v>0.21000000000000002</v>
          </cell>
          <cell r="AY780">
            <v>1097.8699999999999</v>
          </cell>
        </row>
        <row r="781">
          <cell r="F781" t="str">
            <v>N/A</v>
          </cell>
          <cell r="AE781">
            <v>0.21000000000000002</v>
          </cell>
          <cell r="AY781">
            <v>1097.8699999999999</v>
          </cell>
        </row>
        <row r="782">
          <cell r="F782" t="str">
            <v>N/A</v>
          </cell>
          <cell r="AE782">
            <v>0.21000000000000002</v>
          </cell>
          <cell r="AY782">
            <v>1097.8699999999999</v>
          </cell>
        </row>
        <row r="783">
          <cell r="F783" t="str">
            <v>N/A</v>
          </cell>
          <cell r="AE783">
            <v>0.21000000000000002</v>
          </cell>
          <cell r="AY783">
            <v>1097.8699999999999</v>
          </cell>
        </row>
        <row r="784">
          <cell r="F784" t="str">
            <v>N/A</v>
          </cell>
          <cell r="AE784">
            <v>0.21000000000000002</v>
          </cell>
          <cell r="AY784">
            <v>1097.8699999999999</v>
          </cell>
        </row>
        <row r="785">
          <cell r="F785" t="str">
            <v>N/A</v>
          </cell>
          <cell r="AE785">
            <v>0.21000000000000002</v>
          </cell>
          <cell r="AY785">
            <v>1097.8699999999999</v>
          </cell>
        </row>
        <row r="786">
          <cell r="F786" t="str">
            <v>N/A</v>
          </cell>
          <cell r="AE786">
            <v>0.21000000000000002</v>
          </cell>
          <cell r="AY786">
            <v>1097.8699999999999</v>
          </cell>
        </row>
        <row r="787">
          <cell r="F787" t="str">
            <v>N/A</v>
          </cell>
          <cell r="AE787">
            <v>0.21000000000000002</v>
          </cell>
          <cell r="AY787">
            <v>1097.8699999999999</v>
          </cell>
        </row>
        <row r="788">
          <cell r="F788" t="str">
            <v>N/A</v>
          </cell>
          <cell r="AE788">
            <v>0.21000000000000002</v>
          </cell>
          <cell r="AY788">
            <v>1097.8699999999999</v>
          </cell>
        </row>
        <row r="789">
          <cell r="F789" t="str">
            <v>N/A</v>
          </cell>
          <cell r="AE789">
            <v>0.21000000000000002</v>
          </cell>
          <cell r="AY789">
            <v>1097.8699999999999</v>
          </cell>
        </row>
        <row r="790">
          <cell r="F790" t="str">
            <v>N/A</v>
          </cell>
          <cell r="AE790">
            <v>0.21000000000000002</v>
          </cell>
          <cell r="AY790">
            <v>1097.8699999999999</v>
          </cell>
        </row>
        <row r="791">
          <cell r="F791" t="str">
            <v>N/A</v>
          </cell>
          <cell r="AE791">
            <v>0.21000000000000002</v>
          </cell>
          <cell r="AY791">
            <v>1097.8699999999999</v>
          </cell>
        </row>
        <row r="792">
          <cell r="F792" t="str">
            <v>N/A</v>
          </cell>
          <cell r="AE792">
            <v>0.21000000000000002</v>
          </cell>
          <cell r="AY792">
            <v>1097.8699999999999</v>
          </cell>
        </row>
        <row r="793">
          <cell r="F793" t="str">
            <v>N/A</v>
          </cell>
          <cell r="AE793">
            <v>0.21000000000000002</v>
          </cell>
          <cell r="AY793">
            <v>1097.8699999999999</v>
          </cell>
        </row>
        <row r="794">
          <cell r="F794" t="str">
            <v>N/A</v>
          </cell>
          <cell r="AE794">
            <v>0.21000000000000002</v>
          </cell>
          <cell r="AY794">
            <v>1097.8699999999999</v>
          </cell>
        </row>
        <row r="795">
          <cell r="F795" t="str">
            <v>N/A</v>
          </cell>
          <cell r="AE795">
            <v>0.21000000000000002</v>
          </cell>
          <cell r="AY795">
            <v>1097.8699999999999</v>
          </cell>
        </row>
        <row r="796">
          <cell r="F796" t="str">
            <v>N/A</v>
          </cell>
          <cell r="AE796">
            <v>0.21000000000000002</v>
          </cell>
          <cell r="AY796">
            <v>1097.8699999999999</v>
          </cell>
        </row>
        <row r="797">
          <cell r="F797" t="str">
            <v>N/A</v>
          </cell>
          <cell r="AE797">
            <v>0.21000000000000002</v>
          </cell>
          <cell r="AY797">
            <v>1097.8699999999999</v>
          </cell>
        </row>
        <row r="798">
          <cell r="F798" t="str">
            <v>N/A</v>
          </cell>
          <cell r="AE798">
            <v>0.21000000000000002</v>
          </cell>
          <cell r="AY798">
            <v>1097.8699999999999</v>
          </cell>
        </row>
        <row r="799">
          <cell r="F799" t="str">
            <v>N/A</v>
          </cell>
          <cell r="AE799">
            <v>0.21000000000000002</v>
          </cell>
          <cell r="AY799">
            <v>1097.8699999999999</v>
          </cell>
        </row>
        <row r="800">
          <cell r="F800" t="str">
            <v>N/A</v>
          </cell>
          <cell r="AE800">
            <v>0.21000000000000002</v>
          </cell>
          <cell r="AY800">
            <v>1097.8699999999999</v>
          </cell>
        </row>
        <row r="801">
          <cell r="F801" t="str">
            <v>N/A</v>
          </cell>
          <cell r="AE801">
            <v>0.21000000000000002</v>
          </cell>
          <cell r="AY801">
            <v>1097.8699999999999</v>
          </cell>
        </row>
        <row r="802">
          <cell r="F802" t="str">
            <v>N/A</v>
          </cell>
          <cell r="AE802">
            <v>0.21000000000000002</v>
          </cell>
          <cell r="AY802">
            <v>1097.8699999999999</v>
          </cell>
        </row>
        <row r="803">
          <cell r="F803" t="str">
            <v>N/A</v>
          </cell>
          <cell r="AE803">
            <v>0.21000000000000002</v>
          </cell>
          <cell r="AY803">
            <v>1097.8699999999999</v>
          </cell>
        </row>
        <row r="804">
          <cell r="F804" t="str">
            <v>N/A</v>
          </cell>
          <cell r="AE804">
            <v>0.21000000000000002</v>
          </cell>
          <cell r="AY804">
            <v>1097.8699999999999</v>
          </cell>
        </row>
        <row r="805">
          <cell r="F805" t="str">
            <v>N/A</v>
          </cell>
          <cell r="AE805">
            <v>0.21000000000000002</v>
          </cell>
          <cell r="AY805">
            <v>1097.8699999999999</v>
          </cell>
        </row>
        <row r="806">
          <cell r="F806" t="str">
            <v>N/A</v>
          </cell>
          <cell r="AE806">
            <v>0.21000000000000002</v>
          </cell>
          <cell r="AY806">
            <v>1097.8699999999999</v>
          </cell>
        </row>
        <row r="807">
          <cell r="F807" t="str">
            <v>N/A</v>
          </cell>
          <cell r="AE807">
            <v>0.21000000000000002</v>
          </cell>
          <cell r="AY807">
            <v>1097.8699999999999</v>
          </cell>
        </row>
        <row r="808">
          <cell r="F808" t="str">
            <v>N/A</v>
          </cell>
          <cell r="AE808">
            <v>0.21000000000000002</v>
          </cell>
          <cell r="AY808">
            <v>1097.8699999999999</v>
          </cell>
        </row>
        <row r="809">
          <cell r="F809" t="str">
            <v>N/A</v>
          </cell>
          <cell r="AE809">
            <v>0.21000000000000002</v>
          </cell>
          <cell r="AY809">
            <v>1097.8699999999999</v>
          </cell>
        </row>
        <row r="810">
          <cell r="F810" t="str">
            <v>N/A</v>
          </cell>
          <cell r="AE810">
            <v>0.21000000000000002</v>
          </cell>
          <cell r="AY810">
            <v>1097.8699999999999</v>
          </cell>
        </row>
        <row r="811">
          <cell r="F811" t="str">
            <v>N/A</v>
          </cell>
          <cell r="AE811">
            <v>0.21000000000000002</v>
          </cell>
          <cell r="AY811">
            <v>1097.8699999999999</v>
          </cell>
        </row>
        <row r="812">
          <cell r="F812" t="str">
            <v>N/A</v>
          </cell>
          <cell r="AE812">
            <v>0.21000000000000002</v>
          </cell>
          <cell r="AY812">
            <v>1097.8699999999999</v>
          </cell>
        </row>
        <row r="813">
          <cell r="F813" t="str">
            <v>N/A</v>
          </cell>
          <cell r="AE813">
            <v>0.21000000000000002</v>
          </cell>
          <cell r="AY813">
            <v>1097.8699999999999</v>
          </cell>
        </row>
        <row r="814">
          <cell r="F814" t="str">
            <v>N/A</v>
          </cell>
          <cell r="AE814">
            <v>0.21000000000000002</v>
          </cell>
          <cell r="AY814">
            <v>1097.8699999999999</v>
          </cell>
        </row>
        <row r="815">
          <cell r="F815" t="str">
            <v>N/A</v>
          </cell>
          <cell r="AE815">
            <v>0.21000000000000002</v>
          </cell>
          <cell r="AY815">
            <v>1097.8699999999999</v>
          </cell>
        </row>
        <row r="816">
          <cell r="F816" t="str">
            <v>N/A</v>
          </cell>
          <cell r="AE816">
            <v>0.21000000000000002</v>
          </cell>
          <cell r="AY816">
            <v>1097.8699999999999</v>
          </cell>
        </row>
        <row r="817">
          <cell r="F817" t="str">
            <v>N/A</v>
          </cell>
          <cell r="AE817">
            <v>0.21000000000000002</v>
          </cell>
          <cell r="AY817">
            <v>1097.8699999999999</v>
          </cell>
        </row>
        <row r="818">
          <cell r="F818" t="str">
            <v>N/A</v>
          </cell>
          <cell r="AE818">
            <v>0.21000000000000002</v>
          </cell>
          <cell r="AY818">
            <v>1097.8699999999999</v>
          </cell>
        </row>
        <row r="819">
          <cell r="F819" t="str">
            <v>N/A</v>
          </cell>
          <cell r="AE819">
            <v>0.21000000000000002</v>
          </cell>
          <cell r="AY819">
            <v>1097.8699999999999</v>
          </cell>
        </row>
        <row r="820">
          <cell r="F820" t="str">
            <v>N/A</v>
          </cell>
          <cell r="AE820">
            <v>0.21000000000000002</v>
          </cell>
          <cell r="AY820">
            <v>1097.8699999999999</v>
          </cell>
        </row>
        <row r="821">
          <cell r="F821" t="str">
            <v>N/A</v>
          </cell>
          <cell r="AE821">
            <v>0.21000000000000002</v>
          </cell>
          <cell r="AY821">
            <v>1097.8699999999999</v>
          </cell>
        </row>
        <row r="822">
          <cell r="F822" t="str">
            <v>N/A</v>
          </cell>
          <cell r="AE822">
            <v>0.21000000000000002</v>
          </cell>
          <cell r="AY822">
            <v>1097.8699999999999</v>
          </cell>
        </row>
        <row r="823">
          <cell r="F823" t="str">
            <v>N/A</v>
          </cell>
          <cell r="AE823">
            <v>0.21000000000000002</v>
          </cell>
          <cell r="AY823">
            <v>1097.8699999999999</v>
          </cell>
        </row>
        <row r="824">
          <cell r="F824" t="str">
            <v>N/A</v>
          </cell>
          <cell r="AE824">
            <v>0.21000000000000002</v>
          </cell>
          <cell r="AY824">
            <v>1097.8699999999999</v>
          </cell>
        </row>
        <row r="825">
          <cell r="F825" t="str">
            <v>N/A</v>
          </cell>
          <cell r="AE825">
            <v>0.21000000000000002</v>
          </cell>
          <cell r="AY825">
            <v>1097.8699999999999</v>
          </cell>
        </row>
        <row r="826">
          <cell r="F826" t="str">
            <v>N/A</v>
          </cell>
          <cell r="AE826">
            <v>0.21000000000000002</v>
          </cell>
          <cell r="AY826">
            <v>1097.8699999999999</v>
          </cell>
        </row>
        <row r="827">
          <cell r="F827" t="str">
            <v>N/A</v>
          </cell>
          <cell r="AE827">
            <v>0.21000000000000002</v>
          </cell>
          <cell r="AY827">
            <v>1097.8699999999999</v>
          </cell>
        </row>
        <row r="828">
          <cell r="F828" t="str">
            <v>N/A</v>
          </cell>
          <cell r="AE828">
            <v>0.21000000000000002</v>
          </cell>
          <cell r="AY828">
            <v>1097.8699999999999</v>
          </cell>
        </row>
        <row r="829">
          <cell r="F829" t="str">
            <v>N/A</v>
          </cell>
          <cell r="AE829">
            <v>0.21000000000000002</v>
          </cell>
          <cell r="AY829">
            <v>1097.8699999999999</v>
          </cell>
        </row>
        <row r="830">
          <cell r="F830" t="str">
            <v>N/A</v>
          </cell>
          <cell r="AE830">
            <v>0.21000000000000002</v>
          </cell>
          <cell r="AY830">
            <v>1097.8699999999999</v>
          </cell>
        </row>
        <row r="831">
          <cell r="F831" t="str">
            <v>N/A</v>
          </cell>
          <cell r="AE831">
            <v>0.21000000000000002</v>
          </cell>
          <cell r="AY831">
            <v>1097.8699999999999</v>
          </cell>
        </row>
        <row r="832">
          <cell r="F832" t="str">
            <v>N/A</v>
          </cell>
          <cell r="AE832">
            <v>0.21000000000000002</v>
          </cell>
          <cell r="AY832">
            <v>1097.8699999999999</v>
          </cell>
        </row>
        <row r="833">
          <cell r="F833" t="str">
            <v>N/A</v>
          </cell>
          <cell r="AE833">
            <v>0.21000000000000002</v>
          </cell>
          <cell r="AY833">
            <v>1097.8699999999999</v>
          </cell>
        </row>
        <row r="834">
          <cell r="F834" t="str">
            <v>N/A</v>
          </cell>
          <cell r="AE834">
            <v>0.21000000000000002</v>
          </cell>
          <cell r="AY834">
            <v>1097.8699999999999</v>
          </cell>
        </row>
        <row r="835">
          <cell r="F835" t="str">
            <v>N/A</v>
          </cell>
          <cell r="AE835">
            <v>0.21000000000000002</v>
          </cell>
          <cell r="AY835">
            <v>1097.8699999999999</v>
          </cell>
        </row>
        <row r="836">
          <cell r="F836" t="str">
            <v>N/A</v>
          </cell>
          <cell r="AE836">
            <v>0.21000000000000002</v>
          </cell>
          <cell r="AY836">
            <v>1097.8699999999999</v>
          </cell>
        </row>
        <row r="837">
          <cell r="F837" t="str">
            <v>N/A</v>
          </cell>
          <cell r="AE837">
            <v>0.21000000000000002</v>
          </cell>
          <cell r="AY837">
            <v>1097.8699999999999</v>
          </cell>
        </row>
        <row r="838">
          <cell r="F838" t="str">
            <v>N/A</v>
          </cell>
          <cell r="AE838">
            <v>0.21000000000000002</v>
          </cell>
          <cell r="AY838">
            <v>1097.8699999999999</v>
          </cell>
        </row>
        <row r="839">
          <cell r="F839" t="str">
            <v>N/A</v>
          </cell>
          <cell r="AE839">
            <v>0.21000000000000002</v>
          </cell>
          <cell r="AY839">
            <v>1097.8699999999999</v>
          </cell>
        </row>
        <row r="840">
          <cell r="F840" t="str">
            <v>N/A</v>
          </cell>
          <cell r="AE840">
            <v>0.21000000000000002</v>
          </cell>
          <cell r="AY840">
            <v>1097.8699999999999</v>
          </cell>
        </row>
        <row r="841">
          <cell r="F841" t="str">
            <v>N/A</v>
          </cell>
          <cell r="AE841">
            <v>0.21000000000000002</v>
          </cell>
          <cell r="AY841">
            <v>1097.8699999999999</v>
          </cell>
        </row>
        <row r="842">
          <cell r="F842" t="str">
            <v>N/A</v>
          </cell>
          <cell r="AE842">
            <v>0.21000000000000002</v>
          </cell>
          <cell r="AY842">
            <v>1097.8699999999999</v>
          </cell>
        </row>
        <row r="843">
          <cell r="F843" t="str">
            <v>N/A</v>
          </cell>
          <cell r="AE843">
            <v>0.21000000000000002</v>
          </cell>
          <cell r="AY843">
            <v>1097.8699999999999</v>
          </cell>
        </row>
        <row r="844">
          <cell r="F844" t="str">
            <v>N/A</v>
          </cell>
          <cell r="AE844">
            <v>0.21000000000000002</v>
          </cell>
          <cell r="AY844">
            <v>1097.8699999999999</v>
          </cell>
        </row>
        <row r="845">
          <cell r="F845" t="str">
            <v>N/A</v>
          </cell>
          <cell r="AE845">
            <v>0.21000000000000002</v>
          </cell>
          <cell r="AY845">
            <v>1097.8699999999999</v>
          </cell>
        </row>
        <row r="846">
          <cell r="F846" t="str">
            <v>N/A</v>
          </cell>
          <cell r="AE846">
            <v>0.21000000000000002</v>
          </cell>
          <cell r="AY846">
            <v>1097.8699999999999</v>
          </cell>
        </row>
        <row r="847">
          <cell r="F847" t="str">
            <v>N/A</v>
          </cell>
          <cell r="AE847">
            <v>0.21000000000000002</v>
          </cell>
          <cell r="AY847">
            <v>1097.8699999999999</v>
          </cell>
        </row>
        <row r="848">
          <cell r="F848" t="str">
            <v>N/A</v>
          </cell>
          <cell r="AE848">
            <v>0.21000000000000002</v>
          </cell>
          <cell r="AY848">
            <v>1097.8699999999999</v>
          </cell>
        </row>
        <row r="849">
          <cell r="F849" t="str">
            <v>N/A</v>
          </cell>
          <cell r="AE849">
            <v>0.21000000000000002</v>
          </cell>
          <cell r="AY849">
            <v>1097.8699999999999</v>
          </cell>
        </row>
        <row r="850">
          <cell r="F850" t="str">
            <v>N/A</v>
          </cell>
          <cell r="AE850">
            <v>0.21000000000000002</v>
          </cell>
          <cell r="AY850">
            <v>1097.8699999999999</v>
          </cell>
        </row>
        <row r="851">
          <cell r="F851" t="str">
            <v>N/A</v>
          </cell>
          <cell r="AE851">
            <v>0.21000000000000002</v>
          </cell>
          <cell r="AY851">
            <v>1097.8699999999999</v>
          </cell>
        </row>
        <row r="852">
          <cell r="F852" t="str">
            <v>N/A</v>
          </cell>
          <cell r="AE852">
            <v>0.21000000000000002</v>
          </cell>
          <cell r="AY852">
            <v>1097.8699999999999</v>
          </cell>
        </row>
        <row r="853">
          <cell r="F853" t="str">
            <v>N/A</v>
          </cell>
          <cell r="AE853">
            <v>0.21000000000000002</v>
          </cell>
          <cell r="AY853">
            <v>1097.8699999999999</v>
          </cell>
        </row>
        <row r="854">
          <cell r="F854" t="str">
            <v>N/A</v>
          </cell>
          <cell r="AE854">
            <v>0.21000000000000002</v>
          </cell>
          <cell r="AY854">
            <v>1097.8699999999999</v>
          </cell>
        </row>
        <row r="855">
          <cell r="F855" t="str">
            <v>N/A</v>
          </cell>
          <cell r="AE855">
            <v>0.21000000000000002</v>
          </cell>
          <cell r="AY855">
            <v>1097.8699999999999</v>
          </cell>
        </row>
        <row r="856">
          <cell r="F856" t="str">
            <v>N/A</v>
          </cell>
          <cell r="AE856">
            <v>0.21000000000000002</v>
          </cell>
          <cell r="AY856">
            <v>1097.8699999999999</v>
          </cell>
        </row>
        <row r="857">
          <cell r="F857" t="str">
            <v>N/A</v>
          </cell>
          <cell r="AE857">
            <v>0.21000000000000002</v>
          </cell>
          <cell r="AY857">
            <v>1097.8699999999999</v>
          </cell>
        </row>
        <row r="858">
          <cell r="F858" t="str">
            <v>N/A</v>
          </cell>
          <cell r="AE858">
            <v>0.21000000000000002</v>
          </cell>
          <cell r="AY858">
            <v>1097.8699999999999</v>
          </cell>
        </row>
        <row r="859">
          <cell r="F859" t="str">
            <v>N/A</v>
          </cell>
          <cell r="AE859">
            <v>0.21000000000000002</v>
          </cell>
          <cell r="AY859">
            <v>1097.8699999999999</v>
          </cell>
        </row>
        <row r="860">
          <cell r="F860" t="str">
            <v>N/A</v>
          </cell>
          <cell r="AE860">
            <v>0.21000000000000002</v>
          </cell>
          <cell r="AY860">
            <v>1097.8699999999999</v>
          </cell>
        </row>
        <row r="861">
          <cell r="F861" t="str">
            <v>N/A</v>
          </cell>
          <cell r="AE861">
            <v>0.21000000000000002</v>
          </cell>
          <cell r="AY861">
            <v>1097.8699999999999</v>
          </cell>
        </row>
        <row r="862">
          <cell r="F862" t="str">
            <v>N/A</v>
          </cell>
          <cell r="AE862">
            <v>0.21000000000000002</v>
          </cell>
          <cell r="AY862">
            <v>1097.8699999999999</v>
          </cell>
        </row>
        <row r="863">
          <cell r="F863" t="str">
            <v>N/A</v>
          </cell>
          <cell r="AE863">
            <v>0.21000000000000002</v>
          </cell>
          <cell r="AY863">
            <v>1097.8699999999999</v>
          </cell>
        </row>
        <row r="864">
          <cell r="F864" t="str">
            <v>N/A</v>
          </cell>
          <cell r="AE864">
            <v>0.21000000000000002</v>
          </cell>
          <cell r="AY864">
            <v>1097.8699999999999</v>
          </cell>
        </row>
        <row r="865">
          <cell r="F865" t="str">
            <v>N/A</v>
          </cell>
          <cell r="AE865">
            <v>0.21000000000000002</v>
          </cell>
          <cell r="AY865">
            <v>1097.8699999999999</v>
          </cell>
        </row>
        <row r="866">
          <cell r="F866" t="str">
            <v>N/A</v>
          </cell>
          <cell r="AE866">
            <v>0.21000000000000002</v>
          </cell>
          <cell r="AY866">
            <v>1097.8699999999999</v>
          </cell>
        </row>
        <row r="867">
          <cell r="F867" t="str">
            <v>N/A</v>
          </cell>
          <cell r="AE867">
            <v>0.21000000000000002</v>
          </cell>
          <cell r="AY867">
            <v>1097.8699999999999</v>
          </cell>
        </row>
        <row r="868">
          <cell r="F868" t="str">
            <v>N/A</v>
          </cell>
          <cell r="AE868">
            <v>0.21000000000000002</v>
          </cell>
          <cell r="AY868">
            <v>1097.8699999999999</v>
          </cell>
        </row>
        <row r="869">
          <cell r="F869" t="str">
            <v>N/A</v>
          </cell>
          <cell r="AE869">
            <v>0.21000000000000002</v>
          </cell>
          <cell r="AY869">
            <v>1097.8699999999999</v>
          </cell>
        </row>
        <row r="870">
          <cell r="F870" t="str">
            <v>N/A</v>
          </cell>
          <cell r="AE870">
            <v>0.21000000000000002</v>
          </cell>
          <cell r="AY870">
            <v>1097.8699999999999</v>
          </cell>
        </row>
        <row r="871">
          <cell r="F871" t="str">
            <v>N/A</v>
          </cell>
          <cell r="AE871">
            <v>0.21000000000000002</v>
          </cell>
          <cell r="AY871">
            <v>1097.8699999999999</v>
          </cell>
        </row>
        <row r="872">
          <cell r="F872" t="str">
            <v>N/A</v>
          </cell>
          <cell r="AE872">
            <v>0.21000000000000002</v>
          </cell>
          <cell r="AY872">
            <v>1097.8699999999999</v>
          </cell>
        </row>
        <row r="873">
          <cell r="F873" t="str">
            <v>N/A</v>
          </cell>
          <cell r="AE873">
            <v>0.21000000000000002</v>
          </cell>
          <cell r="AY873">
            <v>1097.8699999999999</v>
          </cell>
        </row>
        <row r="874">
          <cell r="F874" t="str">
            <v>N/A</v>
          </cell>
          <cell r="AE874">
            <v>0.21000000000000002</v>
          </cell>
          <cell r="AY874">
            <v>1097.8699999999999</v>
          </cell>
        </row>
        <row r="875">
          <cell r="F875" t="str">
            <v>N/A</v>
          </cell>
          <cell r="AE875">
            <v>0.21000000000000002</v>
          </cell>
          <cell r="AY875">
            <v>1097.8699999999999</v>
          </cell>
        </row>
        <row r="876">
          <cell r="F876" t="str">
            <v>N/A</v>
          </cell>
          <cell r="AE876">
            <v>0.21000000000000002</v>
          </cell>
          <cell r="AY876">
            <v>1097.8699999999999</v>
          </cell>
        </row>
        <row r="877">
          <cell r="F877" t="str">
            <v>N/A</v>
          </cell>
          <cell r="AE877">
            <v>0.21000000000000002</v>
          </cell>
          <cell r="AY877">
            <v>1097.8699999999999</v>
          </cell>
        </row>
        <row r="878">
          <cell r="F878" t="str">
            <v>N/A</v>
          </cell>
          <cell r="AE878">
            <v>0.21000000000000002</v>
          </cell>
          <cell r="AY878">
            <v>1097.8699999999999</v>
          </cell>
        </row>
        <row r="879">
          <cell r="F879" t="str">
            <v>N/A</v>
          </cell>
          <cell r="AE879">
            <v>0.21000000000000002</v>
          </cell>
          <cell r="AY879">
            <v>1097.8699999999999</v>
          </cell>
        </row>
        <row r="880">
          <cell r="F880" t="str">
            <v>N/A</v>
          </cell>
          <cell r="AE880">
            <v>0.21000000000000002</v>
          </cell>
          <cell r="AY880">
            <v>1097.8699999999999</v>
          </cell>
        </row>
        <row r="881">
          <cell r="F881" t="str">
            <v>N/A</v>
          </cell>
          <cell r="AE881">
            <v>0.21000000000000002</v>
          </cell>
          <cell r="AY881">
            <v>1097.8699999999999</v>
          </cell>
        </row>
        <row r="882">
          <cell r="F882" t="str">
            <v>N/A</v>
          </cell>
          <cell r="AE882">
            <v>0.21000000000000002</v>
          </cell>
          <cell r="AY882">
            <v>1097.8699999999999</v>
          </cell>
        </row>
        <row r="883">
          <cell r="F883" t="str">
            <v>N/A</v>
          </cell>
          <cell r="AE883">
            <v>0.21000000000000002</v>
          </cell>
          <cell r="AY883">
            <v>1097.8699999999999</v>
          </cell>
        </row>
        <row r="884">
          <cell r="F884" t="str">
            <v>N/A</v>
          </cell>
          <cell r="AE884">
            <v>0.21000000000000002</v>
          </cell>
          <cell r="AY884">
            <v>1097.8699999999999</v>
          </cell>
        </row>
        <row r="885">
          <cell r="F885" t="str">
            <v>N/A</v>
          </cell>
          <cell r="AE885">
            <v>0.21000000000000002</v>
          </cell>
          <cell r="AY885">
            <v>1097.8699999999999</v>
          </cell>
        </row>
        <row r="886">
          <cell r="F886" t="str">
            <v>N/A</v>
          </cell>
          <cell r="AE886">
            <v>0.21000000000000002</v>
          </cell>
          <cell r="AY886">
            <v>1097.8699999999999</v>
          </cell>
        </row>
        <row r="887">
          <cell r="F887" t="str">
            <v>N/A</v>
          </cell>
          <cell r="AE887">
            <v>0.21000000000000002</v>
          </cell>
          <cell r="AY887">
            <v>1097.8699999999999</v>
          </cell>
        </row>
        <row r="888">
          <cell r="F888" t="str">
            <v>N/A</v>
          </cell>
          <cell r="AE888">
            <v>0.21000000000000002</v>
          </cell>
          <cell r="AY888">
            <v>1097.8699999999999</v>
          </cell>
        </row>
        <row r="889">
          <cell r="F889" t="str">
            <v>N/A</v>
          </cell>
          <cell r="AE889">
            <v>0.21000000000000002</v>
          </cell>
          <cell r="AY889">
            <v>1097.8699999999999</v>
          </cell>
        </row>
        <row r="890">
          <cell r="F890" t="str">
            <v>N/A</v>
          </cell>
          <cell r="AE890">
            <v>0.21000000000000002</v>
          </cell>
          <cell r="AY890">
            <v>1097.8699999999999</v>
          </cell>
        </row>
        <row r="891">
          <cell r="F891" t="str">
            <v>N/A</v>
          </cell>
          <cell r="AE891">
            <v>0.21000000000000002</v>
          </cell>
          <cell r="AY891">
            <v>1097.8699999999999</v>
          </cell>
        </row>
        <row r="892">
          <cell r="F892" t="str">
            <v>N/A</v>
          </cell>
          <cell r="AE892">
            <v>0.21000000000000002</v>
          </cell>
          <cell r="AY892">
            <v>1097.8699999999999</v>
          </cell>
        </row>
        <row r="893">
          <cell r="F893" t="str">
            <v>N/A</v>
          </cell>
          <cell r="AE893">
            <v>0.21000000000000002</v>
          </cell>
          <cell r="AY893">
            <v>1097.8699999999999</v>
          </cell>
        </row>
        <row r="894">
          <cell r="F894" t="str">
            <v>N/A</v>
          </cell>
          <cell r="AE894">
            <v>0.21000000000000002</v>
          </cell>
          <cell r="AY894">
            <v>1097.8699999999999</v>
          </cell>
        </row>
        <row r="895">
          <cell r="F895" t="str">
            <v>N/A</v>
          </cell>
          <cell r="AE895">
            <v>0.21000000000000002</v>
          </cell>
          <cell r="AY895">
            <v>1097.8699999999999</v>
          </cell>
        </row>
        <row r="896">
          <cell r="F896" t="str">
            <v>N/A</v>
          </cell>
          <cell r="AE896">
            <v>0.21000000000000002</v>
          </cell>
          <cell r="AY896">
            <v>1097.8699999999999</v>
          </cell>
        </row>
        <row r="897">
          <cell r="F897" t="str">
            <v>N/A</v>
          </cell>
          <cell r="AE897">
            <v>0.21000000000000002</v>
          </cell>
          <cell r="AY897">
            <v>1097.8699999999999</v>
          </cell>
        </row>
        <row r="898">
          <cell r="F898" t="str">
            <v>N/A</v>
          </cell>
          <cell r="AE898">
            <v>0.21000000000000002</v>
          </cell>
          <cell r="AY898">
            <v>1097.8699999999999</v>
          </cell>
        </row>
        <row r="899">
          <cell r="F899" t="str">
            <v>N/A</v>
          </cell>
          <cell r="AE899">
            <v>0.21000000000000002</v>
          </cell>
          <cell r="AY899">
            <v>1097.8699999999999</v>
          </cell>
        </row>
        <row r="900">
          <cell r="F900" t="str">
            <v>N/A</v>
          </cell>
          <cell r="AE900">
            <v>0.21000000000000002</v>
          </cell>
          <cell r="AY900">
            <v>1097.8699999999999</v>
          </cell>
        </row>
        <row r="901">
          <cell r="F901" t="str">
            <v>N/A</v>
          </cell>
          <cell r="AE901">
            <v>0.21000000000000002</v>
          </cell>
          <cell r="AY901">
            <v>1097.8699999999999</v>
          </cell>
        </row>
        <row r="902">
          <cell r="F902" t="str">
            <v>N/A</v>
          </cell>
          <cell r="AE902">
            <v>0.21000000000000002</v>
          </cell>
          <cell r="AY902">
            <v>1097.8699999999999</v>
          </cell>
        </row>
        <row r="903">
          <cell r="F903" t="str">
            <v>N/A</v>
          </cell>
          <cell r="AE903">
            <v>0.21000000000000002</v>
          </cell>
          <cell r="AY903">
            <v>1097.8699999999999</v>
          </cell>
        </row>
        <row r="904">
          <cell r="F904" t="str">
            <v>N/A</v>
          </cell>
          <cell r="AE904">
            <v>0.21000000000000002</v>
          </cell>
          <cell r="AY904">
            <v>1097.8699999999999</v>
          </cell>
        </row>
        <row r="905">
          <cell r="F905" t="str">
            <v>N/A</v>
          </cell>
          <cell r="AE905">
            <v>0.21000000000000002</v>
          </cell>
          <cell r="AY905">
            <v>1097.8699999999999</v>
          </cell>
        </row>
        <row r="906">
          <cell r="F906" t="str">
            <v>N/A</v>
          </cell>
          <cell r="AE906">
            <v>0.21000000000000002</v>
          </cell>
          <cell r="AY906">
            <v>1097.8699999999999</v>
          </cell>
        </row>
        <row r="907">
          <cell r="F907" t="str">
            <v>N/A</v>
          </cell>
          <cell r="AE907">
            <v>0.21000000000000002</v>
          </cell>
          <cell r="AY907">
            <v>1097.8699999999999</v>
          </cell>
        </row>
        <row r="908">
          <cell r="F908" t="str">
            <v>N/A</v>
          </cell>
          <cell r="AE908">
            <v>0.21000000000000002</v>
          </cell>
          <cell r="AY908">
            <v>1097.8699999999999</v>
          </cell>
        </row>
        <row r="909">
          <cell r="F909" t="str">
            <v>N/A</v>
          </cell>
          <cell r="AE909">
            <v>0.21000000000000002</v>
          </cell>
          <cell r="AY909">
            <v>1097.8699999999999</v>
          </cell>
        </row>
        <row r="910">
          <cell r="F910" t="str">
            <v>N/A</v>
          </cell>
          <cell r="AE910">
            <v>0.21000000000000002</v>
          </cell>
          <cell r="AY910">
            <v>1097.8699999999999</v>
          </cell>
        </row>
        <row r="911">
          <cell r="F911" t="str">
            <v>N/A</v>
          </cell>
          <cell r="AE911">
            <v>0.21000000000000002</v>
          </cell>
          <cell r="AY911">
            <v>1097.8699999999999</v>
          </cell>
        </row>
        <row r="912">
          <cell r="F912" t="str">
            <v>N/A</v>
          </cell>
          <cell r="AE912">
            <v>0.21000000000000002</v>
          </cell>
          <cell r="AY912">
            <v>1097.8699999999999</v>
          </cell>
        </row>
        <row r="913">
          <cell r="F913" t="str">
            <v>N/A</v>
          </cell>
          <cell r="AE913">
            <v>0.21000000000000002</v>
          </cell>
          <cell r="AY913">
            <v>1097.8699999999999</v>
          </cell>
        </row>
        <row r="914">
          <cell r="F914" t="str">
            <v>N/A</v>
          </cell>
          <cell r="AE914">
            <v>0.21000000000000002</v>
          </cell>
          <cell r="AY914">
            <v>1097.8699999999999</v>
          </cell>
        </row>
        <row r="915">
          <cell r="F915" t="str">
            <v>N/A</v>
          </cell>
          <cell r="AE915">
            <v>0.21000000000000002</v>
          </cell>
          <cell r="AY915">
            <v>1097.8699999999999</v>
          </cell>
        </row>
        <row r="916">
          <cell r="F916" t="str">
            <v>N/A</v>
          </cell>
          <cell r="AE916">
            <v>0.21000000000000002</v>
          </cell>
          <cell r="AY916">
            <v>1097.8699999999999</v>
          </cell>
        </row>
        <row r="917">
          <cell r="F917" t="str">
            <v>N/A</v>
          </cell>
          <cell r="AE917">
            <v>0.21000000000000002</v>
          </cell>
          <cell r="AY917">
            <v>1097.8699999999999</v>
          </cell>
        </row>
        <row r="918">
          <cell r="F918" t="str">
            <v>N/A</v>
          </cell>
          <cell r="AE918">
            <v>0.21000000000000002</v>
          </cell>
          <cell r="AY918">
            <v>1097.8699999999999</v>
          </cell>
        </row>
        <row r="919">
          <cell r="F919" t="str">
            <v>N/A</v>
          </cell>
          <cell r="AE919">
            <v>0.21000000000000002</v>
          </cell>
          <cell r="AY919">
            <v>1097.8699999999999</v>
          </cell>
        </row>
        <row r="920">
          <cell r="F920" t="str">
            <v>N/A</v>
          </cell>
          <cell r="AE920">
            <v>0.21000000000000002</v>
          </cell>
          <cell r="AY920">
            <v>1097.8699999999999</v>
          </cell>
        </row>
        <row r="921">
          <cell r="F921" t="str">
            <v>N/A</v>
          </cell>
          <cell r="AE921">
            <v>0.21000000000000002</v>
          </cell>
          <cell r="AY921">
            <v>1097.8699999999999</v>
          </cell>
        </row>
        <row r="922">
          <cell r="F922" t="str">
            <v>N/A</v>
          </cell>
          <cell r="AE922">
            <v>0.21000000000000002</v>
          </cell>
          <cell r="AY922">
            <v>1097.8699999999999</v>
          </cell>
        </row>
        <row r="923">
          <cell r="F923" t="str">
            <v>N/A</v>
          </cell>
          <cell r="AE923">
            <v>0.21000000000000002</v>
          </cell>
          <cell r="AY923">
            <v>1097.8699999999999</v>
          </cell>
        </row>
        <row r="924">
          <cell r="F924" t="str">
            <v>N/A</v>
          </cell>
          <cell r="AE924">
            <v>0.21000000000000002</v>
          </cell>
          <cell r="AY924">
            <v>1097.8699999999999</v>
          </cell>
        </row>
        <row r="925">
          <cell r="F925" t="str">
            <v>N/A</v>
          </cell>
          <cell r="AE925">
            <v>0.21000000000000002</v>
          </cell>
          <cell r="AY925">
            <v>1097.8699999999999</v>
          </cell>
        </row>
        <row r="926">
          <cell r="F926" t="str">
            <v>N/A</v>
          </cell>
          <cell r="AE926">
            <v>0.21000000000000002</v>
          </cell>
          <cell r="AY926">
            <v>1097.8699999999999</v>
          </cell>
        </row>
        <row r="927">
          <cell r="F927" t="str">
            <v>N/A</v>
          </cell>
          <cell r="AE927">
            <v>0.21000000000000002</v>
          </cell>
          <cell r="AY927">
            <v>1097.8699999999999</v>
          </cell>
        </row>
        <row r="928">
          <cell r="F928" t="str">
            <v>N/A</v>
          </cell>
          <cell r="AE928">
            <v>0.21000000000000002</v>
          </cell>
          <cell r="AY928">
            <v>1097.8699999999999</v>
          </cell>
        </row>
        <row r="929">
          <cell r="F929" t="str">
            <v>N/A</v>
          </cell>
          <cell r="AE929">
            <v>0.21000000000000002</v>
          </cell>
          <cell r="AY929">
            <v>1097.8699999999999</v>
          </cell>
        </row>
        <row r="930">
          <cell r="F930" t="str">
            <v>N/A</v>
          </cell>
          <cell r="AE930">
            <v>0.21000000000000002</v>
          </cell>
          <cell r="AY930">
            <v>1097.8699999999999</v>
          </cell>
        </row>
        <row r="931">
          <cell r="F931" t="str">
            <v>N/A</v>
          </cell>
          <cell r="AE931">
            <v>0.21000000000000002</v>
          </cell>
          <cell r="AY931">
            <v>1097.8699999999999</v>
          </cell>
        </row>
        <row r="932">
          <cell r="F932" t="str">
            <v>N/A</v>
          </cell>
          <cell r="AE932">
            <v>0.21000000000000002</v>
          </cell>
          <cell r="AY932">
            <v>1097.8699999999999</v>
          </cell>
        </row>
        <row r="933">
          <cell r="F933" t="str">
            <v>N/A</v>
          </cell>
          <cell r="AE933">
            <v>0.21000000000000002</v>
          </cell>
          <cell r="AY933">
            <v>1097.8699999999999</v>
          </cell>
        </row>
        <row r="934">
          <cell r="F934" t="str">
            <v>N/A</v>
          </cell>
          <cell r="AE934">
            <v>0.21000000000000002</v>
          </cell>
          <cell r="AY934">
            <v>1097.8699999999999</v>
          </cell>
        </row>
        <row r="935">
          <cell r="F935" t="str">
            <v>N/A</v>
          </cell>
          <cell r="AE935">
            <v>0.21000000000000002</v>
          </cell>
          <cell r="AY935">
            <v>1097.8699999999999</v>
          </cell>
        </row>
        <row r="936">
          <cell r="F936" t="str">
            <v>N/A</v>
          </cell>
          <cell r="AE936">
            <v>0.21000000000000002</v>
          </cell>
          <cell r="AY936">
            <v>1097.8699999999999</v>
          </cell>
        </row>
        <row r="937">
          <cell r="F937" t="str">
            <v>N/A</v>
          </cell>
          <cell r="AE937">
            <v>0.21000000000000002</v>
          </cell>
          <cell r="AY937">
            <v>1097.8699999999999</v>
          </cell>
        </row>
        <row r="938">
          <cell r="F938" t="str">
            <v>N/A</v>
          </cell>
          <cell r="AE938">
            <v>0.21000000000000002</v>
          </cell>
          <cell r="AY938">
            <v>1097.8699999999999</v>
          </cell>
        </row>
        <row r="939">
          <cell r="F939" t="str">
            <v>N/A</v>
          </cell>
          <cell r="AE939">
            <v>0.21000000000000002</v>
          </cell>
          <cell r="AY939">
            <v>1097.8699999999999</v>
          </cell>
        </row>
        <row r="940">
          <cell r="F940" t="str">
            <v>N/A</v>
          </cell>
          <cell r="AE940">
            <v>0.21000000000000002</v>
          </cell>
          <cell r="AY940">
            <v>1097.8699999999999</v>
          </cell>
        </row>
        <row r="941">
          <cell r="F941" t="str">
            <v>N/A</v>
          </cell>
          <cell r="AE941">
            <v>0.21000000000000002</v>
          </cell>
          <cell r="AY941">
            <v>1097.8699999999999</v>
          </cell>
        </row>
        <row r="942">
          <cell r="F942" t="str">
            <v>N/A</v>
          </cell>
          <cell r="AE942">
            <v>0.21000000000000002</v>
          </cell>
          <cell r="AY942">
            <v>1097.8699999999999</v>
          </cell>
        </row>
        <row r="943">
          <cell r="F943" t="str">
            <v>N/A</v>
          </cell>
          <cell r="AE943">
            <v>0.21000000000000002</v>
          </cell>
          <cell r="AY943">
            <v>1097.8699999999999</v>
          </cell>
        </row>
        <row r="944">
          <cell r="F944" t="str">
            <v>N/A</v>
          </cell>
          <cell r="AE944">
            <v>0.21000000000000002</v>
          </cell>
          <cell r="AY944">
            <v>1097.8699999999999</v>
          </cell>
        </row>
        <row r="945">
          <cell r="F945" t="str">
            <v>N/A</v>
          </cell>
          <cell r="AE945">
            <v>0.21000000000000002</v>
          </cell>
          <cell r="AY945">
            <v>1097.8699999999999</v>
          </cell>
        </row>
        <row r="946">
          <cell r="F946" t="str">
            <v>N/A</v>
          </cell>
          <cell r="AE946">
            <v>0.21000000000000002</v>
          </cell>
          <cell r="AY946">
            <v>1097.8699999999999</v>
          </cell>
        </row>
        <row r="947">
          <cell r="F947" t="str">
            <v>N/A</v>
          </cell>
          <cell r="AE947">
            <v>0.21000000000000002</v>
          </cell>
          <cell r="AY947">
            <v>1097.8699999999999</v>
          </cell>
        </row>
        <row r="948">
          <cell r="F948" t="str">
            <v>N/A</v>
          </cell>
          <cell r="AE948">
            <v>0.21000000000000002</v>
          </cell>
          <cell r="AY948">
            <v>1097.8699999999999</v>
          </cell>
        </row>
        <row r="949">
          <cell r="F949" t="str">
            <v>N/A</v>
          </cell>
          <cell r="AE949">
            <v>0.21000000000000002</v>
          </cell>
          <cell r="AY949">
            <v>1097.8699999999999</v>
          </cell>
        </row>
        <row r="950">
          <cell r="F950" t="str">
            <v>N/A</v>
          </cell>
          <cell r="AE950">
            <v>0.21000000000000002</v>
          </cell>
          <cell r="AY950">
            <v>1097.8699999999999</v>
          </cell>
        </row>
        <row r="951">
          <cell r="F951" t="str">
            <v>N/A</v>
          </cell>
          <cell r="AE951">
            <v>0.21000000000000002</v>
          </cell>
          <cell r="AY951">
            <v>1097.8699999999999</v>
          </cell>
        </row>
        <row r="952">
          <cell r="F952" t="str">
            <v>N/A</v>
          </cell>
          <cell r="AE952">
            <v>0.21000000000000002</v>
          </cell>
          <cell r="AY952">
            <v>1097.8699999999999</v>
          </cell>
        </row>
        <row r="953">
          <cell r="F953" t="str">
            <v>N/A</v>
          </cell>
          <cell r="AE953">
            <v>0.21000000000000002</v>
          </cell>
          <cell r="AY953">
            <v>1097.8699999999999</v>
          </cell>
        </row>
        <row r="954">
          <cell r="F954" t="str">
            <v>N/A</v>
          </cell>
          <cell r="AE954">
            <v>0.21000000000000002</v>
          </cell>
          <cell r="AY954">
            <v>1097.8699999999999</v>
          </cell>
        </row>
        <row r="955">
          <cell r="F955" t="str">
            <v>N/A</v>
          </cell>
          <cell r="AE955">
            <v>0.21000000000000002</v>
          </cell>
          <cell r="AY955">
            <v>1097.8699999999999</v>
          </cell>
        </row>
        <row r="956">
          <cell r="F956" t="str">
            <v>N/A</v>
          </cell>
          <cell r="AE956">
            <v>0.21000000000000002</v>
          </cell>
          <cell r="AY956">
            <v>1097.8699999999999</v>
          </cell>
        </row>
        <row r="957">
          <cell r="F957" t="str">
            <v>N/A</v>
          </cell>
          <cell r="AE957">
            <v>0.21000000000000002</v>
          </cell>
          <cell r="AY957">
            <v>1097.8699999999999</v>
          </cell>
        </row>
        <row r="958">
          <cell r="F958" t="str">
            <v>N/A</v>
          </cell>
          <cell r="AE958">
            <v>0.21000000000000002</v>
          </cell>
          <cell r="AY958">
            <v>1097.8699999999999</v>
          </cell>
        </row>
        <row r="959">
          <cell r="F959" t="str">
            <v>N/A</v>
          </cell>
          <cell r="AE959">
            <v>0.21000000000000002</v>
          </cell>
          <cell r="AY959">
            <v>1097.8699999999999</v>
          </cell>
        </row>
        <row r="960">
          <cell r="F960" t="str">
            <v>N/A</v>
          </cell>
          <cell r="AE960">
            <v>0.21000000000000002</v>
          </cell>
          <cell r="AY960">
            <v>1097.8699999999999</v>
          </cell>
        </row>
        <row r="961">
          <cell r="F961" t="str">
            <v>N/A</v>
          </cell>
          <cell r="AE961">
            <v>0.21000000000000002</v>
          </cell>
          <cell r="AY961">
            <v>1097.8699999999999</v>
          </cell>
        </row>
        <row r="962">
          <cell r="F962" t="str">
            <v>N/A</v>
          </cell>
          <cell r="AE962">
            <v>0.21000000000000002</v>
          </cell>
          <cell r="AY962">
            <v>1097.8699999999999</v>
          </cell>
        </row>
        <row r="963">
          <cell r="F963" t="str">
            <v>N/A</v>
          </cell>
          <cell r="AE963">
            <v>0.21000000000000002</v>
          </cell>
          <cell r="AY963">
            <v>1097.8699999999999</v>
          </cell>
        </row>
        <row r="964">
          <cell r="F964" t="str">
            <v>N/A</v>
          </cell>
          <cell r="AE964">
            <v>0.21000000000000002</v>
          </cell>
          <cell r="AY964">
            <v>1097.8699999999999</v>
          </cell>
        </row>
        <row r="965">
          <cell r="F965" t="str">
            <v>N/A</v>
          </cell>
          <cell r="AE965">
            <v>0.21000000000000002</v>
          </cell>
          <cell r="AY965">
            <v>1097.8699999999999</v>
          </cell>
        </row>
        <row r="966">
          <cell r="F966" t="str">
            <v>N/A</v>
          </cell>
          <cell r="AE966">
            <v>0.21000000000000002</v>
          </cell>
          <cell r="AY966">
            <v>1097.8699999999999</v>
          </cell>
        </row>
        <row r="967">
          <cell r="F967" t="str">
            <v>N/A</v>
          </cell>
          <cell r="AE967">
            <v>0.21000000000000002</v>
          </cell>
          <cell r="AY967">
            <v>1097.8699999999999</v>
          </cell>
        </row>
        <row r="968">
          <cell r="F968" t="str">
            <v>N/A</v>
          </cell>
          <cell r="AE968">
            <v>0.21000000000000002</v>
          </cell>
          <cell r="AY968">
            <v>1097.8699999999999</v>
          </cell>
        </row>
        <row r="969">
          <cell r="F969" t="str">
            <v>N/A</v>
          </cell>
          <cell r="AE969">
            <v>0.21000000000000002</v>
          </cell>
          <cell r="AY969">
            <v>1097.8699999999999</v>
          </cell>
        </row>
        <row r="970">
          <cell r="F970" t="str">
            <v>N/A</v>
          </cell>
          <cell r="AE970">
            <v>0.21000000000000002</v>
          </cell>
          <cell r="AY970">
            <v>1097.8699999999999</v>
          </cell>
        </row>
        <row r="971">
          <cell r="F971" t="str">
            <v>N/A</v>
          </cell>
          <cell r="AE971">
            <v>0.21000000000000002</v>
          </cell>
          <cell r="AY971">
            <v>1097.8699999999999</v>
          </cell>
        </row>
        <row r="972">
          <cell r="F972" t="str">
            <v>N/A</v>
          </cell>
          <cell r="AE972">
            <v>0.21000000000000002</v>
          </cell>
          <cell r="AY972">
            <v>1097.8699999999999</v>
          </cell>
        </row>
        <row r="973">
          <cell r="F973" t="str">
            <v>N/A</v>
          </cell>
          <cell r="AE973">
            <v>0.21000000000000002</v>
          </cell>
          <cell r="AY973">
            <v>1097.8699999999999</v>
          </cell>
        </row>
        <row r="974">
          <cell r="F974" t="str">
            <v>N/A</v>
          </cell>
          <cell r="AE974">
            <v>0.21000000000000002</v>
          </cell>
          <cell r="AY974">
            <v>1097.8699999999999</v>
          </cell>
        </row>
        <row r="975">
          <cell r="F975" t="str">
            <v>N/A</v>
          </cell>
          <cell r="AE975">
            <v>0.21000000000000002</v>
          </cell>
          <cell r="AY975">
            <v>1097.8699999999999</v>
          </cell>
        </row>
        <row r="976">
          <cell r="F976" t="str">
            <v>N/A</v>
          </cell>
          <cell r="AE976">
            <v>0.21000000000000002</v>
          </cell>
          <cell r="AY976">
            <v>1097.8699999999999</v>
          </cell>
        </row>
        <row r="977">
          <cell r="F977" t="str">
            <v>N/A</v>
          </cell>
          <cell r="AE977">
            <v>0.21000000000000002</v>
          </cell>
          <cell r="AY977">
            <v>1097.8699999999999</v>
          </cell>
        </row>
        <row r="978">
          <cell r="F978" t="str">
            <v>N/A</v>
          </cell>
          <cell r="AE978">
            <v>0.21000000000000002</v>
          </cell>
          <cell r="AY978">
            <v>1097.8699999999999</v>
          </cell>
        </row>
        <row r="979">
          <cell r="F979" t="str">
            <v>N/A</v>
          </cell>
          <cell r="AE979">
            <v>0.21000000000000002</v>
          </cell>
          <cell r="AY979">
            <v>1097.8699999999999</v>
          </cell>
        </row>
        <row r="980">
          <cell r="F980" t="str">
            <v>N/A</v>
          </cell>
          <cell r="AE980">
            <v>0.21000000000000002</v>
          </cell>
          <cell r="AY980">
            <v>1097.8699999999999</v>
          </cell>
        </row>
        <row r="981">
          <cell r="F981" t="str">
            <v>N/A</v>
          </cell>
          <cell r="AE981">
            <v>0.21000000000000002</v>
          </cell>
          <cell r="AY981">
            <v>1097.8699999999999</v>
          </cell>
        </row>
        <row r="982">
          <cell r="F982" t="str">
            <v>N/A</v>
          </cell>
          <cell r="AE982">
            <v>0.21000000000000002</v>
          </cell>
          <cell r="AY982">
            <v>1097.8699999999999</v>
          </cell>
        </row>
        <row r="983">
          <cell r="F983" t="str">
            <v>N/A</v>
          </cell>
          <cell r="AE983">
            <v>0.21000000000000002</v>
          </cell>
          <cell r="AY983">
            <v>1097.8699999999999</v>
          </cell>
        </row>
        <row r="984">
          <cell r="F984" t="str">
            <v>N/A</v>
          </cell>
          <cell r="AE984">
            <v>0.21000000000000002</v>
          </cell>
          <cell r="AY984">
            <v>1097.8699999999999</v>
          </cell>
        </row>
        <row r="985">
          <cell r="F985" t="str">
            <v>N/A</v>
          </cell>
          <cell r="AE985">
            <v>0.21000000000000002</v>
          </cell>
          <cell r="AY985">
            <v>1097.8699999999999</v>
          </cell>
        </row>
        <row r="986">
          <cell r="F986" t="str">
            <v>N/A</v>
          </cell>
          <cell r="AE986">
            <v>0.21000000000000002</v>
          </cell>
          <cell r="AY986">
            <v>1097.8699999999999</v>
          </cell>
        </row>
        <row r="987">
          <cell r="F987" t="str">
            <v>N/A</v>
          </cell>
          <cell r="AE987">
            <v>0.21000000000000002</v>
          </cell>
          <cell r="AY987">
            <v>1097.8699999999999</v>
          </cell>
        </row>
        <row r="988">
          <cell r="F988" t="str">
            <v>N/A</v>
          </cell>
          <cell r="AE988">
            <v>0.21000000000000002</v>
          </cell>
          <cell r="AY988">
            <v>1097.8699999999999</v>
          </cell>
        </row>
        <row r="989">
          <cell r="F989" t="str">
            <v>N/A</v>
          </cell>
          <cell r="AE989">
            <v>0.21000000000000002</v>
          </cell>
          <cell r="AY989">
            <v>1097.8699999999999</v>
          </cell>
        </row>
        <row r="990">
          <cell r="F990" t="str">
            <v>N/A</v>
          </cell>
          <cell r="AE990">
            <v>0.21000000000000002</v>
          </cell>
          <cell r="AY990">
            <v>1097.8699999999999</v>
          </cell>
        </row>
        <row r="991">
          <cell r="F991" t="str">
            <v>N/A</v>
          </cell>
          <cell r="AE991">
            <v>0.21000000000000002</v>
          </cell>
          <cell r="AY991">
            <v>1097.8699999999999</v>
          </cell>
        </row>
        <row r="992">
          <cell r="F992" t="str">
            <v>N/A</v>
          </cell>
          <cell r="AE992">
            <v>0.21000000000000002</v>
          </cell>
          <cell r="AY992">
            <v>1097.8699999999999</v>
          </cell>
        </row>
        <row r="993">
          <cell r="F993" t="str">
            <v>N/A</v>
          </cell>
          <cell r="AE993">
            <v>0.21000000000000002</v>
          </cell>
          <cell r="AY993">
            <v>1097.8699999999999</v>
          </cell>
        </row>
        <row r="994">
          <cell r="F994" t="str">
            <v>N/A</v>
          </cell>
          <cell r="AE994">
            <v>0.21000000000000002</v>
          </cell>
          <cell r="AY994">
            <v>1097.8699999999999</v>
          </cell>
        </row>
        <row r="995">
          <cell r="F995" t="str">
            <v>N/A</v>
          </cell>
          <cell r="AE995">
            <v>0.21000000000000002</v>
          </cell>
          <cell r="AY995">
            <v>1097.8699999999999</v>
          </cell>
        </row>
        <row r="996">
          <cell r="F996" t="str">
            <v>N/A</v>
          </cell>
          <cell r="AE996">
            <v>0.21000000000000002</v>
          </cell>
          <cell r="AY996">
            <v>1097.8699999999999</v>
          </cell>
        </row>
        <row r="997">
          <cell r="F997" t="str">
            <v>N/A</v>
          </cell>
          <cell r="AE997">
            <v>0.21000000000000002</v>
          </cell>
          <cell r="AY997">
            <v>1097.8699999999999</v>
          </cell>
        </row>
        <row r="998">
          <cell r="F998" t="str">
            <v>N/A</v>
          </cell>
          <cell r="AE998">
            <v>0.21000000000000002</v>
          </cell>
          <cell r="AY998">
            <v>1097.8699999999999</v>
          </cell>
        </row>
        <row r="999">
          <cell r="F999" t="str">
            <v>N/A</v>
          </cell>
          <cell r="AE999">
            <v>0.21000000000000002</v>
          </cell>
          <cell r="AY999">
            <v>1097.8699999999999</v>
          </cell>
        </row>
        <row r="1000">
          <cell r="F1000" t="str">
            <v>N/A</v>
          </cell>
          <cell r="AE1000">
            <v>0.21000000000000002</v>
          </cell>
          <cell r="AY1000">
            <v>1097.8699999999999</v>
          </cell>
        </row>
        <row r="1001">
          <cell r="F1001" t="str">
            <v>N/A</v>
          </cell>
          <cell r="AE1001">
            <v>0.21000000000000002</v>
          </cell>
          <cell r="AY1001">
            <v>1097.8699999999999</v>
          </cell>
        </row>
        <row r="1002">
          <cell r="F1002" t="str">
            <v>N/A</v>
          </cell>
          <cell r="AE1002">
            <v>0.21000000000000002</v>
          </cell>
          <cell r="AY1002">
            <v>1097.8699999999999</v>
          </cell>
        </row>
        <row r="1003">
          <cell r="F1003" t="str">
            <v>N/A</v>
          </cell>
          <cell r="AE1003">
            <v>0.21000000000000002</v>
          </cell>
          <cell r="AY1003">
            <v>1097.8699999999999</v>
          </cell>
        </row>
        <row r="1004">
          <cell r="F1004" t="str">
            <v>N/A</v>
          </cell>
          <cell r="AE1004">
            <v>0.21000000000000002</v>
          </cell>
          <cell r="AY1004">
            <v>1097.8699999999999</v>
          </cell>
        </row>
        <row r="1005">
          <cell r="F1005" t="str">
            <v>N/A</v>
          </cell>
          <cell r="AE1005">
            <v>0.21000000000000002</v>
          </cell>
          <cell r="AY1005">
            <v>1097.8699999999999</v>
          </cell>
        </row>
        <row r="1006">
          <cell r="F1006" t="str">
            <v>N/A</v>
          </cell>
          <cell r="AE1006">
            <v>0.21000000000000002</v>
          </cell>
          <cell r="AY1006">
            <v>1097.8699999999999</v>
          </cell>
        </row>
        <row r="1007">
          <cell r="F1007" t="str">
            <v>N/A</v>
          </cell>
          <cell r="AE1007">
            <v>0.21000000000000002</v>
          </cell>
          <cell r="AY1007">
            <v>1097.8699999999999</v>
          </cell>
        </row>
        <row r="1008">
          <cell r="F1008" t="str">
            <v>N/A</v>
          </cell>
          <cell r="AE1008">
            <v>0.21000000000000002</v>
          </cell>
          <cell r="AY1008">
            <v>1097.8699999999999</v>
          </cell>
        </row>
        <row r="1009">
          <cell r="F1009" t="str">
            <v>N/A</v>
          </cell>
          <cell r="AE1009">
            <v>0.21000000000000002</v>
          </cell>
          <cell r="AY1009">
            <v>1097.8699999999999</v>
          </cell>
        </row>
        <row r="1010">
          <cell r="F1010" t="str">
            <v>N/A</v>
          </cell>
          <cell r="AE1010">
            <v>0.21000000000000002</v>
          </cell>
          <cell r="AY1010">
            <v>1097.8699999999999</v>
          </cell>
        </row>
        <row r="1011">
          <cell r="F1011" t="str">
            <v>N/A</v>
          </cell>
          <cell r="AE1011">
            <v>0.21000000000000002</v>
          </cell>
          <cell r="AY1011">
            <v>1097.8699999999999</v>
          </cell>
        </row>
        <row r="1012">
          <cell r="F1012" t="str">
            <v>N/A</v>
          </cell>
          <cell r="AE1012">
            <v>0.21000000000000002</v>
          </cell>
          <cell r="AY1012">
            <v>1097.8699999999999</v>
          </cell>
        </row>
        <row r="1013">
          <cell r="F1013" t="str">
            <v>N/A</v>
          </cell>
          <cell r="AE1013">
            <v>0.21000000000000002</v>
          </cell>
          <cell r="AY1013">
            <v>1097.8699999999999</v>
          </cell>
        </row>
        <row r="1014">
          <cell r="F1014" t="str">
            <v>N/A</v>
          </cell>
          <cell r="AE1014">
            <v>0.21000000000000002</v>
          </cell>
          <cell r="AY1014">
            <v>1097.8699999999999</v>
          </cell>
        </row>
        <row r="1015">
          <cell r="F1015" t="str">
            <v>N/A</v>
          </cell>
          <cell r="AE1015">
            <v>0.21000000000000002</v>
          </cell>
          <cell r="AY1015">
            <v>1097.8699999999999</v>
          </cell>
        </row>
        <row r="1016">
          <cell r="F1016" t="str">
            <v>N/A</v>
          </cell>
          <cell r="AE1016">
            <v>0.21000000000000002</v>
          </cell>
          <cell r="AY1016">
            <v>1097.8699999999999</v>
          </cell>
        </row>
        <row r="1017">
          <cell r="F1017" t="str">
            <v>N/A</v>
          </cell>
          <cell r="AE1017">
            <v>0.21000000000000002</v>
          </cell>
          <cell r="AY1017">
            <v>1097.8699999999999</v>
          </cell>
        </row>
        <row r="1018">
          <cell r="F1018" t="str">
            <v>N/A</v>
          </cell>
          <cell r="AE1018">
            <v>0.21000000000000002</v>
          </cell>
          <cell r="AY1018">
            <v>1097.8699999999999</v>
          </cell>
        </row>
        <row r="1019">
          <cell r="F1019" t="str">
            <v>N/A</v>
          </cell>
          <cell r="AE1019">
            <v>0.21000000000000002</v>
          </cell>
          <cell r="AY1019">
            <v>1097.8699999999999</v>
          </cell>
        </row>
        <row r="1020">
          <cell r="F1020" t="str">
            <v>N/A</v>
          </cell>
          <cell r="AE1020">
            <v>0.21000000000000002</v>
          </cell>
          <cell r="AY1020">
            <v>1097.8699999999999</v>
          </cell>
        </row>
        <row r="1021">
          <cell r="F1021" t="str">
            <v>N/A</v>
          </cell>
          <cell r="AE1021">
            <v>0.21000000000000002</v>
          </cell>
          <cell r="AY1021">
            <v>1097.8699999999999</v>
          </cell>
        </row>
        <row r="1022">
          <cell r="F1022" t="str">
            <v>N/A</v>
          </cell>
          <cell r="AE1022">
            <v>0.21000000000000002</v>
          </cell>
          <cell r="AY1022">
            <v>1097.8699999999999</v>
          </cell>
        </row>
        <row r="1023">
          <cell r="F1023" t="str">
            <v>N/A</v>
          </cell>
          <cell r="AE1023">
            <v>0.21000000000000002</v>
          </cell>
          <cell r="AY1023">
            <v>1097.8699999999999</v>
          </cell>
        </row>
        <row r="1024">
          <cell r="F1024" t="str">
            <v>N/A</v>
          </cell>
          <cell r="AE1024">
            <v>0.21000000000000002</v>
          </cell>
          <cell r="AY1024">
            <v>1097.8699999999999</v>
          </cell>
        </row>
        <row r="1025">
          <cell r="F1025" t="str">
            <v>N/A</v>
          </cell>
          <cell r="AE1025">
            <v>0.21000000000000002</v>
          </cell>
          <cell r="AY1025">
            <v>1097.8699999999999</v>
          </cell>
        </row>
        <row r="1026">
          <cell r="F1026" t="str">
            <v>N/A</v>
          </cell>
          <cell r="AE1026">
            <v>0.21000000000000002</v>
          </cell>
          <cell r="AY1026">
            <v>1097.8699999999999</v>
          </cell>
        </row>
        <row r="1027">
          <cell r="F1027" t="str">
            <v>N/A</v>
          </cell>
          <cell r="AE1027">
            <v>0.21000000000000002</v>
          </cell>
          <cell r="AY1027">
            <v>1097.8699999999999</v>
          </cell>
        </row>
        <row r="1028">
          <cell r="F1028" t="str">
            <v>N/A</v>
          </cell>
          <cell r="AE1028">
            <v>0.21000000000000002</v>
          </cell>
          <cell r="AY1028">
            <v>1097.8699999999999</v>
          </cell>
        </row>
        <row r="1029">
          <cell r="F1029" t="str">
            <v>N/A</v>
          </cell>
          <cell r="AE1029">
            <v>0.21000000000000002</v>
          </cell>
          <cell r="AY1029">
            <v>1097.8699999999999</v>
          </cell>
        </row>
        <row r="1030">
          <cell r="F1030" t="str">
            <v>N/A</v>
          </cell>
          <cell r="AE1030">
            <v>0.21000000000000002</v>
          </cell>
          <cell r="AY1030">
            <v>1097.8699999999999</v>
          </cell>
        </row>
        <row r="1031">
          <cell r="F1031" t="str">
            <v>N/A</v>
          </cell>
          <cell r="AE1031">
            <v>0.21000000000000002</v>
          </cell>
          <cell r="AY1031">
            <v>1097.8699999999999</v>
          </cell>
        </row>
        <row r="1032">
          <cell r="F1032" t="str">
            <v>N/A</v>
          </cell>
          <cell r="AE1032">
            <v>0.21000000000000002</v>
          </cell>
          <cell r="AY1032">
            <v>1097.8699999999999</v>
          </cell>
        </row>
        <row r="1033">
          <cell r="F1033" t="str">
            <v>N/A</v>
          </cell>
          <cell r="AE1033">
            <v>0.21000000000000002</v>
          </cell>
          <cell r="AY1033">
            <v>1097.8699999999999</v>
          </cell>
        </row>
        <row r="1034">
          <cell r="F1034" t="str">
            <v>N/A</v>
          </cell>
          <cell r="AE1034">
            <v>0.21000000000000002</v>
          </cell>
          <cell r="AY1034">
            <v>1097.8699999999999</v>
          </cell>
        </row>
        <row r="1035">
          <cell r="F1035" t="str">
            <v>N/A</v>
          </cell>
          <cell r="AE1035">
            <v>0.21000000000000002</v>
          </cell>
          <cell r="AY1035">
            <v>1097.8699999999999</v>
          </cell>
        </row>
        <row r="1036">
          <cell r="F1036" t="str">
            <v>N/A</v>
          </cell>
          <cell r="AE1036">
            <v>0.21000000000000002</v>
          </cell>
          <cell r="AY1036">
            <v>1097.8699999999999</v>
          </cell>
        </row>
        <row r="1037">
          <cell r="F1037" t="str">
            <v>N/A</v>
          </cell>
          <cell r="AE1037">
            <v>0.21000000000000002</v>
          </cell>
          <cell r="AY1037">
            <v>1097.8699999999999</v>
          </cell>
        </row>
        <row r="1038">
          <cell r="F1038" t="str">
            <v>N/A</v>
          </cell>
          <cell r="AE1038">
            <v>0.21000000000000002</v>
          </cell>
          <cell r="AY1038">
            <v>1097.8699999999999</v>
          </cell>
        </row>
        <row r="1039">
          <cell r="F1039" t="str">
            <v>N/A</v>
          </cell>
          <cell r="AE1039">
            <v>0.21000000000000002</v>
          </cell>
          <cell r="AY1039">
            <v>1097.8699999999999</v>
          </cell>
        </row>
        <row r="1040">
          <cell r="F1040" t="str">
            <v>N/A</v>
          </cell>
          <cell r="AE1040">
            <v>0.21000000000000002</v>
          </cell>
          <cell r="AY1040">
            <v>1097.8699999999999</v>
          </cell>
        </row>
        <row r="1041">
          <cell r="F1041" t="str">
            <v>N/A</v>
          </cell>
          <cell r="AE1041">
            <v>0.21000000000000002</v>
          </cell>
          <cell r="AY1041">
            <v>1097.8699999999999</v>
          </cell>
        </row>
        <row r="1042">
          <cell r="F1042" t="str">
            <v>N/A</v>
          </cell>
          <cell r="AE1042">
            <v>0.21000000000000002</v>
          </cell>
          <cell r="AY1042">
            <v>1097.8699999999999</v>
          </cell>
        </row>
        <row r="1043">
          <cell r="F1043" t="str">
            <v>N/A</v>
          </cell>
          <cell r="AE1043">
            <v>0.21000000000000002</v>
          </cell>
          <cell r="AY1043">
            <v>1097.8699999999999</v>
          </cell>
        </row>
        <row r="1044">
          <cell r="F1044" t="str">
            <v>N/A</v>
          </cell>
          <cell r="AE1044">
            <v>0.21000000000000002</v>
          </cell>
          <cell r="AY1044">
            <v>1097.8699999999999</v>
          </cell>
        </row>
        <row r="1045">
          <cell r="F1045" t="str">
            <v>N/A</v>
          </cell>
          <cell r="AE1045">
            <v>0.21000000000000002</v>
          </cell>
          <cell r="AY1045">
            <v>1097.8699999999999</v>
          </cell>
        </row>
        <row r="1046">
          <cell r="F1046" t="str">
            <v>N/A</v>
          </cell>
          <cell r="AE1046">
            <v>0.21000000000000002</v>
          </cell>
          <cell r="AY1046">
            <v>1097.8699999999999</v>
          </cell>
        </row>
        <row r="1047">
          <cell r="F1047" t="str">
            <v>N/A</v>
          </cell>
          <cell r="AE1047">
            <v>0.21000000000000002</v>
          </cell>
          <cell r="AY1047">
            <v>1097.8699999999999</v>
          </cell>
        </row>
        <row r="1048">
          <cell r="F1048" t="str">
            <v>N/A</v>
          </cell>
          <cell r="AE1048">
            <v>0.21000000000000002</v>
          </cell>
          <cell r="AY1048">
            <v>1097.8699999999999</v>
          </cell>
        </row>
        <row r="1049">
          <cell r="F1049" t="str">
            <v>N/A</v>
          </cell>
          <cell r="AE1049">
            <v>0.21000000000000002</v>
          </cell>
          <cell r="AY1049">
            <v>1097.8699999999999</v>
          </cell>
        </row>
        <row r="1050">
          <cell r="F1050" t="str">
            <v>N/A</v>
          </cell>
          <cell r="AE1050">
            <v>0.21000000000000002</v>
          </cell>
          <cell r="AY1050">
            <v>1097.8699999999999</v>
          </cell>
        </row>
        <row r="1051">
          <cell r="F1051" t="str">
            <v>N/A</v>
          </cell>
          <cell r="AE1051">
            <v>0.21000000000000002</v>
          </cell>
          <cell r="AY1051">
            <v>1097.8699999999999</v>
          </cell>
        </row>
        <row r="1052">
          <cell r="F1052" t="str">
            <v>N/A</v>
          </cell>
          <cell r="AE1052">
            <v>0.21000000000000002</v>
          </cell>
          <cell r="AY1052">
            <v>1097.8699999999999</v>
          </cell>
        </row>
        <row r="1053">
          <cell r="F1053" t="str">
            <v>N/A</v>
          </cell>
          <cell r="AE1053">
            <v>0.21000000000000002</v>
          </cell>
          <cell r="AY1053">
            <v>1097.8699999999999</v>
          </cell>
        </row>
        <row r="1054">
          <cell r="F1054" t="str">
            <v>N/A</v>
          </cell>
          <cell r="AE1054">
            <v>0.21000000000000002</v>
          </cell>
          <cell r="AY1054">
            <v>1097.8699999999999</v>
          </cell>
        </row>
        <row r="1055">
          <cell r="F1055" t="str">
            <v>N/A</v>
          </cell>
          <cell r="AE1055">
            <v>0.21000000000000002</v>
          </cell>
          <cell r="AY1055">
            <v>1097.8699999999999</v>
          </cell>
        </row>
        <row r="1056">
          <cell r="F1056" t="str">
            <v>N/A</v>
          </cell>
          <cell r="AE1056">
            <v>0.21000000000000002</v>
          </cell>
          <cell r="AY1056">
            <v>1097.8699999999999</v>
          </cell>
        </row>
        <row r="1057">
          <cell r="F1057" t="str">
            <v>N/A</v>
          </cell>
          <cell r="AE1057">
            <v>0.21000000000000002</v>
          </cell>
          <cell r="AY1057">
            <v>1097.8699999999999</v>
          </cell>
        </row>
        <row r="1058">
          <cell r="F1058" t="str">
            <v>N/A</v>
          </cell>
          <cell r="AE1058">
            <v>0.21000000000000002</v>
          </cell>
          <cell r="AY1058">
            <v>1097.8699999999999</v>
          </cell>
        </row>
        <row r="1059">
          <cell r="F1059" t="str">
            <v>N/A</v>
          </cell>
          <cell r="AE1059">
            <v>0.21000000000000002</v>
          </cell>
          <cell r="AY1059">
            <v>1097.8699999999999</v>
          </cell>
        </row>
        <row r="1060">
          <cell r="F1060" t="str">
            <v>N/A</v>
          </cell>
          <cell r="AE1060">
            <v>0.21000000000000002</v>
          </cell>
          <cell r="AY1060">
            <v>1097.8699999999999</v>
          </cell>
        </row>
        <row r="1061">
          <cell r="F1061" t="str">
            <v>N/A</v>
          </cell>
          <cell r="AE1061">
            <v>0.21000000000000002</v>
          </cell>
          <cell r="AY1061">
            <v>1097.8699999999999</v>
          </cell>
        </row>
        <row r="1062">
          <cell r="F1062" t="str">
            <v>N/A</v>
          </cell>
          <cell r="AE1062">
            <v>0.21000000000000002</v>
          </cell>
          <cell r="AY1062">
            <v>1097.8699999999999</v>
          </cell>
        </row>
        <row r="1063">
          <cell r="F1063" t="str">
            <v>N/A</v>
          </cell>
          <cell r="AE1063">
            <v>0.21000000000000002</v>
          </cell>
          <cell r="AY1063">
            <v>1097.8699999999999</v>
          </cell>
        </row>
        <row r="1064">
          <cell r="F1064" t="str">
            <v>N/A</v>
          </cell>
          <cell r="AE1064">
            <v>0.21000000000000002</v>
          </cell>
          <cell r="AY1064">
            <v>1097.8699999999999</v>
          </cell>
        </row>
        <row r="1065">
          <cell r="F1065" t="str">
            <v>N/A</v>
          </cell>
          <cell r="AE1065">
            <v>0.21000000000000002</v>
          </cell>
          <cell r="AY1065">
            <v>1097.8699999999999</v>
          </cell>
        </row>
        <row r="1066">
          <cell r="F1066" t="str">
            <v>N/A</v>
          </cell>
          <cell r="AE1066">
            <v>0.21000000000000002</v>
          </cell>
          <cell r="AY1066">
            <v>1097.8699999999999</v>
          </cell>
        </row>
        <row r="1067">
          <cell r="F1067" t="str">
            <v>N/A</v>
          </cell>
          <cell r="AE1067">
            <v>0.21000000000000002</v>
          </cell>
          <cell r="AY1067">
            <v>1097.8699999999999</v>
          </cell>
        </row>
        <row r="1068">
          <cell r="F1068" t="str">
            <v>N/A</v>
          </cell>
          <cell r="AE1068">
            <v>0.21000000000000002</v>
          </cell>
          <cell r="AY1068">
            <v>1097.8699999999999</v>
          </cell>
        </row>
        <row r="1069">
          <cell r="F1069" t="str">
            <v>N/A</v>
          </cell>
          <cell r="AE1069">
            <v>0.21000000000000002</v>
          </cell>
          <cell r="AY1069">
            <v>1097.8699999999999</v>
          </cell>
        </row>
        <row r="1070">
          <cell r="F1070" t="str">
            <v>N/A</v>
          </cell>
          <cell r="AE1070">
            <v>0.21000000000000002</v>
          </cell>
          <cell r="AY1070">
            <v>1097.8699999999999</v>
          </cell>
        </row>
        <row r="1071">
          <cell r="F1071" t="str">
            <v>N/A</v>
          </cell>
          <cell r="AE1071">
            <v>0.21000000000000002</v>
          </cell>
          <cell r="AY1071">
            <v>1097.8699999999999</v>
          </cell>
        </row>
        <row r="1072">
          <cell r="F1072" t="str">
            <v>N/A</v>
          </cell>
          <cell r="AE1072">
            <v>0.21000000000000002</v>
          </cell>
          <cell r="AY1072">
            <v>1097.8699999999999</v>
          </cell>
        </row>
        <row r="1073">
          <cell r="F1073" t="str">
            <v>N/A</v>
          </cell>
          <cell r="AE1073">
            <v>0.21000000000000002</v>
          </cell>
          <cell r="AY1073">
            <v>1097.8699999999999</v>
          </cell>
        </row>
        <row r="1074">
          <cell r="F1074" t="str">
            <v>N/A</v>
          </cell>
          <cell r="AE1074">
            <v>0.21000000000000002</v>
          </cell>
          <cell r="AY1074">
            <v>1097.8699999999999</v>
          </cell>
        </row>
        <row r="1075">
          <cell r="F1075" t="str">
            <v>N/A</v>
          </cell>
          <cell r="AE1075">
            <v>0.21000000000000002</v>
          </cell>
          <cell r="AY1075">
            <v>1097.8699999999999</v>
          </cell>
        </row>
        <row r="1076">
          <cell r="F1076" t="str">
            <v>N/A</v>
          </cell>
          <cell r="AE1076">
            <v>0.21000000000000002</v>
          </cell>
          <cell r="AY1076">
            <v>1097.8699999999999</v>
          </cell>
        </row>
        <row r="1077">
          <cell r="F1077" t="str">
            <v>N/A</v>
          </cell>
          <cell r="AE1077">
            <v>0.21000000000000002</v>
          </cell>
          <cell r="AY1077">
            <v>1097.8699999999999</v>
          </cell>
        </row>
        <row r="1078">
          <cell r="F1078" t="str">
            <v>N/A</v>
          </cell>
          <cell r="AE1078">
            <v>0.21000000000000002</v>
          </cell>
          <cell r="AY1078">
            <v>1097.8699999999999</v>
          </cell>
        </row>
        <row r="1079">
          <cell r="F1079" t="str">
            <v>N/A</v>
          </cell>
          <cell r="AE1079">
            <v>0.21000000000000002</v>
          </cell>
          <cell r="AY1079">
            <v>1097.8699999999999</v>
          </cell>
        </row>
        <row r="1080">
          <cell r="F1080" t="str">
            <v>N/A</v>
          </cell>
          <cell r="AE1080">
            <v>0.21000000000000002</v>
          </cell>
          <cell r="AY1080">
            <v>1097.8699999999999</v>
          </cell>
        </row>
        <row r="1081">
          <cell r="F1081" t="str">
            <v>N/A</v>
          </cell>
          <cell r="AE1081">
            <v>0.21000000000000002</v>
          </cell>
          <cell r="AY1081">
            <v>1097.8699999999999</v>
          </cell>
        </row>
        <row r="1082">
          <cell r="F1082" t="str">
            <v>N/A</v>
          </cell>
          <cell r="AE1082">
            <v>0.21000000000000002</v>
          </cell>
          <cell r="AY1082">
            <v>1097.8699999999999</v>
          </cell>
        </row>
        <row r="1083">
          <cell r="F1083" t="str">
            <v>N/A</v>
          </cell>
          <cell r="AE1083">
            <v>0.21000000000000002</v>
          </cell>
          <cell r="AY1083">
            <v>1097.8699999999999</v>
          </cell>
        </row>
        <row r="1084">
          <cell r="F1084" t="str">
            <v>N/A</v>
          </cell>
          <cell r="AE1084">
            <v>0.21000000000000002</v>
          </cell>
          <cell r="AY1084">
            <v>1097.8699999999999</v>
          </cell>
        </row>
        <row r="1085">
          <cell r="F1085" t="str">
            <v>N/A</v>
          </cell>
          <cell r="AE1085">
            <v>0.21000000000000002</v>
          </cell>
          <cell r="AY1085">
            <v>1097.8699999999999</v>
          </cell>
        </row>
        <row r="1086">
          <cell r="F1086" t="str">
            <v>N/A</v>
          </cell>
          <cell r="AE1086">
            <v>0.21000000000000002</v>
          </cell>
          <cell r="AY1086">
            <v>1097.8699999999999</v>
          </cell>
        </row>
        <row r="1087">
          <cell r="F1087" t="str">
            <v>N/A</v>
          </cell>
          <cell r="AE1087">
            <v>0.21000000000000002</v>
          </cell>
          <cell r="AY1087">
            <v>1097.8699999999999</v>
          </cell>
        </row>
        <row r="1088">
          <cell r="F1088" t="str">
            <v>N/A</v>
          </cell>
          <cell r="AE1088">
            <v>0.21000000000000002</v>
          </cell>
          <cell r="AY1088">
            <v>1097.8699999999999</v>
          </cell>
        </row>
        <row r="1089">
          <cell r="F1089" t="str">
            <v>N/A</v>
          </cell>
          <cell r="AE1089">
            <v>0.21000000000000002</v>
          </cell>
          <cell r="AY1089">
            <v>1097.8699999999999</v>
          </cell>
        </row>
        <row r="1090">
          <cell r="F1090" t="str">
            <v>N/A</v>
          </cell>
          <cell r="AE1090">
            <v>0.21000000000000002</v>
          </cell>
          <cell r="AY1090">
            <v>1097.8699999999999</v>
          </cell>
        </row>
        <row r="1091">
          <cell r="F1091" t="str">
            <v>N/A</v>
          </cell>
          <cell r="AE1091">
            <v>0.21000000000000002</v>
          </cell>
          <cell r="AY1091">
            <v>1097.8699999999999</v>
          </cell>
        </row>
        <row r="1092">
          <cell r="F1092" t="str">
            <v>N/A</v>
          </cell>
          <cell r="AE1092">
            <v>0.21000000000000002</v>
          </cell>
          <cell r="AY1092">
            <v>1097.8699999999999</v>
          </cell>
        </row>
        <row r="1093">
          <cell r="F1093" t="str">
            <v>N/A</v>
          </cell>
          <cell r="AE1093">
            <v>0.21000000000000002</v>
          </cell>
          <cell r="AY1093">
            <v>1097.8699999999999</v>
          </cell>
        </row>
        <row r="1094">
          <cell r="F1094" t="str">
            <v>N/A</v>
          </cell>
          <cell r="AE1094">
            <v>0.21000000000000002</v>
          </cell>
          <cell r="AY1094">
            <v>1097.8699999999999</v>
          </cell>
        </row>
        <row r="1095">
          <cell r="F1095" t="str">
            <v>N/A</v>
          </cell>
          <cell r="AE1095">
            <v>0.21000000000000002</v>
          </cell>
          <cell r="AY1095">
            <v>1097.8699999999999</v>
          </cell>
        </row>
        <row r="1096">
          <cell r="F1096" t="str">
            <v>N/A</v>
          </cell>
          <cell r="AE1096">
            <v>0.21000000000000002</v>
          </cell>
          <cell r="AY1096">
            <v>1097.8699999999999</v>
          </cell>
        </row>
        <row r="1097">
          <cell r="F1097" t="str">
            <v>N/A</v>
          </cell>
          <cell r="AE1097">
            <v>0.21000000000000002</v>
          </cell>
          <cell r="AY1097">
            <v>1097.8699999999999</v>
          </cell>
        </row>
        <row r="1098">
          <cell r="F1098" t="str">
            <v>N/A</v>
          </cell>
          <cell r="AE1098">
            <v>0.21000000000000002</v>
          </cell>
          <cell r="AY1098">
            <v>1097.8699999999999</v>
          </cell>
        </row>
        <row r="1099">
          <cell r="F1099" t="str">
            <v>N/A</v>
          </cell>
          <cell r="AE1099">
            <v>0.21000000000000002</v>
          </cell>
          <cell r="AY1099">
            <v>1097.8699999999999</v>
          </cell>
        </row>
        <row r="1100">
          <cell r="F1100" t="str">
            <v>N/A</v>
          </cell>
          <cell r="AE1100">
            <v>0.21000000000000002</v>
          </cell>
          <cell r="AY1100">
            <v>1097.8699999999999</v>
          </cell>
        </row>
        <row r="1101">
          <cell r="F1101" t="str">
            <v>N/A</v>
          </cell>
          <cell r="AE1101">
            <v>0.21000000000000002</v>
          </cell>
          <cell r="AY1101">
            <v>1097.8699999999999</v>
          </cell>
        </row>
        <row r="1102">
          <cell r="F1102" t="str">
            <v>N/A</v>
          </cell>
          <cell r="AE1102">
            <v>0.21000000000000002</v>
          </cell>
          <cell r="AY1102">
            <v>1097.8699999999999</v>
          </cell>
        </row>
        <row r="1103">
          <cell r="F1103" t="str">
            <v>N/A</v>
          </cell>
          <cell r="AE1103">
            <v>0.21000000000000002</v>
          </cell>
          <cell r="AY1103">
            <v>1097.8699999999999</v>
          </cell>
        </row>
        <row r="1104">
          <cell r="F1104" t="str">
            <v>N/A</v>
          </cell>
          <cell r="AE1104">
            <v>0.21000000000000002</v>
          </cell>
          <cell r="AY1104">
            <v>1097.8699999999999</v>
          </cell>
        </row>
        <row r="1105">
          <cell r="F1105" t="str">
            <v>N/A</v>
          </cell>
          <cell r="AE1105">
            <v>0.21000000000000002</v>
          </cell>
          <cell r="AY1105">
            <v>1097.8699999999999</v>
          </cell>
        </row>
        <row r="1106">
          <cell r="F1106" t="str">
            <v>N/A</v>
          </cell>
          <cell r="AE1106">
            <v>0.21000000000000002</v>
          </cell>
          <cell r="AY1106">
            <v>1097.8699999999999</v>
          </cell>
        </row>
        <row r="1107">
          <cell r="F1107" t="str">
            <v>N/A</v>
          </cell>
          <cell r="AE1107">
            <v>0.21000000000000002</v>
          </cell>
          <cell r="AY1107">
            <v>1097.8699999999999</v>
          </cell>
        </row>
        <row r="1108">
          <cell r="F1108" t="str">
            <v>N/A</v>
          </cell>
          <cell r="AE1108">
            <v>0.21000000000000002</v>
          </cell>
          <cell r="AY1108">
            <v>1097.8699999999999</v>
          </cell>
        </row>
        <row r="1109">
          <cell r="F1109" t="str">
            <v>N/A</v>
          </cell>
          <cell r="AE1109">
            <v>0.21000000000000002</v>
          </cell>
          <cell r="AY1109">
            <v>1097.8699999999999</v>
          </cell>
        </row>
        <row r="1110">
          <cell r="F1110" t="str">
            <v>N/A</v>
          </cell>
          <cell r="AE1110">
            <v>0.21000000000000002</v>
          </cell>
          <cell r="AY1110">
            <v>1097.8699999999999</v>
          </cell>
        </row>
        <row r="1111">
          <cell r="F1111" t="str">
            <v>N/A</v>
          </cell>
          <cell r="AE1111">
            <v>0.21000000000000002</v>
          </cell>
          <cell r="AY1111">
            <v>1097.8699999999999</v>
          </cell>
        </row>
        <row r="1112">
          <cell r="F1112" t="str">
            <v>N/A</v>
          </cell>
          <cell r="AE1112">
            <v>0.21000000000000002</v>
          </cell>
          <cell r="AY1112">
            <v>1097.8699999999999</v>
          </cell>
        </row>
        <row r="1113">
          <cell r="F1113" t="str">
            <v>N/A</v>
          </cell>
          <cell r="AE1113">
            <v>0.21000000000000002</v>
          </cell>
          <cell r="AY1113">
            <v>1097.8699999999999</v>
          </cell>
        </row>
        <row r="1114">
          <cell r="F1114" t="str">
            <v>N/A</v>
          </cell>
          <cell r="AE1114">
            <v>0.21000000000000002</v>
          </cell>
          <cell r="AY1114">
            <v>1097.8699999999999</v>
          </cell>
        </row>
        <row r="1115">
          <cell r="F1115" t="str">
            <v>N/A</v>
          </cell>
          <cell r="AE1115">
            <v>0.21000000000000002</v>
          </cell>
          <cell r="AY1115">
            <v>1097.8699999999999</v>
          </cell>
        </row>
        <row r="1116">
          <cell r="F1116" t="str">
            <v>N/A</v>
          </cell>
          <cell r="AE1116">
            <v>0.21000000000000002</v>
          </cell>
          <cell r="AY1116">
            <v>1097.8699999999999</v>
          </cell>
        </row>
        <row r="1117">
          <cell r="F1117" t="str">
            <v>N/A</v>
          </cell>
          <cell r="AE1117">
            <v>0.21000000000000002</v>
          </cell>
          <cell r="AY1117">
            <v>1097.8699999999999</v>
          </cell>
        </row>
        <row r="1118">
          <cell r="F1118" t="str">
            <v>N/A</v>
          </cell>
          <cell r="AE1118">
            <v>0.21000000000000002</v>
          </cell>
          <cell r="AY1118">
            <v>1097.8699999999999</v>
          </cell>
        </row>
        <row r="1119">
          <cell r="F1119" t="str">
            <v>N/A</v>
          </cell>
          <cell r="AE1119">
            <v>0.21000000000000002</v>
          </cell>
          <cell r="AY1119">
            <v>1097.8699999999999</v>
          </cell>
        </row>
        <row r="1120">
          <cell r="F1120" t="str">
            <v>N/A</v>
          </cell>
          <cell r="AE1120">
            <v>0.21000000000000002</v>
          </cell>
          <cell r="AY1120">
            <v>1097.8699999999999</v>
          </cell>
        </row>
        <row r="1121">
          <cell r="F1121" t="str">
            <v>N/A</v>
          </cell>
          <cell r="AE1121">
            <v>0.21000000000000002</v>
          </cell>
          <cell r="AY1121">
            <v>1097.8699999999999</v>
          </cell>
        </row>
        <row r="1122">
          <cell r="F1122" t="str">
            <v>N/A</v>
          </cell>
          <cell r="AE1122">
            <v>0.21000000000000002</v>
          </cell>
          <cell r="AY1122">
            <v>1097.8699999999999</v>
          </cell>
        </row>
        <row r="1123">
          <cell r="F1123" t="str">
            <v>N/A</v>
          </cell>
          <cell r="AE1123">
            <v>0.21000000000000002</v>
          </cell>
          <cell r="AY1123">
            <v>1097.8699999999999</v>
          </cell>
        </row>
        <row r="1124">
          <cell r="F1124" t="str">
            <v>N/A</v>
          </cell>
          <cell r="AE1124">
            <v>0.21000000000000002</v>
          </cell>
          <cell r="AY1124">
            <v>1097.8699999999999</v>
          </cell>
        </row>
        <row r="1125">
          <cell r="F1125" t="str">
            <v>N/A</v>
          </cell>
          <cell r="AE1125">
            <v>0.21000000000000002</v>
          </cell>
          <cell r="AY1125">
            <v>1097.8699999999999</v>
          </cell>
        </row>
        <row r="1126">
          <cell r="F1126" t="str">
            <v>N/A</v>
          </cell>
          <cell r="AE1126">
            <v>0.21000000000000002</v>
          </cell>
          <cell r="AY1126">
            <v>1097.8699999999999</v>
          </cell>
        </row>
        <row r="1127">
          <cell r="F1127" t="str">
            <v>N/A</v>
          </cell>
          <cell r="AE1127">
            <v>0.21000000000000002</v>
          </cell>
          <cell r="AY1127">
            <v>1097.8699999999999</v>
          </cell>
        </row>
        <row r="1128">
          <cell r="F1128" t="str">
            <v>N/A</v>
          </cell>
          <cell r="AE1128">
            <v>0.21000000000000002</v>
          </cell>
          <cell r="AY1128">
            <v>1097.8699999999999</v>
          </cell>
        </row>
        <row r="1129">
          <cell r="F1129" t="str">
            <v>N/A</v>
          </cell>
          <cell r="AE1129">
            <v>0.21000000000000002</v>
          </cell>
          <cell r="AY1129">
            <v>1097.8699999999999</v>
          </cell>
        </row>
        <row r="1130">
          <cell r="F1130" t="str">
            <v>N/A</v>
          </cell>
          <cell r="AE1130">
            <v>0.21000000000000002</v>
          </cell>
          <cell r="AY1130">
            <v>1097.8699999999999</v>
          </cell>
        </row>
        <row r="1131">
          <cell r="F1131" t="str">
            <v>N/A</v>
          </cell>
          <cell r="AE1131">
            <v>0.21000000000000002</v>
          </cell>
          <cell r="AY1131">
            <v>1097.8699999999999</v>
          </cell>
        </row>
        <row r="1132">
          <cell r="F1132" t="str">
            <v>N/A</v>
          </cell>
          <cell r="AE1132">
            <v>0.21000000000000002</v>
          </cell>
          <cell r="AY1132">
            <v>1097.8699999999999</v>
          </cell>
        </row>
        <row r="1133">
          <cell r="F1133" t="str">
            <v>N/A</v>
          </cell>
          <cell r="AE1133">
            <v>0.21000000000000002</v>
          </cell>
          <cell r="AY1133">
            <v>1097.8699999999999</v>
          </cell>
        </row>
        <row r="1134">
          <cell r="F1134" t="str">
            <v>N/A</v>
          </cell>
          <cell r="AE1134">
            <v>0.21000000000000002</v>
          </cell>
          <cell r="AY1134">
            <v>1097.8699999999999</v>
          </cell>
        </row>
        <row r="1135">
          <cell r="F1135" t="str">
            <v>N/A</v>
          </cell>
          <cell r="AE1135">
            <v>0.21000000000000002</v>
          </cell>
          <cell r="AY1135">
            <v>1097.8699999999999</v>
          </cell>
        </row>
        <row r="1136">
          <cell r="F1136" t="str">
            <v>N/A</v>
          </cell>
          <cell r="AE1136">
            <v>0.21000000000000002</v>
          </cell>
          <cell r="AY1136">
            <v>1097.8699999999999</v>
          </cell>
        </row>
        <row r="1137">
          <cell r="F1137" t="str">
            <v>N/A</v>
          </cell>
          <cell r="AE1137">
            <v>0.21000000000000002</v>
          </cell>
          <cell r="AY1137">
            <v>1097.8699999999999</v>
          </cell>
        </row>
        <row r="1138">
          <cell r="F1138" t="str">
            <v>N/A</v>
          </cell>
          <cell r="AE1138">
            <v>0.21000000000000002</v>
          </cell>
          <cell r="AY1138">
            <v>1097.8699999999999</v>
          </cell>
        </row>
        <row r="1139">
          <cell r="F1139" t="str">
            <v>N/A</v>
          </cell>
          <cell r="AE1139">
            <v>0.21000000000000002</v>
          </cell>
          <cell r="AY1139">
            <v>1097.8699999999999</v>
          </cell>
        </row>
        <row r="1140">
          <cell r="F1140" t="str">
            <v>N/A</v>
          </cell>
          <cell r="AE1140">
            <v>0.21000000000000002</v>
          </cell>
          <cell r="AY1140">
            <v>1097.8699999999999</v>
          </cell>
        </row>
        <row r="1141">
          <cell r="F1141" t="str">
            <v>N/A</v>
          </cell>
          <cell r="AE1141">
            <v>0.21000000000000002</v>
          </cell>
          <cell r="AY1141">
            <v>1097.8699999999999</v>
          </cell>
        </row>
        <row r="1142">
          <cell r="F1142" t="str">
            <v>N/A</v>
          </cell>
          <cell r="AE1142">
            <v>0.21000000000000002</v>
          </cell>
          <cell r="AY1142">
            <v>1097.8699999999999</v>
          </cell>
        </row>
        <row r="1143">
          <cell r="F1143" t="str">
            <v>N/A</v>
          </cell>
          <cell r="AE1143">
            <v>0.21000000000000002</v>
          </cell>
          <cell r="AY1143">
            <v>1097.8699999999999</v>
          </cell>
        </row>
        <row r="1144">
          <cell r="F1144" t="str">
            <v>N/A</v>
          </cell>
          <cell r="AE1144">
            <v>0.21000000000000002</v>
          </cell>
          <cell r="AY1144">
            <v>1097.8699999999999</v>
          </cell>
        </row>
        <row r="1145">
          <cell r="F1145" t="str">
            <v>N/A</v>
          </cell>
          <cell r="AE1145">
            <v>0.21000000000000002</v>
          </cell>
          <cell r="AY1145">
            <v>1097.8699999999999</v>
          </cell>
        </row>
        <row r="1146">
          <cell r="F1146" t="str">
            <v>N/A</v>
          </cell>
          <cell r="AE1146">
            <v>0.21000000000000002</v>
          </cell>
          <cell r="AY1146">
            <v>1097.8699999999999</v>
          </cell>
        </row>
        <row r="1147">
          <cell r="F1147" t="str">
            <v>N/A</v>
          </cell>
          <cell r="AE1147">
            <v>0.21000000000000002</v>
          </cell>
          <cell r="AY1147">
            <v>1097.8699999999999</v>
          </cell>
        </row>
        <row r="1148">
          <cell r="F1148" t="str">
            <v>N/A</v>
          </cell>
          <cell r="AE1148">
            <v>0.21000000000000002</v>
          </cell>
          <cell r="AY1148">
            <v>1097.8699999999999</v>
          </cell>
        </row>
        <row r="1149">
          <cell r="F1149" t="str">
            <v>N/A</v>
          </cell>
          <cell r="AE1149">
            <v>0.21000000000000002</v>
          </cell>
          <cell r="AY1149">
            <v>1097.8699999999999</v>
          </cell>
        </row>
        <row r="1150">
          <cell r="F1150" t="str">
            <v>N/A</v>
          </cell>
          <cell r="AE1150">
            <v>0.21000000000000002</v>
          </cell>
          <cell r="AY1150">
            <v>1097.8699999999999</v>
          </cell>
        </row>
        <row r="1151">
          <cell r="F1151" t="str">
            <v>N/A</v>
          </cell>
          <cell r="AE1151">
            <v>0.21000000000000002</v>
          </cell>
          <cell r="AY1151">
            <v>1097.8699999999999</v>
          </cell>
        </row>
        <row r="1152">
          <cell r="F1152" t="str">
            <v>N/A</v>
          </cell>
          <cell r="AE1152">
            <v>0.21000000000000002</v>
          </cell>
          <cell r="AY1152">
            <v>1097.8699999999999</v>
          </cell>
        </row>
        <row r="1153">
          <cell r="F1153" t="str">
            <v>N/A</v>
          </cell>
          <cell r="AE1153">
            <v>0.21000000000000002</v>
          </cell>
          <cell r="AY1153">
            <v>1097.8699999999999</v>
          </cell>
        </row>
        <row r="1154">
          <cell r="F1154" t="str">
            <v>N/A</v>
          </cell>
          <cell r="AE1154">
            <v>0.21000000000000002</v>
          </cell>
          <cell r="AY1154">
            <v>1097.8699999999999</v>
          </cell>
        </row>
        <row r="1155">
          <cell r="F1155" t="str">
            <v>N/A</v>
          </cell>
          <cell r="AE1155">
            <v>0.21000000000000002</v>
          </cell>
          <cell r="AY1155">
            <v>1097.8699999999999</v>
          </cell>
        </row>
        <row r="1156">
          <cell r="F1156" t="str">
            <v>N/A</v>
          </cell>
          <cell r="AE1156">
            <v>0.21000000000000002</v>
          </cell>
          <cell r="AY1156">
            <v>1097.8699999999999</v>
          </cell>
        </row>
        <row r="1157">
          <cell r="F1157" t="str">
            <v>N/A</v>
          </cell>
          <cell r="AE1157">
            <v>0.21000000000000002</v>
          </cell>
          <cell r="AY1157">
            <v>1097.8699999999999</v>
          </cell>
        </row>
        <row r="1158">
          <cell r="F1158" t="str">
            <v>N/A</v>
          </cell>
          <cell r="AE1158">
            <v>0.21000000000000002</v>
          </cell>
          <cell r="AY1158">
            <v>1097.8699999999999</v>
          </cell>
        </row>
        <row r="1159">
          <cell r="F1159" t="str">
            <v>N/A</v>
          </cell>
          <cell r="AE1159">
            <v>0.21000000000000002</v>
          </cell>
          <cell r="AY1159">
            <v>1097.8699999999999</v>
          </cell>
        </row>
        <row r="1160">
          <cell r="F1160" t="str">
            <v>N/A</v>
          </cell>
          <cell r="AE1160">
            <v>0.21000000000000002</v>
          </cell>
          <cell r="AY1160">
            <v>1097.8699999999999</v>
          </cell>
        </row>
        <row r="1161">
          <cell r="F1161" t="str">
            <v>N/A</v>
          </cell>
          <cell r="AE1161">
            <v>0.21000000000000002</v>
          </cell>
          <cell r="AY1161">
            <v>1097.8699999999999</v>
          </cell>
        </row>
        <row r="1162">
          <cell r="F1162" t="str">
            <v>N/A</v>
          </cell>
          <cell r="AE1162">
            <v>0.21000000000000002</v>
          </cell>
          <cell r="AY1162">
            <v>1097.8699999999999</v>
          </cell>
        </row>
        <row r="1163">
          <cell r="F1163" t="str">
            <v>N/A</v>
          </cell>
          <cell r="AE1163">
            <v>0.21000000000000002</v>
          </cell>
          <cell r="AY1163">
            <v>1097.8699999999999</v>
          </cell>
        </row>
        <row r="1164">
          <cell r="F1164" t="str">
            <v>N/A</v>
          </cell>
          <cell r="AE1164">
            <v>0.21000000000000002</v>
          </cell>
          <cell r="AY1164">
            <v>1097.8699999999999</v>
          </cell>
        </row>
        <row r="1165">
          <cell r="F1165" t="str">
            <v>N/A</v>
          </cell>
          <cell r="AE1165">
            <v>0.21000000000000002</v>
          </cell>
          <cell r="AY1165">
            <v>1097.8699999999999</v>
          </cell>
        </row>
        <row r="1166">
          <cell r="F1166" t="str">
            <v>N/A</v>
          </cell>
          <cell r="AE1166">
            <v>0.21000000000000002</v>
          </cell>
          <cell r="AY1166">
            <v>1097.8699999999999</v>
          </cell>
        </row>
        <row r="1167">
          <cell r="F1167" t="str">
            <v>N/A</v>
          </cell>
          <cell r="AE1167">
            <v>0.21000000000000002</v>
          </cell>
          <cell r="AY1167">
            <v>1097.8699999999999</v>
          </cell>
        </row>
        <row r="1168">
          <cell r="F1168" t="str">
            <v>N/A</v>
          </cell>
          <cell r="AE1168">
            <v>0.21000000000000002</v>
          </cell>
          <cell r="AY1168">
            <v>1097.8699999999999</v>
          </cell>
        </row>
        <row r="1169">
          <cell r="F1169" t="str">
            <v>N/A</v>
          </cell>
          <cell r="AE1169">
            <v>0.21000000000000002</v>
          </cell>
          <cell r="AY1169">
            <v>1097.8699999999999</v>
          </cell>
        </row>
        <row r="1170">
          <cell r="F1170" t="str">
            <v>N/A</v>
          </cell>
          <cell r="AE1170">
            <v>0.21000000000000002</v>
          </cell>
          <cell r="AY1170">
            <v>1097.8699999999999</v>
          </cell>
        </row>
        <row r="1171">
          <cell r="F1171" t="str">
            <v>N/A</v>
          </cell>
          <cell r="AE1171">
            <v>0.21000000000000002</v>
          </cell>
          <cell r="AY1171">
            <v>1097.8699999999999</v>
          </cell>
        </row>
        <row r="1172">
          <cell r="F1172" t="str">
            <v>N/A</v>
          </cell>
          <cell r="AE1172">
            <v>0.21000000000000002</v>
          </cell>
          <cell r="AY1172">
            <v>1097.8699999999999</v>
          </cell>
        </row>
        <row r="1173">
          <cell r="F1173" t="str">
            <v>N/A</v>
          </cell>
          <cell r="AE1173">
            <v>0.21000000000000002</v>
          </cell>
          <cell r="AY1173">
            <v>1097.8699999999999</v>
          </cell>
        </row>
        <row r="1174">
          <cell r="F1174" t="str">
            <v>N/A</v>
          </cell>
          <cell r="AE1174">
            <v>0.21000000000000002</v>
          </cell>
          <cell r="AY1174">
            <v>1097.8699999999999</v>
          </cell>
        </row>
        <row r="1175">
          <cell r="F1175" t="str">
            <v>N/A</v>
          </cell>
          <cell r="AE1175">
            <v>0.21000000000000002</v>
          </cell>
          <cell r="AY1175">
            <v>1097.8699999999999</v>
          </cell>
        </row>
        <row r="1176">
          <cell r="F1176" t="str">
            <v>N/A</v>
          </cell>
          <cell r="AE1176">
            <v>0.21000000000000002</v>
          </cell>
          <cell r="AY1176">
            <v>1097.8699999999999</v>
          </cell>
        </row>
        <row r="1177">
          <cell r="F1177" t="str">
            <v>N/A</v>
          </cell>
          <cell r="AE1177">
            <v>0.21000000000000002</v>
          </cell>
          <cell r="AY1177">
            <v>1097.8699999999999</v>
          </cell>
        </row>
        <row r="1178">
          <cell r="F1178" t="str">
            <v>N/A</v>
          </cell>
          <cell r="AE1178">
            <v>0.21000000000000002</v>
          </cell>
          <cell r="AY1178">
            <v>1097.8699999999999</v>
          </cell>
        </row>
        <row r="1179">
          <cell r="F1179" t="str">
            <v>N/A</v>
          </cell>
          <cell r="AE1179">
            <v>0.21000000000000002</v>
          </cell>
          <cell r="AY1179">
            <v>1097.8699999999999</v>
          </cell>
        </row>
        <row r="1180">
          <cell r="F1180" t="str">
            <v>N/A</v>
          </cell>
          <cell r="AE1180">
            <v>0.21000000000000002</v>
          </cell>
          <cell r="AY1180">
            <v>1097.8699999999999</v>
          </cell>
        </row>
        <row r="1181">
          <cell r="F1181" t="str">
            <v>N/A</v>
          </cell>
          <cell r="AE1181">
            <v>0.21000000000000002</v>
          </cell>
          <cell r="AY1181">
            <v>1097.8699999999999</v>
          </cell>
        </row>
        <row r="1182">
          <cell r="F1182" t="str">
            <v>N/A</v>
          </cell>
          <cell r="AE1182">
            <v>0.21000000000000002</v>
          </cell>
          <cell r="AY1182">
            <v>1097.8699999999999</v>
          </cell>
        </row>
        <row r="1183">
          <cell r="F1183" t="str">
            <v>N/A</v>
          </cell>
          <cell r="AE1183">
            <v>0.21000000000000002</v>
          </cell>
          <cell r="AY1183">
            <v>1097.8699999999999</v>
          </cell>
        </row>
        <row r="1184">
          <cell r="F1184" t="str">
            <v>N/A</v>
          </cell>
          <cell r="AE1184">
            <v>0.21000000000000002</v>
          </cell>
          <cell r="AY1184">
            <v>1097.8699999999999</v>
          </cell>
        </row>
        <row r="1185">
          <cell r="F1185" t="str">
            <v>N/A</v>
          </cell>
          <cell r="AE1185">
            <v>0.21000000000000002</v>
          </cell>
          <cell r="AY1185">
            <v>1097.8699999999999</v>
          </cell>
        </row>
        <row r="1186">
          <cell r="F1186" t="str">
            <v>N/A</v>
          </cell>
          <cell r="AE1186">
            <v>0.21000000000000002</v>
          </cell>
          <cell r="AY1186">
            <v>1097.8699999999999</v>
          </cell>
        </row>
        <row r="1187">
          <cell r="F1187" t="str">
            <v>N/A</v>
          </cell>
          <cell r="AE1187">
            <v>0.21000000000000002</v>
          </cell>
          <cell r="AY1187">
            <v>1097.8699999999999</v>
          </cell>
        </row>
        <row r="1188">
          <cell r="F1188" t="str">
            <v>N/A</v>
          </cell>
          <cell r="AE1188">
            <v>0.21000000000000002</v>
          </cell>
          <cell r="AY1188">
            <v>1097.8699999999999</v>
          </cell>
        </row>
        <row r="1189">
          <cell r="F1189" t="str">
            <v>N/A</v>
          </cell>
          <cell r="AE1189">
            <v>0.21000000000000002</v>
          </cell>
          <cell r="AY1189">
            <v>1097.8699999999999</v>
          </cell>
        </row>
        <row r="1190">
          <cell r="F1190" t="str">
            <v>N/A</v>
          </cell>
          <cell r="AE1190">
            <v>0.21000000000000002</v>
          </cell>
          <cell r="AY1190">
            <v>1097.8699999999999</v>
          </cell>
        </row>
        <row r="1191">
          <cell r="F1191" t="str">
            <v>N/A</v>
          </cell>
          <cell r="AE1191">
            <v>0.21000000000000002</v>
          </cell>
          <cell r="AY1191">
            <v>1097.8699999999999</v>
          </cell>
        </row>
        <row r="1192">
          <cell r="F1192" t="str">
            <v>N/A</v>
          </cell>
          <cell r="AE1192">
            <v>0.21000000000000002</v>
          </cell>
          <cell r="AY1192">
            <v>1097.8699999999999</v>
          </cell>
        </row>
        <row r="1193">
          <cell r="F1193" t="str">
            <v>N/A</v>
          </cell>
          <cell r="AE1193">
            <v>0.21000000000000002</v>
          </cell>
          <cell r="AY1193">
            <v>1097.8699999999999</v>
          </cell>
        </row>
        <row r="1194">
          <cell r="F1194" t="str">
            <v>N/A</v>
          </cell>
          <cell r="AE1194">
            <v>0.21000000000000002</v>
          </cell>
          <cell r="AY1194">
            <v>1097.8699999999999</v>
          </cell>
        </row>
        <row r="1195">
          <cell r="F1195" t="str">
            <v>N/A</v>
          </cell>
          <cell r="AE1195">
            <v>0.21000000000000002</v>
          </cell>
          <cell r="AY1195">
            <v>1097.8699999999999</v>
          </cell>
        </row>
        <row r="1196">
          <cell r="F1196" t="str">
            <v>N/A</v>
          </cell>
          <cell r="AE1196">
            <v>0.21000000000000002</v>
          </cell>
          <cell r="AY1196">
            <v>1097.8699999999999</v>
          </cell>
        </row>
        <row r="1197">
          <cell r="F1197" t="str">
            <v>N/A</v>
          </cell>
          <cell r="AE1197">
            <v>0.21000000000000002</v>
          </cell>
          <cell r="AY1197">
            <v>1097.8699999999999</v>
          </cell>
        </row>
        <row r="1198">
          <cell r="F1198" t="str">
            <v>N/A</v>
          </cell>
          <cell r="AE1198">
            <v>0.21000000000000002</v>
          </cell>
          <cell r="AY1198">
            <v>1097.8699999999999</v>
          </cell>
        </row>
        <row r="1199">
          <cell r="F1199" t="str">
            <v>N/A</v>
          </cell>
          <cell r="AE1199">
            <v>0.21000000000000002</v>
          </cell>
          <cell r="AY1199">
            <v>1097.8699999999999</v>
          </cell>
        </row>
        <row r="1200">
          <cell r="F1200" t="str">
            <v>N/A</v>
          </cell>
          <cell r="AE1200">
            <v>0.21000000000000002</v>
          </cell>
          <cell r="AY1200">
            <v>1097.8699999999999</v>
          </cell>
        </row>
        <row r="1201">
          <cell r="F1201" t="str">
            <v>N/A</v>
          </cell>
          <cell r="AE1201">
            <v>0.21000000000000002</v>
          </cell>
          <cell r="AY1201">
            <v>1097.8699999999999</v>
          </cell>
        </row>
        <row r="1202">
          <cell r="F1202" t="str">
            <v>N/A</v>
          </cell>
          <cell r="AE1202">
            <v>0.21000000000000002</v>
          </cell>
          <cell r="AY1202">
            <v>1097.8699999999999</v>
          </cell>
        </row>
        <row r="1203">
          <cell r="F1203" t="str">
            <v>N/A</v>
          </cell>
          <cell r="AE1203">
            <v>0.21000000000000002</v>
          </cell>
          <cell r="AY1203">
            <v>1097.8699999999999</v>
          </cell>
        </row>
        <row r="1204">
          <cell r="F1204" t="str">
            <v>N/A</v>
          </cell>
          <cell r="AE1204">
            <v>0.21000000000000002</v>
          </cell>
          <cell r="AY1204">
            <v>1097.8699999999999</v>
          </cell>
        </row>
        <row r="1205">
          <cell r="F1205" t="str">
            <v>N/A</v>
          </cell>
          <cell r="AE1205">
            <v>0.21000000000000002</v>
          </cell>
          <cell r="AY1205">
            <v>1097.8699999999999</v>
          </cell>
        </row>
        <row r="1206">
          <cell r="F1206" t="str">
            <v>N/A</v>
          </cell>
          <cell r="AE1206">
            <v>0.21000000000000002</v>
          </cell>
          <cell r="AY1206">
            <v>1097.8699999999999</v>
          </cell>
        </row>
        <row r="1207">
          <cell r="F1207" t="str">
            <v>N/A</v>
          </cell>
          <cell r="AE1207">
            <v>0.21000000000000002</v>
          </cell>
          <cell r="AY1207">
            <v>1097.8699999999999</v>
          </cell>
        </row>
        <row r="1208">
          <cell r="F1208" t="str">
            <v>N/A</v>
          </cell>
          <cell r="AE1208">
            <v>0.21000000000000002</v>
          </cell>
          <cell r="AY1208">
            <v>1097.8699999999999</v>
          </cell>
        </row>
        <row r="1209">
          <cell r="F1209" t="str">
            <v>N/A</v>
          </cell>
          <cell r="AE1209">
            <v>0.21000000000000002</v>
          </cell>
          <cell r="AY1209">
            <v>1097.8699999999999</v>
          </cell>
        </row>
        <row r="1210">
          <cell r="F1210" t="str">
            <v>N/A</v>
          </cell>
          <cell r="AE1210">
            <v>0.21000000000000002</v>
          </cell>
          <cell r="AY1210">
            <v>1097.8699999999999</v>
          </cell>
        </row>
        <row r="1211">
          <cell r="F1211" t="str">
            <v>N/A</v>
          </cell>
          <cell r="AE1211">
            <v>0.21000000000000002</v>
          </cell>
          <cell r="AY1211">
            <v>1097.8699999999999</v>
          </cell>
        </row>
        <row r="1212">
          <cell r="F1212" t="str">
            <v>N/A</v>
          </cell>
          <cell r="AE1212">
            <v>0.21000000000000002</v>
          </cell>
          <cell r="AY1212">
            <v>1097.8699999999999</v>
          </cell>
        </row>
        <row r="1213">
          <cell r="F1213" t="str">
            <v>N/A</v>
          </cell>
          <cell r="AE1213">
            <v>0.21000000000000002</v>
          </cell>
          <cell r="AY1213">
            <v>1097.8699999999999</v>
          </cell>
        </row>
        <row r="1214">
          <cell r="F1214" t="str">
            <v>N/A</v>
          </cell>
          <cell r="AE1214">
            <v>0.21000000000000002</v>
          </cell>
          <cell r="AY1214">
            <v>1097.8699999999999</v>
          </cell>
        </row>
        <row r="1215">
          <cell r="F1215" t="str">
            <v>N/A</v>
          </cell>
          <cell r="AE1215">
            <v>0.21000000000000002</v>
          </cell>
          <cell r="AY1215">
            <v>1097.8699999999999</v>
          </cell>
        </row>
        <row r="1216">
          <cell r="F1216" t="str">
            <v>N/A</v>
          </cell>
          <cell r="AE1216">
            <v>0.21000000000000002</v>
          </cell>
          <cell r="AY1216">
            <v>1097.8699999999999</v>
          </cell>
        </row>
        <row r="1217">
          <cell r="F1217" t="str">
            <v>N/A</v>
          </cell>
          <cell r="AE1217">
            <v>0.21000000000000002</v>
          </cell>
          <cell r="AY1217">
            <v>1097.8699999999999</v>
          </cell>
        </row>
        <row r="1218">
          <cell r="F1218" t="str">
            <v>N/A</v>
          </cell>
          <cell r="AE1218">
            <v>0.21000000000000002</v>
          </cell>
          <cell r="AY1218">
            <v>1097.8699999999999</v>
          </cell>
        </row>
        <row r="1219">
          <cell r="F1219" t="str">
            <v>N/A</v>
          </cell>
          <cell r="AE1219">
            <v>0.21000000000000002</v>
          </cell>
          <cell r="AY1219">
            <v>1097.8699999999999</v>
          </cell>
        </row>
        <row r="1220">
          <cell r="F1220" t="str">
            <v>N/A</v>
          </cell>
          <cell r="AE1220">
            <v>0.21000000000000002</v>
          </cell>
          <cell r="AY1220">
            <v>1097.8699999999999</v>
          </cell>
        </row>
        <row r="1221">
          <cell r="F1221" t="str">
            <v>N/A</v>
          </cell>
          <cell r="AE1221">
            <v>0.21000000000000002</v>
          </cell>
          <cell r="AY1221">
            <v>1097.8699999999999</v>
          </cell>
        </row>
        <row r="1222">
          <cell r="F1222" t="str">
            <v>N/A</v>
          </cell>
          <cell r="AE1222">
            <v>0.21000000000000002</v>
          </cell>
          <cell r="AY1222">
            <v>1097.8699999999999</v>
          </cell>
        </row>
        <row r="1223">
          <cell r="F1223" t="str">
            <v>N/A</v>
          </cell>
          <cell r="AE1223">
            <v>0.21000000000000002</v>
          </cell>
          <cell r="AY1223">
            <v>1097.8699999999999</v>
          </cell>
        </row>
        <row r="1224">
          <cell r="F1224" t="str">
            <v>N/A</v>
          </cell>
          <cell r="AE1224">
            <v>0.21000000000000002</v>
          </cell>
          <cell r="AY1224">
            <v>1097.8699999999999</v>
          </cell>
        </row>
        <row r="1225">
          <cell r="F1225" t="str">
            <v>N/A</v>
          </cell>
          <cell r="AE1225">
            <v>0.21000000000000002</v>
          </cell>
          <cell r="AY1225">
            <v>1097.8699999999999</v>
          </cell>
        </row>
        <row r="1226">
          <cell r="F1226" t="str">
            <v>N/A</v>
          </cell>
          <cell r="AE1226">
            <v>0.21000000000000002</v>
          </cell>
          <cell r="AY1226">
            <v>1097.8699999999999</v>
          </cell>
        </row>
        <row r="1227">
          <cell r="F1227" t="str">
            <v>N/A</v>
          </cell>
          <cell r="AE1227">
            <v>0.21000000000000002</v>
          </cell>
          <cell r="AY1227">
            <v>1097.8699999999999</v>
          </cell>
        </row>
        <row r="1228">
          <cell r="F1228" t="str">
            <v>N/A</v>
          </cell>
          <cell r="AE1228">
            <v>0.21000000000000002</v>
          </cell>
          <cell r="AY1228">
            <v>1097.8699999999999</v>
          </cell>
        </row>
        <row r="1229">
          <cell r="F1229" t="str">
            <v>N/A</v>
          </cell>
          <cell r="AE1229">
            <v>0.21000000000000002</v>
          </cell>
          <cell r="AY1229">
            <v>1097.8699999999999</v>
          </cell>
        </row>
        <row r="1230">
          <cell r="F1230" t="str">
            <v>N/A</v>
          </cell>
          <cell r="AE1230">
            <v>0.21000000000000002</v>
          </cell>
          <cell r="AY1230">
            <v>1097.8699999999999</v>
          </cell>
        </row>
        <row r="1231">
          <cell r="F1231" t="str">
            <v>N/A</v>
          </cell>
          <cell r="AE1231">
            <v>0.21000000000000002</v>
          </cell>
          <cell r="AY1231">
            <v>1097.8699999999999</v>
          </cell>
        </row>
        <row r="1232">
          <cell r="F1232" t="str">
            <v>N/A</v>
          </cell>
          <cell r="AE1232">
            <v>0.21000000000000002</v>
          </cell>
          <cell r="AY1232">
            <v>1097.8699999999999</v>
          </cell>
        </row>
        <row r="1233">
          <cell r="F1233" t="str">
            <v>N/A</v>
          </cell>
          <cell r="AE1233">
            <v>0.21000000000000002</v>
          </cell>
          <cell r="AY1233">
            <v>1097.8699999999999</v>
          </cell>
        </row>
        <row r="1234">
          <cell r="F1234" t="str">
            <v>N/A</v>
          </cell>
          <cell r="AE1234">
            <v>0.21000000000000002</v>
          </cell>
          <cell r="AY1234">
            <v>1097.8699999999999</v>
          </cell>
        </row>
        <row r="1235">
          <cell r="F1235" t="str">
            <v>N/A</v>
          </cell>
          <cell r="AE1235">
            <v>0.21000000000000002</v>
          </cell>
          <cell r="AY1235">
            <v>1097.8699999999999</v>
          </cell>
        </row>
        <row r="1236">
          <cell r="F1236" t="str">
            <v>N/A</v>
          </cell>
          <cell r="AE1236">
            <v>0.21000000000000002</v>
          </cell>
          <cell r="AY1236">
            <v>1097.8699999999999</v>
          </cell>
        </row>
        <row r="1237">
          <cell r="F1237" t="str">
            <v>N/A</v>
          </cell>
          <cell r="AE1237">
            <v>0.21000000000000002</v>
          </cell>
          <cell r="AY1237">
            <v>1097.8699999999999</v>
          </cell>
        </row>
        <row r="1238">
          <cell r="F1238" t="str">
            <v>N/A</v>
          </cell>
          <cell r="AE1238">
            <v>0.21000000000000002</v>
          </cell>
          <cell r="AY1238">
            <v>1097.8699999999999</v>
          </cell>
        </row>
        <row r="1239">
          <cell r="F1239" t="str">
            <v>N/A</v>
          </cell>
          <cell r="AE1239">
            <v>0.21000000000000002</v>
          </cell>
          <cell r="AY1239">
            <v>1097.8699999999999</v>
          </cell>
        </row>
        <row r="1240">
          <cell r="F1240" t="str">
            <v>N/A</v>
          </cell>
          <cell r="AE1240">
            <v>0.21000000000000002</v>
          </cell>
          <cell r="AY1240">
            <v>1097.8699999999999</v>
          </cell>
        </row>
        <row r="1241">
          <cell r="F1241" t="str">
            <v>N/A</v>
          </cell>
          <cell r="AE1241">
            <v>0.21000000000000002</v>
          </cell>
          <cell r="AY1241">
            <v>1097.8699999999999</v>
          </cell>
        </row>
        <row r="1242">
          <cell r="F1242" t="str">
            <v>N/A</v>
          </cell>
          <cell r="AE1242">
            <v>0.21000000000000002</v>
          </cell>
          <cell r="AY1242">
            <v>1097.8699999999999</v>
          </cell>
        </row>
        <row r="1243">
          <cell r="F1243" t="str">
            <v>N/A</v>
          </cell>
          <cell r="AE1243">
            <v>0.21000000000000002</v>
          </cell>
          <cell r="AY1243">
            <v>1097.8699999999999</v>
          </cell>
        </row>
        <row r="1244">
          <cell r="F1244" t="str">
            <v>N/A</v>
          </cell>
          <cell r="AE1244">
            <v>0.21000000000000002</v>
          </cell>
          <cell r="AY1244">
            <v>1097.8699999999999</v>
          </cell>
        </row>
        <row r="1245">
          <cell r="F1245" t="str">
            <v>N/A</v>
          </cell>
          <cell r="AE1245">
            <v>0.21000000000000002</v>
          </cell>
          <cell r="AY1245">
            <v>1097.8699999999999</v>
          </cell>
        </row>
        <row r="1246">
          <cell r="F1246" t="str">
            <v>N/A</v>
          </cell>
          <cell r="AE1246">
            <v>0.21000000000000002</v>
          </cell>
          <cell r="AY1246">
            <v>1097.8699999999999</v>
          </cell>
        </row>
        <row r="1247">
          <cell r="F1247" t="str">
            <v>N/A</v>
          </cell>
          <cell r="AE1247">
            <v>0.21000000000000002</v>
          </cell>
          <cell r="AY1247">
            <v>1097.8699999999999</v>
          </cell>
        </row>
        <row r="1248">
          <cell r="F1248" t="str">
            <v>N/A</v>
          </cell>
          <cell r="AE1248">
            <v>0.21000000000000002</v>
          </cell>
          <cell r="AY1248">
            <v>1097.8699999999999</v>
          </cell>
        </row>
        <row r="1249">
          <cell r="F1249" t="str">
            <v>N/A</v>
          </cell>
          <cell r="AE1249">
            <v>0.21000000000000002</v>
          </cell>
          <cell r="AY1249">
            <v>1097.8699999999999</v>
          </cell>
        </row>
        <row r="1250">
          <cell r="F1250" t="str">
            <v>N/A</v>
          </cell>
          <cell r="AE1250">
            <v>0.21000000000000002</v>
          </cell>
          <cell r="AY1250">
            <v>1097.8699999999999</v>
          </cell>
        </row>
        <row r="1251">
          <cell r="F1251" t="str">
            <v>N/A</v>
          </cell>
          <cell r="AE1251">
            <v>0.21000000000000002</v>
          </cell>
          <cell r="AY1251">
            <v>1097.8699999999999</v>
          </cell>
        </row>
        <row r="1252">
          <cell r="F1252" t="str">
            <v>N/A</v>
          </cell>
          <cell r="AE1252">
            <v>0.21000000000000002</v>
          </cell>
          <cell r="AY1252">
            <v>1097.8699999999999</v>
          </cell>
        </row>
        <row r="1253">
          <cell r="F1253" t="str">
            <v>N/A</v>
          </cell>
          <cell r="AE1253">
            <v>0.21000000000000002</v>
          </cell>
          <cell r="AY1253">
            <v>1097.8699999999999</v>
          </cell>
        </row>
        <row r="1254">
          <cell r="F1254" t="str">
            <v>N/A</v>
          </cell>
          <cell r="AE1254">
            <v>0.21000000000000002</v>
          </cell>
          <cell r="AY1254">
            <v>1097.8699999999999</v>
          </cell>
        </row>
        <row r="1255">
          <cell r="F1255" t="str">
            <v>N/A</v>
          </cell>
          <cell r="AE1255">
            <v>0.21000000000000002</v>
          </cell>
          <cell r="AY1255">
            <v>1097.8699999999999</v>
          </cell>
        </row>
        <row r="1256">
          <cell r="F1256" t="str">
            <v>N/A</v>
          </cell>
          <cell r="AE1256">
            <v>0.21000000000000002</v>
          </cell>
          <cell r="AY1256">
            <v>1097.8699999999999</v>
          </cell>
        </row>
        <row r="1257">
          <cell r="F1257" t="str">
            <v>N/A</v>
          </cell>
          <cell r="AE1257">
            <v>0.21000000000000002</v>
          </cell>
          <cell r="AY1257">
            <v>1097.8699999999999</v>
          </cell>
        </row>
        <row r="1258">
          <cell r="F1258" t="str">
            <v>N/A</v>
          </cell>
          <cell r="AE1258">
            <v>0.21000000000000002</v>
          </cell>
          <cell r="AY1258">
            <v>1097.8699999999999</v>
          </cell>
        </row>
        <row r="1259">
          <cell r="F1259" t="str">
            <v>N/A</v>
          </cell>
          <cell r="AE1259">
            <v>0.21000000000000002</v>
          </cell>
          <cell r="AY1259">
            <v>1097.8699999999999</v>
          </cell>
        </row>
        <row r="1260">
          <cell r="F1260" t="str">
            <v>N/A</v>
          </cell>
          <cell r="AE1260">
            <v>0.21000000000000002</v>
          </cell>
          <cell r="AY1260">
            <v>1097.8699999999999</v>
          </cell>
        </row>
        <row r="1261">
          <cell r="F1261" t="str">
            <v>N/A</v>
          </cell>
          <cell r="AE1261">
            <v>0.21000000000000002</v>
          </cell>
          <cell r="AY1261">
            <v>1097.8699999999999</v>
          </cell>
        </row>
        <row r="1262">
          <cell r="F1262" t="str">
            <v>N/A</v>
          </cell>
          <cell r="AE1262">
            <v>0.21000000000000002</v>
          </cell>
          <cell r="AY1262">
            <v>1097.8699999999999</v>
          </cell>
        </row>
        <row r="1263">
          <cell r="F1263" t="str">
            <v>N/A</v>
          </cell>
          <cell r="AE1263">
            <v>0.21000000000000002</v>
          </cell>
          <cell r="AY1263">
            <v>1097.8699999999999</v>
          </cell>
        </row>
        <row r="1264">
          <cell r="F1264" t="str">
            <v>N/A</v>
          </cell>
          <cell r="AE1264">
            <v>0.21000000000000002</v>
          </cell>
          <cell r="AY1264">
            <v>1097.8699999999999</v>
          </cell>
        </row>
        <row r="1265">
          <cell r="F1265" t="str">
            <v>N/A</v>
          </cell>
          <cell r="AE1265">
            <v>0.21000000000000002</v>
          </cell>
          <cell r="AY1265">
            <v>1097.8699999999999</v>
          </cell>
        </row>
        <row r="1266">
          <cell r="F1266" t="str">
            <v>N/A</v>
          </cell>
          <cell r="AE1266">
            <v>0.21000000000000002</v>
          </cell>
          <cell r="AY1266">
            <v>1097.8699999999999</v>
          </cell>
        </row>
        <row r="1267">
          <cell r="F1267" t="str">
            <v>N/A</v>
          </cell>
          <cell r="AE1267">
            <v>0.21000000000000002</v>
          </cell>
          <cell r="AY1267">
            <v>1097.8699999999999</v>
          </cell>
        </row>
        <row r="1268">
          <cell r="F1268" t="str">
            <v>N/A</v>
          </cell>
          <cell r="AE1268">
            <v>0.21000000000000002</v>
          </cell>
          <cell r="AY1268">
            <v>1097.8699999999999</v>
          </cell>
        </row>
        <row r="1269">
          <cell r="F1269" t="str">
            <v>N/A</v>
          </cell>
          <cell r="AE1269">
            <v>0.21000000000000002</v>
          </cell>
          <cell r="AY1269">
            <v>1097.8699999999999</v>
          </cell>
        </row>
        <row r="1270">
          <cell r="F1270" t="str">
            <v>N/A</v>
          </cell>
          <cell r="AE1270">
            <v>0.21000000000000002</v>
          </cell>
          <cell r="AY1270">
            <v>1097.8699999999999</v>
          </cell>
        </row>
        <row r="1271">
          <cell r="F1271" t="str">
            <v>N/A</v>
          </cell>
          <cell r="AE1271">
            <v>0.21000000000000002</v>
          </cell>
          <cell r="AY1271">
            <v>1097.8699999999999</v>
          </cell>
        </row>
        <row r="1272">
          <cell r="F1272" t="str">
            <v>N/A</v>
          </cell>
          <cell r="AE1272">
            <v>0.21000000000000002</v>
          </cell>
          <cell r="AY1272">
            <v>1097.8699999999999</v>
          </cell>
        </row>
        <row r="1273">
          <cell r="F1273" t="str">
            <v>N/A</v>
          </cell>
          <cell r="AE1273">
            <v>0.21000000000000002</v>
          </cell>
          <cell r="AY1273">
            <v>1097.8699999999999</v>
          </cell>
        </row>
        <row r="1274">
          <cell r="F1274" t="str">
            <v>N/A</v>
          </cell>
          <cell r="AE1274">
            <v>0.21000000000000002</v>
          </cell>
          <cell r="AY1274">
            <v>1097.8699999999999</v>
          </cell>
        </row>
        <row r="1275">
          <cell r="F1275" t="str">
            <v>N/A</v>
          </cell>
          <cell r="AE1275">
            <v>0.21000000000000002</v>
          </cell>
          <cell r="AY1275">
            <v>1097.8699999999999</v>
          </cell>
        </row>
        <row r="1276">
          <cell r="F1276" t="str">
            <v>N/A</v>
          </cell>
          <cell r="AE1276">
            <v>0.21000000000000002</v>
          </cell>
          <cell r="AY1276">
            <v>1097.8699999999999</v>
          </cell>
        </row>
        <row r="1277">
          <cell r="F1277" t="str">
            <v>N/A</v>
          </cell>
          <cell r="AE1277">
            <v>0.21000000000000002</v>
          </cell>
          <cell r="AY1277">
            <v>1097.8699999999999</v>
          </cell>
        </row>
        <row r="1278">
          <cell r="F1278" t="str">
            <v>N/A</v>
          </cell>
          <cell r="AE1278">
            <v>0.21000000000000002</v>
          </cell>
          <cell r="AY1278">
            <v>1097.8699999999999</v>
          </cell>
        </row>
        <row r="1279">
          <cell r="F1279" t="str">
            <v>N/A</v>
          </cell>
          <cell r="AE1279">
            <v>0.21000000000000002</v>
          </cell>
          <cell r="AY1279">
            <v>1097.8699999999999</v>
          </cell>
        </row>
        <row r="1280">
          <cell r="F1280" t="str">
            <v>N/A</v>
          </cell>
          <cell r="AE1280">
            <v>0.21000000000000002</v>
          </cell>
          <cell r="AY1280">
            <v>1097.8699999999999</v>
          </cell>
        </row>
        <row r="1281">
          <cell r="F1281" t="str">
            <v>N/A</v>
          </cell>
          <cell r="AE1281">
            <v>0.21000000000000002</v>
          </cell>
          <cell r="AY1281">
            <v>1097.8699999999999</v>
          </cell>
        </row>
        <row r="1282">
          <cell r="F1282" t="str">
            <v>N/A</v>
          </cell>
          <cell r="AE1282">
            <v>0.21000000000000002</v>
          </cell>
          <cell r="AY1282">
            <v>1097.8699999999999</v>
          </cell>
        </row>
        <row r="1283">
          <cell r="F1283" t="str">
            <v>N/A</v>
          </cell>
          <cell r="AE1283">
            <v>0.21000000000000002</v>
          </cell>
          <cell r="AY1283">
            <v>1097.8699999999999</v>
          </cell>
        </row>
        <row r="1284">
          <cell r="F1284" t="str">
            <v>N/A</v>
          </cell>
          <cell r="AE1284">
            <v>0.21000000000000002</v>
          </cell>
          <cell r="AY1284">
            <v>1097.8699999999999</v>
          </cell>
        </row>
        <row r="1285">
          <cell r="F1285" t="str">
            <v>N/A</v>
          </cell>
          <cell r="AE1285">
            <v>0.21000000000000002</v>
          </cell>
          <cell r="AY1285">
            <v>1097.8699999999999</v>
          </cell>
        </row>
        <row r="1286">
          <cell r="F1286" t="str">
            <v>N/A</v>
          </cell>
          <cell r="AE1286">
            <v>0.21000000000000002</v>
          </cell>
          <cell r="AY1286">
            <v>1097.8699999999999</v>
          </cell>
        </row>
        <row r="1287">
          <cell r="F1287" t="str">
            <v>N/A</v>
          </cell>
          <cell r="AE1287">
            <v>0.21000000000000002</v>
          </cell>
          <cell r="AY1287">
            <v>1097.8699999999999</v>
          </cell>
        </row>
        <row r="1288">
          <cell r="F1288" t="str">
            <v>N/A</v>
          </cell>
          <cell r="AE1288">
            <v>0.21000000000000002</v>
          </cell>
          <cell r="AY1288">
            <v>1097.8699999999999</v>
          </cell>
        </row>
        <row r="1289">
          <cell r="F1289" t="str">
            <v>N/A</v>
          </cell>
          <cell r="AE1289">
            <v>0.21000000000000002</v>
          </cell>
          <cell r="AY1289">
            <v>1097.8699999999999</v>
          </cell>
        </row>
        <row r="1290">
          <cell r="F1290" t="str">
            <v>N/A</v>
          </cell>
          <cell r="AE1290">
            <v>0.21000000000000002</v>
          </cell>
          <cell r="AY1290">
            <v>1097.8699999999999</v>
          </cell>
        </row>
        <row r="1291">
          <cell r="F1291" t="str">
            <v>N/A</v>
          </cell>
          <cell r="AE1291">
            <v>0.21000000000000002</v>
          </cell>
          <cell r="AY1291">
            <v>1097.8699999999999</v>
          </cell>
        </row>
        <row r="1292">
          <cell r="F1292" t="str">
            <v>N/A</v>
          </cell>
          <cell r="AE1292">
            <v>0.21000000000000002</v>
          </cell>
          <cell r="AY1292">
            <v>1097.8699999999999</v>
          </cell>
        </row>
        <row r="1293">
          <cell r="F1293" t="str">
            <v>N/A</v>
          </cell>
          <cell r="AE1293">
            <v>0.21000000000000002</v>
          </cell>
          <cell r="AY1293">
            <v>1097.8699999999999</v>
          </cell>
        </row>
        <row r="1294">
          <cell r="F1294" t="str">
            <v>N/A</v>
          </cell>
          <cell r="AE1294">
            <v>0.21000000000000002</v>
          </cell>
          <cell r="AY1294">
            <v>1097.8699999999999</v>
          </cell>
        </row>
        <row r="1295">
          <cell r="F1295" t="str">
            <v>N/A</v>
          </cell>
          <cell r="AE1295">
            <v>0.21000000000000002</v>
          </cell>
          <cell r="AY1295">
            <v>1097.8699999999999</v>
          </cell>
        </row>
        <row r="1296">
          <cell r="F1296" t="str">
            <v>N/A</v>
          </cell>
          <cell r="AE1296">
            <v>0.21000000000000002</v>
          </cell>
          <cell r="AY1296">
            <v>1097.8699999999999</v>
          </cell>
        </row>
        <row r="1297">
          <cell r="F1297" t="str">
            <v>N/A</v>
          </cell>
          <cell r="AE1297">
            <v>0.21000000000000002</v>
          </cell>
          <cell r="AY1297">
            <v>1097.8699999999999</v>
          </cell>
        </row>
        <row r="1298">
          <cell r="F1298" t="str">
            <v>N/A</v>
          </cell>
          <cell r="AE1298">
            <v>0.21000000000000002</v>
          </cell>
          <cell r="AY1298">
            <v>1097.8699999999999</v>
          </cell>
        </row>
        <row r="1299">
          <cell r="F1299" t="str">
            <v>N/A</v>
          </cell>
          <cell r="AE1299">
            <v>0.21000000000000002</v>
          </cell>
          <cell r="AY1299">
            <v>1097.8699999999999</v>
          </cell>
        </row>
        <row r="1300">
          <cell r="F1300" t="str">
            <v>N/A</v>
          </cell>
          <cell r="AE1300">
            <v>0.21000000000000002</v>
          </cell>
          <cell r="AY1300">
            <v>1097.8699999999999</v>
          </cell>
        </row>
        <row r="1301">
          <cell r="F1301" t="str">
            <v>N/A</v>
          </cell>
          <cell r="AE1301">
            <v>0.21000000000000002</v>
          </cell>
          <cell r="AY1301">
            <v>1097.8699999999999</v>
          </cell>
        </row>
        <row r="1302">
          <cell r="F1302" t="str">
            <v>N/A</v>
          </cell>
          <cell r="AE1302">
            <v>0.21000000000000002</v>
          </cell>
          <cell r="AY1302">
            <v>1097.8699999999999</v>
          </cell>
        </row>
        <row r="1303">
          <cell r="F1303" t="str">
            <v>N/A</v>
          </cell>
          <cell r="AE1303">
            <v>0.21000000000000002</v>
          </cell>
          <cell r="AY1303">
            <v>1097.8699999999999</v>
          </cell>
        </row>
        <row r="1304">
          <cell r="F1304" t="str">
            <v>N/A</v>
          </cell>
          <cell r="AE1304">
            <v>0.21000000000000002</v>
          </cell>
          <cell r="AY1304">
            <v>1097.8699999999999</v>
          </cell>
        </row>
        <row r="1305">
          <cell r="F1305" t="str">
            <v>N/A</v>
          </cell>
          <cell r="AE1305">
            <v>0.21000000000000002</v>
          </cell>
          <cell r="AY1305">
            <v>1097.8699999999999</v>
          </cell>
        </row>
        <row r="1306">
          <cell r="F1306" t="str">
            <v>N/A</v>
          </cell>
          <cell r="AE1306">
            <v>0.21000000000000002</v>
          </cell>
          <cell r="AY1306">
            <v>1097.8699999999999</v>
          </cell>
        </row>
        <row r="1307">
          <cell r="F1307" t="str">
            <v>N/A</v>
          </cell>
          <cell r="AE1307">
            <v>0.21000000000000002</v>
          </cell>
          <cell r="AY1307">
            <v>1097.8699999999999</v>
          </cell>
        </row>
        <row r="1308">
          <cell r="F1308" t="str">
            <v>N/A</v>
          </cell>
          <cell r="AE1308">
            <v>0.21000000000000002</v>
          </cell>
          <cell r="AY1308">
            <v>1097.8699999999999</v>
          </cell>
        </row>
        <row r="1309">
          <cell r="F1309" t="str">
            <v>N/A</v>
          </cell>
          <cell r="AE1309">
            <v>0.21000000000000002</v>
          </cell>
          <cell r="AY1309">
            <v>1097.8699999999999</v>
          </cell>
        </row>
        <row r="1310">
          <cell r="F1310" t="str">
            <v>N/A</v>
          </cell>
          <cell r="AE1310">
            <v>0.21000000000000002</v>
          </cell>
          <cell r="AY1310">
            <v>1097.8699999999999</v>
          </cell>
        </row>
        <row r="1311">
          <cell r="F1311" t="str">
            <v>N/A</v>
          </cell>
          <cell r="AE1311">
            <v>0.21000000000000002</v>
          </cell>
          <cell r="AY1311">
            <v>1097.8699999999999</v>
          </cell>
        </row>
        <row r="1312">
          <cell r="F1312" t="str">
            <v>N/A</v>
          </cell>
          <cell r="AE1312">
            <v>0.21000000000000002</v>
          </cell>
          <cell r="AY1312">
            <v>1097.8699999999999</v>
          </cell>
        </row>
        <row r="1313">
          <cell r="F1313" t="str">
            <v>N/A</v>
          </cell>
          <cell r="AE1313">
            <v>0.21000000000000002</v>
          </cell>
          <cell r="AY1313">
            <v>1097.8699999999999</v>
          </cell>
        </row>
        <row r="1314">
          <cell r="F1314" t="str">
            <v>N/A</v>
          </cell>
          <cell r="AE1314">
            <v>0.21000000000000002</v>
          </cell>
          <cell r="AY1314">
            <v>1097.8699999999999</v>
          </cell>
        </row>
        <row r="1315">
          <cell r="F1315" t="str">
            <v>N/A</v>
          </cell>
          <cell r="AE1315">
            <v>0.21000000000000002</v>
          </cell>
          <cell r="AY1315">
            <v>1097.8699999999999</v>
          </cell>
        </row>
        <row r="1316">
          <cell r="F1316" t="str">
            <v>N/A</v>
          </cell>
          <cell r="AE1316">
            <v>0.21000000000000002</v>
          </cell>
          <cell r="AY1316">
            <v>1097.8699999999999</v>
          </cell>
        </row>
        <row r="1317">
          <cell r="F1317" t="str">
            <v>N/A</v>
          </cell>
          <cell r="AE1317">
            <v>0.21000000000000002</v>
          </cell>
          <cell r="AY1317">
            <v>1097.8699999999999</v>
          </cell>
        </row>
        <row r="1318">
          <cell r="F1318" t="str">
            <v>N/A</v>
          </cell>
          <cell r="AE1318">
            <v>0.21000000000000002</v>
          </cell>
          <cell r="AY1318">
            <v>1097.8699999999999</v>
          </cell>
        </row>
        <row r="1319">
          <cell r="F1319" t="str">
            <v>N/A</v>
          </cell>
          <cell r="AE1319">
            <v>0.21000000000000002</v>
          </cell>
          <cell r="AY1319">
            <v>1097.8699999999999</v>
          </cell>
        </row>
        <row r="1320">
          <cell r="F1320" t="str">
            <v>N/A</v>
          </cell>
          <cell r="AE1320">
            <v>0.21000000000000002</v>
          </cell>
          <cell r="AY1320">
            <v>1097.8699999999999</v>
          </cell>
        </row>
        <row r="1321">
          <cell r="F1321" t="str">
            <v>N/A</v>
          </cell>
          <cell r="AE1321">
            <v>0.21000000000000002</v>
          </cell>
          <cell r="AY1321">
            <v>1097.8699999999999</v>
          </cell>
        </row>
        <row r="1322">
          <cell r="F1322" t="str">
            <v>N/A</v>
          </cell>
          <cell r="AE1322">
            <v>0.21000000000000002</v>
          </cell>
          <cell r="AY1322">
            <v>1097.8699999999999</v>
          </cell>
        </row>
        <row r="1323">
          <cell r="F1323" t="str">
            <v>N/A</v>
          </cell>
          <cell r="AE1323">
            <v>0.21000000000000002</v>
          </cell>
          <cell r="AY1323">
            <v>1097.8699999999999</v>
          </cell>
        </row>
        <row r="1324">
          <cell r="F1324" t="str">
            <v>N/A</v>
          </cell>
          <cell r="AE1324">
            <v>0.21000000000000002</v>
          </cell>
          <cell r="AY1324">
            <v>1097.8699999999999</v>
          </cell>
        </row>
        <row r="1325">
          <cell r="F1325" t="str">
            <v>N/A</v>
          </cell>
          <cell r="AE1325">
            <v>0.21000000000000002</v>
          </cell>
          <cell r="AY1325">
            <v>1097.8699999999999</v>
          </cell>
        </row>
        <row r="1326">
          <cell r="F1326" t="str">
            <v>N/A</v>
          </cell>
          <cell r="AE1326">
            <v>0.21000000000000002</v>
          </cell>
          <cell r="AY1326">
            <v>1097.8699999999999</v>
          </cell>
        </row>
        <row r="1327">
          <cell r="F1327" t="str">
            <v>N/A</v>
          </cell>
          <cell r="AE1327">
            <v>0.21000000000000002</v>
          </cell>
          <cell r="AY1327">
            <v>1097.8699999999999</v>
          </cell>
        </row>
        <row r="1328">
          <cell r="F1328" t="str">
            <v>N/A</v>
          </cell>
          <cell r="AE1328">
            <v>0.21000000000000002</v>
          </cell>
          <cell r="AY1328">
            <v>1097.8699999999999</v>
          </cell>
        </row>
        <row r="1329">
          <cell r="F1329" t="str">
            <v>N/A</v>
          </cell>
          <cell r="AE1329">
            <v>0.21000000000000002</v>
          </cell>
          <cell r="AY1329">
            <v>1097.8699999999999</v>
          </cell>
        </row>
        <row r="1330">
          <cell r="F1330" t="str">
            <v>N/A</v>
          </cell>
          <cell r="AE1330">
            <v>0.21000000000000002</v>
          </cell>
          <cell r="AY1330">
            <v>1097.8699999999999</v>
          </cell>
        </row>
        <row r="1331">
          <cell r="F1331" t="str">
            <v>N/A</v>
          </cell>
          <cell r="AE1331">
            <v>0.21000000000000002</v>
          </cell>
          <cell r="AY1331">
            <v>1097.8699999999999</v>
          </cell>
        </row>
        <row r="1332">
          <cell r="F1332" t="str">
            <v>N/A</v>
          </cell>
          <cell r="AE1332">
            <v>0.21000000000000002</v>
          </cell>
          <cell r="AY1332">
            <v>1097.8699999999999</v>
          </cell>
        </row>
        <row r="1333">
          <cell r="F1333" t="str">
            <v>N/A</v>
          </cell>
          <cell r="AE1333">
            <v>0.21000000000000002</v>
          </cell>
          <cell r="AY1333">
            <v>1097.8699999999999</v>
          </cell>
        </row>
        <row r="1334">
          <cell r="F1334" t="str">
            <v>N/A</v>
          </cell>
          <cell r="AE1334">
            <v>0.21000000000000002</v>
          </cell>
          <cell r="AY1334">
            <v>1097.8699999999999</v>
          </cell>
        </row>
        <row r="1335">
          <cell r="F1335" t="str">
            <v>N/A</v>
          </cell>
          <cell r="AE1335">
            <v>0.21000000000000002</v>
          </cell>
          <cell r="AY1335">
            <v>1097.8699999999999</v>
          </cell>
        </row>
        <row r="1336">
          <cell r="F1336" t="str">
            <v>N/A</v>
          </cell>
          <cell r="AE1336">
            <v>0.21000000000000002</v>
          </cell>
          <cell r="AY1336">
            <v>1097.8699999999999</v>
          </cell>
        </row>
        <row r="1337">
          <cell r="F1337" t="str">
            <v>N/A</v>
          </cell>
          <cell r="AE1337">
            <v>0.21000000000000002</v>
          </cell>
          <cell r="AY1337">
            <v>1097.8699999999999</v>
          </cell>
        </row>
        <row r="1338">
          <cell r="F1338" t="str">
            <v>N/A</v>
          </cell>
          <cell r="AE1338">
            <v>0.21000000000000002</v>
          </cell>
          <cell r="AY1338">
            <v>1097.8699999999999</v>
          </cell>
        </row>
        <row r="1339">
          <cell r="F1339" t="str">
            <v>N/A</v>
          </cell>
          <cell r="AE1339">
            <v>0.21000000000000002</v>
          </cell>
          <cell r="AY1339">
            <v>1097.8699999999999</v>
          </cell>
        </row>
        <row r="1340">
          <cell r="F1340" t="str">
            <v>N/A</v>
          </cell>
          <cell r="AE1340">
            <v>0.21000000000000002</v>
          </cell>
          <cell r="AY1340">
            <v>1097.8699999999999</v>
          </cell>
        </row>
        <row r="1341">
          <cell r="F1341" t="str">
            <v>N/A</v>
          </cell>
          <cell r="AE1341">
            <v>0.21000000000000002</v>
          </cell>
          <cell r="AY1341">
            <v>1097.8699999999999</v>
          </cell>
        </row>
        <row r="1342">
          <cell r="F1342" t="str">
            <v>N/A</v>
          </cell>
          <cell r="AE1342">
            <v>0.21000000000000002</v>
          </cell>
          <cell r="AY1342">
            <v>1097.8699999999999</v>
          </cell>
        </row>
        <row r="1343">
          <cell r="F1343" t="str">
            <v>N/A</v>
          </cell>
          <cell r="AE1343">
            <v>0.21000000000000002</v>
          </cell>
          <cell r="AY1343">
            <v>1097.8699999999999</v>
          </cell>
        </row>
        <row r="1344">
          <cell r="F1344" t="str">
            <v>N/A</v>
          </cell>
          <cell r="AE1344">
            <v>0.21000000000000002</v>
          </cell>
          <cell r="AY1344">
            <v>1097.8699999999999</v>
          </cell>
        </row>
        <row r="1345">
          <cell r="F1345" t="str">
            <v>N/A</v>
          </cell>
          <cell r="AE1345">
            <v>0.21000000000000002</v>
          </cell>
          <cell r="AY1345">
            <v>1097.8699999999999</v>
          </cell>
        </row>
        <row r="1346">
          <cell r="F1346" t="str">
            <v>N/A</v>
          </cell>
          <cell r="AE1346">
            <v>0.21000000000000002</v>
          </cell>
          <cell r="AY1346">
            <v>1097.8699999999999</v>
          </cell>
        </row>
        <row r="1347">
          <cell r="F1347" t="str">
            <v>N/A</v>
          </cell>
          <cell r="AE1347">
            <v>0.21000000000000002</v>
          </cell>
          <cell r="AY1347">
            <v>1097.8699999999999</v>
          </cell>
        </row>
        <row r="1348">
          <cell r="F1348" t="str">
            <v>N/A</v>
          </cell>
          <cell r="AE1348">
            <v>0.21000000000000002</v>
          </cell>
          <cell r="AY1348">
            <v>1097.8699999999999</v>
          </cell>
        </row>
        <row r="1349">
          <cell r="F1349" t="str">
            <v>N/A</v>
          </cell>
          <cell r="AE1349">
            <v>0.21000000000000002</v>
          </cell>
          <cell r="AY1349">
            <v>1097.8699999999999</v>
          </cell>
        </row>
        <row r="1350">
          <cell r="F1350" t="str">
            <v>N/A</v>
          </cell>
          <cell r="AE1350">
            <v>0.21000000000000002</v>
          </cell>
          <cell r="AY1350">
            <v>1097.8699999999999</v>
          </cell>
        </row>
        <row r="1351">
          <cell r="F1351" t="str">
            <v>N/A</v>
          </cell>
          <cell r="AE1351">
            <v>0.21000000000000002</v>
          </cell>
          <cell r="AY1351">
            <v>1097.8699999999999</v>
          </cell>
        </row>
        <row r="1352">
          <cell r="F1352" t="str">
            <v>N/A</v>
          </cell>
          <cell r="AE1352">
            <v>0.21000000000000002</v>
          </cell>
          <cell r="AY1352">
            <v>1097.8699999999999</v>
          </cell>
        </row>
        <row r="1353">
          <cell r="F1353" t="str">
            <v>N/A</v>
          </cell>
          <cell r="AE1353">
            <v>0.21000000000000002</v>
          </cell>
          <cell r="AY1353">
            <v>1097.8699999999999</v>
          </cell>
        </row>
        <row r="1354">
          <cell r="F1354" t="str">
            <v>N/A</v>
          </cell>
          <cell r="AE1354">
            <v>0.21000000000000002</v>
          </cell>
          <cell r="AY1354">
            <v>1097.8699999999999</v>
          </cell>
        </row>
        <row r="1355">
          <cell r="F1355" t="str">
            <v>N/A</v>
          </cell>
          <cell r="AE1355">
            <v>0.21000000000000002</v>
          </cell>
          <cell r="AY1355">
            <v>1097.8699999999999</v>
          </cell>
        </row>
        <row r="1356">
          <cell r="F1356" t="str">
            <v>N/A</v>
          </cell>
          <cell r="AE1356">
            <v>0.21000000000000002</v>
          </cell>
          <cell r="AY1356">
            <v>1097.8699999999999</v>
          </cell>
        </row>
        <row r="1357">
          <cell r="F1357" t="str">
            <v>N/A</v>
          </cell>
          <cell r="AE1357">
            <v>0.21000000000000002</v>
          </cell>
          <cell r="AY1357">
            <v>1097.8699999999999</v>
          </cell>
        </row>
        <row r="1358">
          <cell r="F1358" t="str">
            <v>N/A</v>
          </cell>
          <cell r="AE1358">
            <v>0.21000000000000002</v>
          </cell>
          <cell r="AY1358">
            <v>1097.8699999999999</v>
          </cell>
        </row>
        <row r="1359">
          <cell r="F1359" t="str">
            <v>N/A</v>
          </cell>
          <cell r="AE1359">
            <v>0.21000000000000002</v>
          </cell>
          <cell r="AY1359">
            <v>1097.8699999999999</v>
          </cell>
        </row>
        <row r="1360">
          <cell r="F1360" t="str">
            <v>N/A</v>
          </cell>
          <cell r="AE1360">
            <v>0.21000000000000002</v>
          </cell>
          <cell r="AY1360">
            <v>1097.8699999999999</v>
          </cell>
        </row>
        <row r="1361">
          <cell r="F1361" t="str">
            <v>N/A</v>
          </cell>
          <cell r="AE1361">
            <v>0.21000000000000002</v>
          </cell>
          <cell r="AY1361">
            <v>1097.8699999999999</v>
          </cell>
        </row>
        <row r="1362">
          <cell r="F1362" t="str">
            <v>N/A</v>
          </cell>
          <cell r="AE1362">
            <v>0.21000000000000002</v>
          </cell>
          <cell r="AY1362">
            <v>1097.8699999999999</v>
          </cell>
        </row>
        <row r="1363">
          <cell r="F1363" t="str">
            <v>N/A</v>
          </cell>
          <cell r="AE1363">
            <v>0.21000000000000002</v>
          </cell>
          <cell r="AY1363">
            <v>1097.8699999999999</v>
          </cell>
        </row>
        <row r="1364">
          <cell r="F1364" t="str">
            <v>N/A</v>
          </cell>
          <cell r="AE1364">
            <v>0.21000000000000002</v>
          </cell>
          <cell r="AY1364">
            <v>1097.8699999999999</v>
          </cell>
        </row>
        <row r="1365">
          <cell r="F1365" t="str">
            <v>N/A</v>
          </cell>
          <cell r="AE1365">
            <v>0.21000000000000002</v>
          </cell>
          <cell r="AY1365">
            <v>1097.8699999999999</v>
          </cell>
        </row>
        <row r="1366">
          <cell r="F1366" t="str">
            <v>N/A</v>
          </cell>
          <cell r="AE1366">
            <v>0.21000000000000002</v>
          </cell>
          <cell r="AY1366">
            <v>1097.8699999999999</v>
          </cell>
        </row>
        <row r="1367">
          <cell r="F1367" t="str">
            <v>N/A</v>
          </cell>
          <cell r="AE1367">
            <v>0.21000000000000002</v>
          </cell>
          <cell r="AY1367">
            <v>1097.8699999999999</v>
          </cell>
        </row>
        <row r="1368">
          <cell r="F1368" t="str">
            <v>N/A</v>
          </cell>
          <cell r="AE1368">
            <v>0.21000000000000002</v>
          </cell>
          <cell r="AY1368">
            <v>1097.8699999999999</v>
          </cell>
        </row>
        <row r="1369">
          <cell r="F1369" t="str">
            <v>N/A</v>
          </cell>
          <cell r="AE1369">
            <v>0.21000000000000002</v>
          </cell>
          <cell r="AY1369">
            <v>1097.8699999999999</v>
          </cell>
        </row>
        <row r="1370">
          <cell r="F1370" t="str">
            <v>N/A</v>
          </cell>
          <cell r="AE1370">
            <v>0.21000000000000002</v>
          </cell>
          <cell r="AY1370">
            <v>1097.8699999999999</v>
          </cell>
        </row>
        <row r="1371">
          <cell r="F1371" t="str">
            <v>N/A</v>
          </cell>
          <cell r="AE1371">
            <v>0.21000000000000002</v>
          </cell>
          <cell r="AY1371">
            <v>1097.8699999999999</v>
          </cell>
        </row>
        <row r="1372">
          <cell r="F1372" t="str">
            <v>N/A</v>
          </cell>
          <cell r="AE1372">
            <v>0.21000000000000002</v>
          </cell>
          <cell r="AY1372">
            <v>1097.8699999999999</v>
          </cell>
        </row>
        <row r="1373">
          <cell r="F1373" t="str">
            <v>N/A</v>
          </cell>
          <cell r="AE1373">
            <v>0.21000000000000002</v>
          </cell>
          <cell r="AY1373">
            <v>1097.8699999999999</v>
          </cell>
        </row>
        <row r="1374">
          <cell r="F1374" t="str">
            <v>N/A</v>
          </cell>
          <cell r="AE1374">
            <v>0.21000000000000002</v>
          </cell>
          <cell r="AY1374">
            <v>1097.8699999999999</v>
          </cell>
        </row>
        <row r="1375">
          <cell r="F1375" t="str">
            <v>N/A</v>
          </cell>
          <cell r="AE1375">
            <v>0.21000000000000002</v>
          </cell>
          <cell r="AY1375">
            <v>1097.8699999999999</v>
          </cell>
        </row>
        <row r="1376">
          <cell r="F1376" t="str">
            <v>N/A</v>
          </cell>
          <cell r="AE1376">
            <v>0.21000000000000002</v>
          </cell>
          <cell r="AY1376">
            <v>1097.8699999999999</v>
          </cell>
        </row>
        <row r="1377">
          <cell r="F1377" t="str">
            <v>N/A</v>
          </cell>
          <cell r="AE1377">
            <v>0.21000000000000002</v>
          </cell>
          <cell r="AY1377">
            <v>1097.8699999999999</v>
          </cell>
        </row>
        <row r="1378">
          <cell r="F1378" t="str">
            <v>N/A</v>
          </cell>
          <cell r="AE1378">
            <v>0.21000000000000002</v>
          </cell>
          <cell r="AY1378">
            <v>1097.8699999999999</v>
          </cell>
        </row>
        <row r="1379">
          <cell r="F1379" t="str">
            <v>N/A</v>
          </cell>
          <cell r="AE1379">
            <v>0.21000000000000002</v>
          </cell>
          <cell r="AY1379">
            <v>1097.8699999999999</v>
          </cell>
        </row>
        <row r="1380">
          <cell r="F1380" t="str">
            <v>N/A</v>
          </cell>
          <cell r="AE1380">
            <v>0.21000000000000002</v>
          </cell>
          <cell r="AY1380">
            <v>1097.8699999999999</v>
          </cell>
        </row>
        <row r="1381">
          <cell r="F1381" t="str">
            <v>N/A</v>
          </cell>
          <cell r="AE1381">
            <v>0.21000000000000002</v>
          </cell>
          <cell r="AY1381">
            <v>1097.8699999999999</v>
          </cell>
        </row>
        <row r="1382">
          <cell r="F1382" t="str">
            <v>N/A</v>
          </cell>
          <cell r="AE1382">
            <v>0.21000000000000002</v>
          </cell>
          <cell r="AY1382">
            <v>1097.8699999999999</v>
          </cell>
        </row>
        <row r="1383">
          <cell r="F1383" t="str">
            <v>N/A</v>
          </cell>
          <cell r="AE1383">
            <v>0.21000000000000002</v>
          </cell>
          <cell r="AY1383">
            <v>1097.8699999999999</v>
          </cell>
        </row>
        <row r="1384">
          <cell r="F1384" t="str">
            <v>N/A</v>
          </cell>
          <cell r="AE1384">
            <v>0.21000000000000002</v>
          </cell>
          <cell r="AY1384">
            <v>1097.8699999999999</v>
          </cell>
        </row>
        <row r="1385">
          <cell r="F1385" t="str">
            <v>N/A</v>
          </cell>
          <cell r="AE1385">
            <v>0.21000000000000002</v>
          </cell>
          <cell r="AY1385">
            <v>1097.8699999999999</v>
          </cell>
        </row>
        <row r="1386">
          <cell r="F1386" t="str">
            <v>N/A</v>
          </cell>
          <cell r="AE1386">
            <v>0.21000000000000002</v>
          </cell>
          <cell r="AY1386">
            <v>1097.8699999999999</v>
          </cell>
        </row>
        <row r="1387">
          <cell r="F1387" t="str">
            <v>N/A</v>
          </cell>
          <cell r="AE1387">
            <v>0.21000000000000002</v>
          </cell>
          <cell r="AY1387">
            <v>1097.8699999999999</v>
          </cell>
        </row>
        <row r="1388">
          <cell r="F1388" t="str">
            <v>N/A</v>
          </cell>
          <cell r="AE1388">
            <v>0.21000000000000002</v>
          </cell>
          <cell r="AY1388">
            <v>1097.8699999999999</v>
          </cell>
        </row>
        <row r="1389">
          <cell r="F1389" t="str">
            <v>N/A</v>
          </cell>
          <cell r="AE1389">
            <v>0.21000000000000002</v>
          </cell>
          <cell r="AY1389">
            <v>1097.8699999999999</v>
          </cell>
        </row>
        <row r="1390">
          <cell r="F1390" t="str">
            <v>N/A</v>
          </cell>
          <cell r="AE1390">
            <v>0.21000000000000002</v>
          </cell>
          <cell r="AY1390">
            <v>1097.8699999999999</v>
          </cell>
        </row>
        <row r="1391">
          <cell r="F1391" t="str">
            <v>N/A</v>
          </cell>
          <cell r="AE1391">
            <v>0.21000000000000002</v>
          </cell>
          <cell r="AY1391">
            <v>1097.8699999999999</v>
          </cell>
        </row>
        <row r="1392">
          <cell r="F1392" t="str">
            <v>N/A</v>
          </cell>
          <cell r="AE1392">
            <v>0.21000000000000002</v>
          </cell>
          <cell r="AY1392">
            <v>1097.8699999999999</v>
          </cell>
        </row>
        <row r="1393">
          <cell r="F1393" t="str">
            <v>N/A</v>
          </cell>
          <cell r="AE1393">
            <v>0.21000000000000002</v>
          </cell>
          <cell r="AY1393">
            <v>1097.8699999999999</v>
          </cell>
        </row>
        <row r="1394">
          <cell r="F1394" t="str">
            <v>N/A</v>
          </cell>
          <cell r="AE1394">
            <v>0.21000000000000002</v>
          </cell>
          <cell r="AY1394">
            <v>1097.8699999999999</v>
          </cell>
        </row>
        <row r="1395">
          <cell r="F1395" t="str">
            <v>N/A</v>
          </cell>
          <cell r="AE1395">
            <v>0.21000000000000002</v>
          </cell>
          <cell r="AY1395">
            <v>1097.8699999999999</v>
          </cell>
        </row>
        <row r="1396">
          <cell r="F1396" t="str">
            <v>N/A</v>
          </cell>
          <cell r="AE1396">
            <v>0.21000000000000002</v>
          </cell>
          <cell r="AY1396">
            <v>1097.8699999999999</v>
          </cell>
        </row>
        <row r="1397">
          <cell r="F1397" t="str">
            <v>N/A</v>
          </cell>
          <cell r="AE1397">
            <v>0.21000000000000002</v>
          </cell>
          <cell r="AY1397">
            <v>1097.8699999999999</v>
          </cell>
        </row>
        <row r="1398">
          <cell r="F1398" t="str">
            <v>N/A</v>
          </cell>
          <cell r="AE1398">
            <v>0.21000000000000002</v>
          </cell>
          <cell r="AY1398">
            <v>1097.8699999999999</v>
          </cell>
        </row>
        <row r="1399">
          <cell r="F1399" t="str">
            <v>N/A</v>
          </cell>
          <cell r="AE1399">
            <v>0.21000000000000002</v>
          </cell>
          <cell r="AY1399">
            <v>1097.8699999999999</v>
          </cell>
        </row>
        <row r="1400">
          <cell r="F1400" t="str">
            <v>N/A</v>
          </cell>
          <cell r="AE1400">
            <v>0.21000000000000002</v>
          </cell>
          <cell r="AY1400">
            <v>1097.8699999999999</v>
          </cell>
        </row>
        <row r="1401">
          <cell r="F1401" t="str">
            <v>N/A</v>
          </cell>
          <cell r="AE1401">
            <v>0.21000000000000002</v>
          </cell>
          <cell r="AY1401">
            <v>1097.8699999999999</v>
          </cell>
        </row>
        <row r="1402">
          <cell r="F1402" t="str">
            <v>N/A</v>
          </cell>
          <cell r="AE1402">
            <v>0.21000000000000002</v>
          </cell>
          <cell r="AY1402">
            <v>1097.8699999999999</v>
          </cell>
        </row>
        <row r="1403">
          <cell r="F1403" t="str">
            <v>N/A</v>
          </cell>
          <cell r="AE1403">
            <v>0.21000000000000002</v>
          </cell>
          <cell r="AY1403">
            <v>1097.8699999999999</v>
          </cell>
        </row>
        <row r="1404">
          <cell r="F1404" t="str">
            <v>N/A</v>
          </cell>
          <cell r="AE1404">
            <v>0.21000000000000002</v>
          </cell>
          <cell r="AY1404">
            <v>1097.8699999999999</v>
          </cell>
        </row>
        <row r="1405">
          <cell r="F1405" t="str">
            <v>N/A</v>
          </cell>
          <cell r="AE1405">
            <v>0.21000000000000002</v>
          </cell>
          <cell r="AY1405">
            <v>1097.8699999999999</v>
          </cell>
        </row>
        <row r="1406">
          <cell r="F1406" t="str">
            <v>N/A</v>
          </cell>
          <cell r="AE1406">
            <v>0.21000000000000002</v>
          </cell>
          <cell r="AY1406">
            <v>1097.8699999999999</v>
          </cell>
        </row>
        <row r="1407">
          <cell r="F1407" t="str">
            <v>N/A</v>
          </cell>
          <cell r="AE1407">
            <v>0.21000000000000002</v>
          </cell>
          <cell r="AY1407">
            <v>1097.8699999999999</v>
          </cell>
        </row>
        <row r="1408">
          <cell r="F1408" t="str">
            <v>N/A</v>
          </cell>
          <cell r="AE1408">
            <v>0.21000000000000002</v>
          </cell>
          <cell r="AY1408">
            <v>1097.8699999999999</v>
          </cell>
        </row>
        <row r="1409">
          <cell r="F1409" t="str">
            <v>N/A</v>
          </cell>
          <cell r="AE1409">
            <v>0.21000000000000002</v>
          </cell>
          <cell r="AY1409">
            <v>1097.8699999999999</v>
          </cell>
        </row>
        <row r="1410">
          <cell r="F1410" t="str">
            <v>N/A</v>
          </cell>
          <cell r="AE1410">
            <v>0.21000000000000002</v>
          </cell>
          <cell r="AY1410">
            <v>1097.8699999999999</v>
          </cell>
        </row>
        <row r="1411">
          <cell r="F1411" t="str">
            <v>N/A</v>
          </cell>
          <cell r="AE1411">
            <v>0.21000000000000002</v>
          </cell>
          <cell r="AY1411">
            <v>1097.8699999999999</v>
          </cell>
        </row>
        <row r="1412">
          <cell r="F1412" t="str">
            <v>N/A</v>
          </cell>
          <cell r="AE1412">
            <v>0.21000000000000002</v>
          </cell>
          <cell r="AY1412">
            <v>1097.8699999999999</v>
          </cell>
        </row>
        <row r="1413">
          <cell r="F1413" t="str">
            <v>N/A</v>
          </cell>
          <cell r="AE1413">
            <v>0.21000000000000002</v>
          </cell>
          <cell r="AY1413">
            <v>1097.8699999999999</v>
          </cell>
        </row>
        <row r="1414">
          <cell r="F1414" t="str">
            <v>N/A</v>
          </cell>
          <cell r="AE1414">
            <v>0.21000000000000002</v>
          </cell>
          <cell r="AY1414">
            <v>1097.8699999999999</v>
          </cell>
        </row>
        <row r="1415">
          <cell r="F1415" t="str">
            <v>N/A</v>
          </cell>
          <cell r="AE1415">
            <v>0.21000000000000002</v>
          </cell>
          <cell r="AY1415">
            <v>1097.8699999999999</v>
          </cell>
        </row>
        <row r="1416">
          <cell r="F1416" t="str">
            <v>N/A</v>
          </cell>
          <cell r="AE1416">
            <v>0.21000000000000002</v>
          </cell>
          <cell r="AY1416">
            <v>1097.8699999999999</v>
          </cell>
        </row>
        <row r="1417">
          <cell r="F1417" t="str">
            <v>N/A</v>
          </cell>
          <cell r="AE1417">
            <v>0.21000000000000002</v>
          </cell>
          <cell r="AY1417">
            <v>1097.8699999999999</v>
          </cell>
        </row>
        <row r="1418">
          <cell r="F1418" t="str">
            <v>N/A</v>
          </cell>
          <cell r="AE1418">
            <v>0.21000000000000002</v>
          </cell>
          <cell r="AY1418">
            <v>1097.8699999999999</v>
          </cell>
        </row>
        <row r="1419">
          <cell r="F1419" t="str">
            <v>N/A</v>
          </cell>
          <cell r="AE1419">
            <v>0.21000000000000002</v>
          </cell>
          <cell r="AY1419">
            <v>1097.8699999999999</v>
          </cell>
        </row>
        <row r="1420">
          <cell r="F1420" t="str">
            <v>N/A</v>
          </cell>
          <cell r="AE1420">
            <v>0.21000000000000002</v>
          </cell>
          <cell r="AY1420">
            <v>1097.8699999999999</v>
          </cell>
        </row>
        <row r="1421">
          <cell r="F1421" t="str">
            <v>N/A</v>
          </cell>
          <cell r="AE1421">
            <v>0.21000000000000002</v>
          </cell>
          <cell r="AY1421">
            <v>1097.8699999999999</v>
          </cell>
        </row>
        <row r="1422">
          <cell r="F1422" t="str">
            <v>N/A</v>
          </cell>
          <cell r="AE1422">
            <v>0.21000000000000002</v>
          </cell>
          <cell r="AY1422">
            <v>1097.8699999999999</v>
          </cell>
        </row>
        <row r="1423">
          <cell r="F1423" t="str">
            <v>N/A</v>
          </cell>
          <cell r="AE1423">
            <v>0.21000000000000002</v>
          </cell>
          <cell r="AY1423">
            <v>1097.8699999999999</v>
          </cell>
        </row>
        <row r="1424">
          <cell r="F1424" t="str">
            <v>N/A</v>
          </cell>
          <cell r="AE1424">
            <v>0.21000000000000002</v>
          </cell>
          <cell r="AY1424">
            <v>1097.8699999999999</v>
          </cell>
        </row>
        <row r="1425">
          <cell r="F1425" t="str">
            <v>N/A</v>
          </cell>
          <cell r="AE1425">
            <v>0.21000000000000002</v>
          </cell>
          <cell r="AY1425">
            <v>1097.8699999999999</v>
          </cell>
        </row>
        <row r="1426">
          <cell r="F1426" t="str">
            <v>N/A</v>
          </cell>
          <cell r="AE1426">
            <v>0.21000000000000002</v>
          </cell>
          <cell r="AY1426">
            <v>1097.8699999999999</v>
          </cell>
        </row>
        <row r="1427">
          <cell r="F1427" t="str">
            <v>N/A</v>
          </cell>
          <cell r="AE1427">
            <v>0.21000000000000002</v>
          </cell>
          <cell r="AY1427">
            <v>1097.8699999999999</v>
          </cell>
        </row>
        <row r="1428">
          <cell r="F1428" t="str">
            <v>N/A</v>
          </cell>
          <cell r="AE1428">
            <v>0.21000000000000002</v>
          </cell>
          <cell r="AY1428">
            <v>1097.8699999999999</v>
          </cell>
        </row>
        <row r="1429">
          <cell r="F1429" t="str">
            <v>N/A</v>
          </cell>
          <cell r="AE1429">
            <v>0.21000000000000002</v>
          </cell>
          <cell r="AY1429">
            <v>1097.8699999999999</v>
          </cell>
        </row>
        <row r="1430">
          <cell r="F1430" t="str">
            <v>N/A</v>
          </cell>
          <cell r="AE1430">
            <v>0.21000000000000002</v>
          </cell>
          <cell r="AY1430">
            <v>1097.8699999999999</v>
          </cell>
        </row>
        <row r="1431">
          <cell r="F1431" t="str">
            <v>N/A</v>
          </cell>
          <cell r="AE1431">
            <v>0.21000000000000002</v>
          </cell>
          <cell r="AY1431">
            <v>1097.8699999999999</v>
          </cell>
        </row>
        <row r="1432">
          <cell r="F1432" t="str">
            <v>N/A</v>
          </cell>
          <cell r="AE1432">
            <v>0.21000000000000002</v>
          </cell>
          <cell r="AY1432">
            <v>1097.8699999999999</v>
          </cell>
        </row>
        <row r="1433">
          <cell r="F1433" t="str">
            <v>N/A</v>
          </cell>
          <cell r="AE1433">
            <v>0.21000000000000002</v>
          </cell>
          <cell r="AY1433">
            <v>1097.8699999999999</v>
          </cell>
        </row>
        <row r="1434">
          <cell r="F1434" t="str">
            <v>N/A</v>
          </cell>
          <cell r="AE1434">
            <v>0.21000000000000002</v>
          </cell>
          <cell r="AY1434">
            <v>1097.8699999999999</v>
          </cell>
        </row>
        <row r="1435">
          <cell r="F1435" t="str">
            <v>N/A</v>
          </cell>
          <cell r="AE1435">
            <v>0.21000000000000002</v>
          </cell>
          <cell r="AY1435">
            <v>1097.8699999999999</v>
          </cell>
        </row>
        <row r="1436">
          <cell r="F1436" t="str">
            <v>N/A</v>
          </cell>
          <cell r="AE1436">
            <v>0.21000000000000002</v>
          </cell>
          <cell r="AY1436">
            <v>1097.8699999999999</v>
          </cell>
        </row>
        <row r="1437">
          <cell r="F1437" t="str">
            <v>N/A</v>
          </cell>
          <cell r="AE1437">
            <v>0.21000000000000002</v>
          </cell>
          <cell r="AY1437">
            <v>1097.8699999999999</v>
          </cell>
        </row>
        <row r="1438">
          <cell r="F1438" t="str">
            <v>N/A</v>
          </cell>
          <cell r="AE1438">
            <v>0.21000000000000002</v>
          </cell>
          <cell r="AY1438">
            <v>1097.8699999999999</v>
          </cell>
        </row>
        <row r="1439">
          <cell r="F1439" t="str">
            <v>N/A</v>
          </cell>
          <cell r="AE1439">
            <v>0.21000000000000002</v>
          </cell>
          <cell r="AY1439">
            <v>1097.8699999999999</v>
          </cell>
        </row>
        <row r="1440">
          <cell r="F1440" t="str">
            <v>N/A</v>
          </cell>
          <cell r="AE1440">
            <v>0.21000000000000002</v>
          </cell>
          <cell r="AY1440">
            <v>1097.8699999999999</v>
          </cell>
        </row>
        <row r="1441">
          <cell r="F1441" t="str">
            <v>N/A</v>
          </cell>
          <cell r="AE1441">
            <v>0.21000000000000002</v>
          </cell>
          <cell r="AY1441">
            <v>1097.8699999999999</v>
          </cell>
        </row>
        <row r="1442">
          <cell r="F1442" t="str">
            <v>N/A</v>
          </cell>
          <cell r="AE1442">
            <v>0.21000000000000002</v>
          </cell>
          <cell r="AY1442">
            <v>1097.8699999999999</v>
          </cell>
        </row>
        <row r="1443">
          <cell r="F1443" t="str">
            <v>N/A</v>
          </cell>
          <cell r="AE1443">
            <v>0.21000000000000002</v>
          </cell>
          <cell r="AY1443">
            <v>1097.8699999999999</v>
          </cell>
        </row>
        <row r="1444">
          <cell r="F1444" t="str">
            <v>N/A</v>
          </cell>
          <cell r="AE1444">
            <v>0.21000000000000002</v>
          </cell>
          <cell r="AY1444">
            <v>1097.8699999999999</v>
          </cell>
        </row>
        <row r="1445">
          <cell r="F1445" t="str">
            <v>N/A</v>
          </cell>
          <cell r="AE1445">
            <v>0.21000000000000002</v>
          </cell>
          <cell r="AY1445">
            <v>1097.8699999999999</v>
          </cell>
        </row>
        <row r="1446">
          <cell r="F1446" t="str">
            <v>N/A</v>
          </cell>
          <cell r="AE1446">
            <v>0.21000000000000002</v>
          </cell>
          <cell r="AY1446">
            <v>1097.8699999999999</v>
          </cell>
        </row>
        <row r="1447">
          <cell r="F1447" t="str">
            <v>N/A</v>
          </cell>
          <cell r="AE1447">
            <v>0.21000000000000002</v>
          </cell>
          <cell r="AY1447">
            <v>1097.8699999999999</v>
          </cell>
        </row>
        <row r="1448">
          <cell r="F1448" t="str">
            <v>N/A</v>
          </cell>
          <cell r="AE1448">
            <v>0.21000000000000002</v>
          </cell>
          <cell r="AY1448">
            <v>1097.8699999999999</v>
          </cell>
        </row>
        <row r="1449">
          <cell r="F1449" t="str">
            <v>N/A</v>
          </cell>
          <cell r="AE1449">
            <v>0.21000000000000002</v>
          </cell>
          <cell r="AY1449">
            <v>1097.8699999999999</v>
          </cell>
        </row>
        <row r="1450">
          <cell r="F1450" t="str">
            <v>N/A</v>
          </cell>
          <cell r="AE1450">
            <v>0.21000000000000002</v>
          </cell>
          <cell r="AY1450">
            <v>1097.8699999999999</v>
          </cell>
        </row>
        <row r="1451">
          <cell r="F1451" t="str">
            <v>N/A</v>
          </cell>
          <cell r="AE1451">
            <v>0.21000000000000002</v>
          </cell>
          <cell r="AY1451">
            <v>1097.8699999999999</v>
          </cell>
        </row>
        <row r="1452">
          <cell r="F1452" t="str">
            <v>N/A</v>
          </cell>
          <cell r="AE1452">
            <v>0.21000000000000002</v>
          </cell>
          <cell r="AY1452">
            <v>1097.8699999999999</v>
          </cell>
        </row>
        <row r="1453">
          <cell r="F1453" t="str">
            <v>N/A</v>
          </cell>
          <cell r="AE1453">
            <v>0.21000000000000002</v>
          </cell>
          <cell r="AY1453">
            <v>1097.8699999999999</v>
          </cell>
        </row>
        <row r="1454">
          <cell r="F1454" t="str">
            <v>N/A</v>
          </cell>
          <cell r="AE1454">
            <v>0.21000000000000002</v>
          </cell>
          <cell r="AY1454">
            <v>1097.8699999999999</v>
          </cell>
        </row>
        <row r="1455">
          <cell r="F1455" t="str">
            <v>N/A</v>
          </cell>
          <cell r="AE1455">
            <v>0.21000000000000002</v>
          </cell>
          <cell r="AY1455">
            <v>1097.8699999999999</v>
          </cell>
        </row>
        <row r="1456">
          <cell r="F1456" t="str">
            <v>N/A</v>
          </cell>
          <cell r="AE1456">
            <v>0.21000000000000002</v>
          </cell>
          <cell r="AY1456">
            <v>1097.8699999999999</v>
          </cell>
        </row>
        <row r="1457">
          <cell r="F1457" t="str">
            <v>N/A</v>
          </cell>
          <cell r="AE1457">
            <v>0.21000000000000002</v>
          </cell>
          <cell r="AY1457">
            <v>1097.8699999999999</v>
          </cell>
        </row>
        <row r="1458">
          <cell r="F1458" t="str">
            <v>N/A</v>
          </cell>
          <cell r="AE1458">
            <v>0.21000000000000002</v>
          </cell>
          <cell r="AY1458">
            <v>1097.8699999999999</v>
          </cell>
        </row>
        <row r="1459">
          <cell r="F1459" t="str">
            <v>N/A</v>
          </cell>
          <cell r="AE1459">
            <v>0.21000000000000002</v>
          </cell>
          <cell r="AY1459">
            <v>1097.8699999999999</v>
          </cell>
        </row>
        <row r="1460">
          <cell r="F1460" t="str">
            <v>N/A</v>
          </cell>
          <cell r="AE1460">
            <v>0.21000000000000002</v>
          </cell>
          <cell r="AY1460">
            <v>1097.8699999999999</v>
          </cell>
        </row>
        <row r="1461">
          <cell r="F1461" t="str">
            <v>N/A</v>
          </cell>
          <cell r="AE1461">
            <v>0.21000000000000002</v>
          </cell>
          <cell r="AY1461">
            <v>1097.8699999999999</v>
          </cell>
        </row>
        <row r="1462">
          <cell r="F1462" t="str">
            <v>N/A</v>
          </cell>
          <cell r="AE1462">
            <v>0.21000000000000002</v>
          </cell>
          <cell r="AY1462">
            <v>1097.8699999999999</v>
          </cell>
        </row>
        <row r="1463">
          <cell r="F1463" t="str">
            <v>N/A</v>
          </cell>
          <cell r="AE1463">
            <v>0.21000000000000002</v>
          </cell>
          <cell r="AY1463">
            <v>1097.8699999999999</v>
          </cell>
        </row>
        <row r="1464">
          <cell r="F1464" t="str">
            <v>N/A</v>
          </cell>
          <cell r="AE1464">
            <v>0.21000000000000002</v>
          </cell>
          <cell r="AY1464">
            <v>1097.8699999999999</v>
          </cell>
        </row>
        <row r="1465">
          <cell r="F1465" t="str">
            <v>N/A</v>
          </cell>
          <cell r="AE1465">
            <v>0.21000000000000002</v>
          </cell>
          <cell r="AY1465">
            <v>1097.8699999999999</v>
          </cell>
        </row>
        <row r="1466">
          <cell r="F1466" t="str">
            <v>N/A</v>
          </cell>
          <cell r="AE1466">
            <v>0.21000000000000002</v>
          </cell>
          <cell r="AY1466">
            <v>1097.8699999999999</v>
          </cell>
        </row>
        <row r="1467">
          <cell r="F1467" t="str">
            <v>N/A</v>
          </cell>
          <cell r="AE1467">
            <v>0.21000000000000002</v>
          </cell>
          <cell r="AY1467">
            <v>1097.8699999999999</v>
          </cell>
        </row>
        <row r="1468">
          <cell r="F1468" t="str">
            <v>N/A</v>
          </cell>
          <cell r="AE1468">
            <v>0.21000000000000002</v>
          </cell>
          <cell r="AY1468">
            <v>1097.8699999999999</v>
          </cell>
        </row>
        <row r="1469">
          <cell r="F1469" t="str">
            <v>N/A</v>
          </cell>
          <cell r="AE1469">
            <v>0.21000000000000002</v>
          </cell>
          <cell r="AY1469">
            <v>1097.8699999999999</v>
          </cell>
        </row>
        <row r="1470">
          <cell r="F1470" t="str">
            <v>N/A</v>
          </cell>
          <cell r="AE1470">
            <v>0.21000000000000002</v>
          </cell>
          <cell r="AY1470">
            <v>1097.8699999999999</v>
          </cell>
        </row>
        <row r="1471">
          <cell r="F1471" t="str">
            <v>N/A</v>
          </cell>
          <cell r="AE1471">
            <v>0.21000000000000002</v>
          </cell>
          <cell r="AY1471">
            <v>1097.8699999999999</v>
          </cell>
        </row>
        <row r="1472">
          <cell r="F1472" t="str">
            <v>N/A</v>
          </cell>
          <cell r="AE1472">
            <v>0.21000000000000002</v>
          </cell>
          <cell r="AY1472">
            <v>1097.8699999999999</v>
          </cell>
        </row>
        <row r="1473">
          <cell r="F1473" t="str">
            <v>N/A</v>
          </cell>
          <cell r="AE1473">
            <v>0.21000000000000002</v>
          </cell>
          <cell r="AY1473">
            <v>1097.8699999999999</v>
          </cell>
        </row>
        <row r="1474">
          <cell r="F1474" t="str">
            <v>N/A</v>
          </cell>
          <cell r="AE1474">
            <v>0.21000000000000002</v>
          </cell>
          <cell r="AY1474">
            <v>1097.8699999999999</v>
          </cell>
        </row>
        <row r="1475">
          <cell r="F1475" t="str">
            <v>N/A</v>
          </cell>
          <cell r="AE1475">
            <v>0.21000000000000002</v>
          </cell>
          <cell r="AY1475">
            <v>1097.8699999999999</v>
          </cell>
        </row>
        <row r="1476">
          <cell r="F1476" t="str">
            <v>N/A</v>
          </cell>
          <cell r="AE1476">
            <v>0.21000000000000002</v>
          </cell>
          <cell r="AY1476">
            <v>1097.8699999999999</v>
          </cell>
        </row>
        <row r="1477">
          <cell r="F1477" t="str">
            <v>N/A</v>
          </cell>
          <cell r="AE1477">
            <v>0.21000000000000002</v>
          </cell>
          <cell r="AY1477">
            <v>1097.8699999999999</v>
          </cell>
        </row>
        <row r="1478">
          <cell r="F1478" t="str">
            <v>N/A</v>
          </cell>
          <cell r="AE1478">
            <v>0.21000000000000002</v>
          </cell>
          <cell r="AY1478">
            <v>1097.8699999999999</v>
          </cell>
        </row>
        <row r="1479">
          <cell r="F1479" t="str">
            <v>N/A</v>
          </cell>
          <cell r="AE1479">
            <v>0.21000000000000002</v>
          </cell>
          <cell r="AY1479">
            <v>1097.8699999999999</v>
          </cell>
        </row>
        <row r="1480">
          <cell r="F1480" t="str">
            <v>N/A</v>
          </cell>
          <cell r="AE1480">
            <v>0.21000000000000002</v>
          </cell>
          <cell r="AY1480">
            <v>1097.8699999999999</v>
          </cell>
        </row>
        <row r="1481">
          <cell r="F1481" t="str">
            <v>N/A</v>
          </cell>
          <cell r="AE1481">
            <v>0.21000000000000002</v>
          </cell>
          <cell r="AY1481">
            <v>1097.8699999999999</v>
          </cell>
        </row>
        <row r="1482">
          <cell r="F1482" t="str">
            <v>N/A</v>
          </cell>
          <cell r="AE1482">
            <v>0.21000000000000002</v>
          </cell>
          <cell r="AY1482">
            <v>1097.8699999999999</v>
          </cell>
        </row>
        <row r="1483">
          <cell r="F1483" t="str">
            <v>N/A</v>
          </cell>
          <cell r="AE1483">
            <v>0.21000000000000002</v>
          </cell>
          <cell r="AY1483">
            <v>1097.8699999999999</v>
          </cell>
        </row>
        <row r="1484">
          <cell r="F1484" t="str">
            <v>N/A</v>
          </cell>
          <cell r="AE1484">
            <v>0.21000000000000002</v>
          </cell>
          <cell r="AY1484">
            <v>1097.8699999999999</v>
          </cell>
        </row>
        <row r="1485">
          <cell r="F1485" t="str">
            <v>N/A</v>
          </cell>
          <cell r="AE1485">
            <v>0.21000000000000002</v>
          </cell>
          <cell r="AY1485">
            <v>1097.8699999999999</v>
          </cell>
        </row>
        <row r="1486">
          <cell r="F1486" t="str">
            <v>N/A</v>
          </cell>
          <cell r="AE1486">
            <v>0.21000000000000002</v>
          </cell>
          <cell r="AY1486">
            <v>1097.8699999999999</v>
          </cell>
        </row>
        <row r="1487">
          <cell r="F1487" t="str">
            <v>N/A</v>
          </cell>
          <cell r="AE1487">
            <v>0.21000000000000002</v>
          </cell>
          <cell r="AY1487">
            <v>1097.8699999999999</v>
          </cell>
        </row>
        <row r="1488">
          <cell r="F1488" t="str">
            <v>N/A</v>
          </cell>
          <cell r="AE1488">
            <v>0.21000000000000002</v>
          </cell>
          <cell r="AY1488">
            <v>1097.8699999999999</v>
          </cell>
        </row>
        <row r="1489">
          <cell r="F1489" t="str">
            <v>N/A</v>
          </cell>
          <cell r="AE1489">
            <v>0.21000000000000002</v>
          </cell>
          <cell r="AY1489">
            <v>1097.8699999999999</v>
          </cell>
        </row>
        <row r="1490">
          <cell r="F1490" t="str">
            <v>N/A</v>
          </cell>
          <cell r="AE1490">
            <v>0.21000000000000002</v>
          </cell>
          <cell r="AY1490">
            <v>1097.8699999999999</v>
          </cell>
        </row>
        <row r="1491">
          <cell r="F1491" t="str">
            <v>N/A</v>
          </cell>
          <cell r="AE1491">
            <v>0.21000000000000002</v>
          </cell>
          <cell r="AY1491">
            <v>1097.8699999999999</v>
          </cell>
        </row>
        <row r="1492">
          <cell r="F1492" t="str">
            <v>N/A</v>
          </cell>
          <cell r="AE1492">
            <v>0.21000000000000002</v>
          </cell>
          <cell r="AY1492">
            <v>1097.8699999999999</v>
          </cell>
        </row>
        <row r="1493">
          <cell r="F1493" t="str">
            <v>N/A</v>
          </cell>
          <cell r="AE1493">
            <v>0.21000000000000002</v>
          </cell>
          <cell r="AY1493">
            <v>1097.8699999999999</v>
          </cell>
        </row>
        <row r="1494">
          <cell r="F1494" t="str">
            <v>N/A</v>
          </cell>
          <cell r="AE1494">
            <v>0.21000000000000002</v>
          </cell>
          <cell r="AY1494">
            <v>1097.8699999999999</v>
          </cell>
        </row>
        <row r="1495">
          <cell r="F1495" t="str">
            <v>N/A</v>
          </cell>
          <cell r="AE1495">
            <v>0.21000000000000002</v>
          </cell>
          <cell r="AY1495">
            <v>1097.8699999999999</v>
          </cell>
        </row>
        <row r="1496">
          <cell r="F1496" t="str">
            <v>N/A</v>
          </cell>
          <cell r="AE1496">
            <v>0.21000000000000002</v>
          </cell>
          <cell r="AY1496">
            <v>1097.8699999999999</v>
          </cell>
        </row>
        <row r="1497">
          <cell r="F1497" t="str">
            <v>N/A</v>
          </cell>
          <cell r="AE1497">
            <v>0.21000000000000002</v>
          </cell>
          <cell r="AY1497">
            <v>1097.8699999999999</v>
          </cell>
        </row>
        <row r="1498">
          <cell r="F1498" t="str">
            <v>N/A</v>
          </cell>
          <cell r="AE1498">
            <v>0.21000000000000002</v>
          </cell>
          <cell r="AY1498">
            <v>1097.8699999999999</v>
          </cell>
        </row>
        <row r="1499">
          <cell r="F1499" t="str">
            <v>N/A</v>
          </cell>
          <cell r="AE1499">
            <v>0.21000000000000002</v>
          </cell>
          <cell r="AY1499">
            <v>1097.8699999999999</v>
          </cell>
        </row>
        <row r="1500">
          <cell r="F1500" t="str">
            <v>N/A</v>
          </cell>
          <cell r="AE1500">
            <v>0.21000000000000002</v>
          </cell>
          <cell r="AY1500">
            <v>1097.8699999999999</v>
          </cell>
        </row>
        <row r="1501">
          <cell r="F1501" t="str">
            <v>N/A</v>
          </cell>
          <cell r="AE1501">
            <v>0.21000000000000002</v>
          </cell>
          <cell r="AY1501">
            <v>1097.8699999999999</v>
          </cell>
        </row>
        <row r="1502">
          <cell r="F1502" t="str">
            <v>N/A</v>
          </cell>
          <cell r="AE1502">
            <v>0.21000000000000002</v>
          </cell>
          <cell r="AY1502">
            <v>1097.8699999999999</v>
          </cell>
        </row>
        <row r="1503">
          <cell r="F1503" t="str">
            <v>N/A</v>
          </cell>
          <cell r="AE1503">
            <v>0.21000000000000002</v>
          </cell>
          <cell r="AY1503">
            <v>1097.8699999999999</v>
          </cell>
        </row>
        <row r="1504">
          <cell r="F1504" t="str">
            <v>N/A</v>
          </cell>
          <cell r="AE1504">
            <v>0.21000000000000002</v>
          </cell>
          <cell r="AY1504">
            <v>1097.8699999999999</v>
          </cell>
        </row>
        <row r="1505">
          <cell r="F1505" t="str">
            <v>N/A</v>
          </cell>
          <cell r="AE1505">
            <v>0.21000000000000002</v>
          </cell>
          <cell r="AY1505">
            <v>1097.8699999999999</v>
          </cell>
        </row>
        <row r="1506">
          <cell r="F1506" t="str">
            <v>N/A</v>
          </cell>
          <cell r="AE1506">
            <v>0.21000000000000002</v>
          </cell>
          <cell r="AY1506">
            <v>1097.8699999999999</v>
          </cell>
        </row>
        <row r="1507">
          <cell r="F1507" t="str">
            <v>N/A</v>
          </cell>
          <cell r="AE1507">
            <v>0.21000000000000002</v>
          </cell>
          <cell r="AY1507">
            <v>1097.8699999999999</v>
          </cell>
        </row>
        <row r="1508">
          <cell r="F1508" t="str">
            <v>N/A</v>
          </cell>
          <cell r="AE1508">
            <v>0.21000000000000002</v>
          </cell>
          <cell r="AY1508">
            <v>1097.8699999999999</v>
          </cell>
        </row>
        <row r="1509">
          <cell r="F1509" t="str">
            <v>N/A</v>
          </cell>
          <cell r="AE1509">
            <v>0.21000000000000002</v>
          </cell>
          <cell r="AY1509">
            <v>1097.8699999999999</v>
          </cell>
        </row>
        <row r="1510">
          <cell r="F1510" t="str">
            <v>N/A</v>
          </cell>
          <cell r="AE1510">
            <v>0.21000000000000002</v>
          </cell>
          <cell r="AY1510">
            <v>1097.8699999999999</v>
          </cell>
        </row>
        <row r="1511">
          <cell r="F1511" t="str">
            <v>N/A</v>
          </cell>
          <cell r="AE1511">
            <v>0.21000000000000002</v>
          </cell>
          <cell r="AY1511">
            <v>1097.8699999999999</v>
          </cell>
        </row>
        <row r="1512">
          <cell r="F1512" t="str">
            <v>N/A</v>
          </cell>
          <cell r="AE1512">
            <v>0.21000000000000002</v>
          </cell>
          <cell r="AY1512">
            <v>1097.8699999999999</v>
          </cell>
        </row>
        <row r="1513">
          <cell r="F1513" t="str">
            <v>N/A</v>
          </cell>
          <cell r="AE1513">
            <v>0.21000000000000002</v>
          </cell>
          <cell r="AY1513">
            <v>1097.8699999999999</v>
          </cell>
        </row>
        <row r="1514">
          <cell r="F1514" t="str">
            <v>N/A</v>
          </cell>
          <cell r="AE1514">
            <v>0.21000000000000002</v>
          </cell>
          <cell r="AY1514">
            <v>1097.8699999999999</v>
          </cell>
        </row>
        <row r="1515">
          <cell r="F1515" t="str">
            <v>N/A</v>
          </cell>
          <cell r="AE1515">
            <v>0.21000000000000002</v>
          </cell>
          <cell r="AY1515">
            <v>1097.8699999999999</v>
          </cell>
        </row>
        <row r="1516">
          <cell r="F1516" t="str">
            <v>N/A</v>
          </cell>
          <cell r="AE1516">
            <v>0.21000000000000002</v>
          </cell>
          <cell r="AY1516">
            <v>1097.8699999999999</v>
          </cell>
        </row>
        <row r="1517">
          <cell r="F1517" t="str">
            <v>N/A</v>
          </cell>
          <cell r="AE1517">
            <v>0.21000000000000002</v>
          </cell>
          <cell r="AY1517">
            <v>1097.8699999999999</v>
          </cell>
        </row>
        <row r="1518">
          <cell r="F1518" t="str">
            <v>N/A</v>
          </cell>
          <cell r="AE1518">
            <v>0.21000000000000002</v>
          </cell>
          <cell r="AY1518">
            <v>1097.8699999999999</v>
          </cell>
        </row>
        <row r="1519">
          <cell r="F1519" t="str">
            <v>N/A</v>
          </cell>
          <cell r="AE1519">
            <v>0.21000000000000002</v>
          </cell>
          <cell r="AY1519">
            <v>1097.8699999999999</v>
          </cell>
        </row>
        <row r="1520">
          <cell r="F1520" t="str">
            <v>N/A</v>
          </cell>
          <cell r="AE1520">
            <v>0.21000000000000002</v>
          </cell>
          <cell r="AY1520">
            <v>1097.8699999999999</v>
          </cell>
        </row>
        <row r="1521">
          <cell r="F1521" t="str">
            <v>N/A</v>
          </cell>
          <cell r="AE1521">
            <v>0.21000000000000002</v>
          </cell>
          <cell r="AY1521">
            <v>1097.8699999999999</v>
          </cell>
        </row>
        <row r="1522">
          <cell r="F1522" t="str">
            <v>N/A</v>
          </cell>
          <cell r="AE1522">
            <v>0.21000000000000002</v>
          </cell>
          <cell r="AY1522">
            <v>1097.8699999999999</v>
          </cell>
        </row>
        <row r="1523">
          <cell r="F1523" t="str">
            <v>N/A</v>
          </cell>
          <cell r="AE1523">
            <v>0.21000000000000002</v>
          </cell>
          <cell r="AY1523">
            <v>1097.8699999999999</v>
          </cell>
        </row>
        <row r="1524">
          <cell r="F1524" t="str">
            <v>N/A</v>
          </cell>
          <cell r="AE1524">
            <v>0.21000000000000002</v>
          </cell>
          <cell r="AY1524">
            <v>1097.8699999999999</v>
          </cell>
        </row>
        <row r="1525">
          <cell r="F1525" t="str">
            <v>N/A</v>
          </cell>
          <cell r="AE1525">
            <v>0.21000000000000002</v>
          </cell>
          <cell r="AY1525">
            <v>1097.8699999999999</v>
          </cell>
        </row>
        <row r="1526">
          <cell r="F1526" t="str">
            <v>N/A</v>
          </cell>
          <cell r="AE1526">
            <v>0.21000000000000002</v>
          </cell>
          <cell r="AY1526">
            <v>1097.8699999999999</v>
          </cell>
        </row>
        <row r="1527">
          <cell r="F1527" t="str">
            <v>N/A</v>
          </cell>
          <cell r="AE1527">
            <v>0.21000000000000002</v>
          </cell>
          <cell r="AY1527">
            <v>1097.8699999999999</v>
          </cell>
        </row>
        <row r="1528">
          <cell r="F1528" t="str">
            <v>N/A</v>
          </cell>
          <cell r="AE1528">
            <v>0.21000000000000002</v>
          </cell>
          <cell r="AY1528">
            <v>1097.8699999999999</v>
          </cell>
        </row>
        <row r="1529">
          <cell r="F1529" t="str">
            <v>N/A</v>
          </cell>
          <cell r="AE1529">
            <v>0.21000000000000002</v>
          </cell>
          <cell r="AY1529">
            <v>1097.8699999999999</v>
          </cell>
        </row>
        <row r="1530">
          <cell r="F1530" t="str">
            <v>N/A</v>
          </cell>
          <cell r="AE1530">
            <v>0.21000000000000002</v>
          </cell>
          <cell r="AY1530">
            <v>1097.8699999999999</v>
          </cell>
        </row>
        <row r="1531">
          <cell r="F1531" t="str">
            <v>N/A</v>
          </cell>
          <cell r="AE1531">
            <v>0.21000000000000002</v>
          </cell>
          <cell r="AY1531">
            <v>1097.8699999999999</v>
          </cell>
        </row>
        <row r="1532">
          <cell r="F1532" t="str">
            <v>N/A</v>
          </cell>
          <cell r="AE1532">
            <v>0.21000000000000002</v>
          </cell>
          <cell r="AY1532">
            <v>1097.8699999999999</v>
          </cell>
        </row>
        <row r="1533">
          <cell r="F1533" t="str">
            <v>N/A</v>
          </cell>
          <cell r="AE1533">
            <v>0.21000000000000002</v>
          </cell>
          <cell r="AY1533">
            <v>1097.8699999999999</v>
          </cell>
        </row>
        <row r="1534">
          <cell r="F1534" t="str">
            <v>N/A</v>
          </cell>
          <cell r="AE1534">
            <v>0.21000000000000002</v>
          </cell>
          <cell r="AY1534">
            <v>1097.8699999999999</v>
          </cell>
        </row>
        <row r="1535">
          <cell r="F1535" t="str">
            <v>N/A</v>
          </cell>
          <cell r="AE1535">
            <v>0.21000000000000002</v>
          </cell>
          <cell r="AY1535">
            <v>1097.8699999999999</v>
          </cell>
        </row>
        <row r="1536">
          <cell r="F1536" t="str">
            <v>N/A</v>
          </cell>
          <cell r="AE1536">
            <v>0.21000000000000002</v>
          </cell>
          <cell r="AY1536">
            <v>1097.8699999999999</v>
          </cell>
        </row>
        <row r="1537">
          <cell r="F1537" t="str">
            <v>N/A</v>
          </cell>
          <cell r="AE1537">
            <v>0.21000000000000002</v>
          </cell>
          <cell r="AY1537">
            <v>1097.8699999999999</v>
          </cell>
        </row>
        <row r="1538">
          <cell r="F1538" t="str">
            <v>N/A</v>
          </cell>
          <cell r="AE1538">
            <v>0.21000000000000002</v>
          </cell>
          <cell r="AY1538">
            <v>1097.8699999999999</v>
          </cell>
        </row>
        <row r="1539">
          <cell r="F1539" t="str">
            <v>N/A</v>
          </cell>
          <cell r="AE1539">
            <v>0.21000000000000002</v>
          </cell>
          <cell r="AY1539">
            <v>1097.8699999999999</v>
          </cell>
        </row>
        <row r="1540">
          <cell r="F1540" t="str">
            <v>N/A</v>
          </cell>
          <cell r="AE1540">
            <v>0.21000000000000002</v>
          </cell>
          <cell r="AY1540">
            <v>1097.8699999999999</v>
          </cell>
        </row>
        <row r="1541">
          <cell r="F1541" t="str">
            <v>N/A</v>
          </cell>
          <cell r="AE1541">
            <v>0.21000000000000002</v>
          </cell>
          <cell r="AY1541">
            <v>1097.8699999999999</v>
          </cell>
        </row>
        <row r="1542">
          <cell r="F1542" t="str">
            <v>N/A</v>
          </cell>
          <cell r="AE1542">
            <v>0.21000000000000002</v>
          </cell>
          <cell r="AY1542">
            <v>1097.8699999999999</v>
          </cell>
        </row>
        <row r="1543">
          <cell r="F1543" t="str">
            <v>N/A</v>
          </cell>
          <cell r="AE1543">
            <v>0.21000000000000002</v>
          </cell>
          <cell r="AY1543">
            <v>1097.8699999999999</v>
          </cell>
        </row>
        <row r="1544">
          <cell r="F1544" t="str">
            <v>N/A</v>
          </cell>
          <cell r="AE1544">
            <v>0.21000000000000002</v>
          </cell>
          <cell r="AY1544">
            <v>1097.8699999999999</v>
          </cell>
        </row>
        <row r="1545">
          <cell r="F1545" t="str">
            <v>N/A</v>
          </cell>
          <cell r="AE1545">
            <v>0.21000000000000002</v>
          </cell>
          <cell r="AY1545">
            <v>1097.8699999999999</v>
          </cell>
        </row>
        <row r="1546">
          <cell r="F1546" t="str">
            <v>N/A</v>
          </cell>
          <cell r="AE1546">
            <v>0.21000000000000002</v>
          </cell>
          <cell r="AY1546">
            <v>1097.8699999999999</v>
          </cell>
        </row>
        <row r="1547">
          <cell r="F1547" t="str">
            <v>N/A</v>
          </cell>
          <cell r="AE1547">
            <v>0.21000000000000002</v>
          </cell>
          <cell r="AY1547">
            <v>1097.8699999999999</v>
          </cell>
        </row>
        <row r="1548">
          <cell r="F1548" t="str">
            <v>N/A</v>
          </cell>
          <cell r="AE1548">
            <v>0.21000000000000002</v>
          </cell>
          <cell r="AY1548">
            <v>1097.8699999999999</v>
          </cell>
        </row>
        <row r="1549">
          <cell r="F1549" t="str">
            <v>N/A</v>
          </cell>
          <cell r="AE1549">
            <v>0.21000000000000002</v>
          </cell>
          <cell r="AY1549">
            <v>1097.8699999999999</v>
          </cell>
        </row>
        <row r="1550">
          <cell r="F1550" t="str">
            <v>N/A</v>
          </cell>
          <cell r="AE1550">
            <v>0.21000000000000002</v>
          </cell>
          <cell r="AY1550">
            <v>1097.8699999999999</v>
          </cell>
        </row>
        <row r="1551">
          <cell r="F1551" t="str">
            <v>N/A</v>
          </cell>
          <cell r="AE1551">
            <v>0.21000000000000002</v>
          </cell>
          <cell r="AY1551">
            <v>1097.8699999999999</v>
          </cell>
        </row>
        <row r="1552">
          <cell r="F1552" t="str">
            <v>N/A</v>
          </cell>
          <cell r="AE1552">
            <v>0.21000000000000002</v>
          </cell>
          <cell r="AY1552">
            <v>1097.8699999999999</v>
          </cell>
        </row>
        <row r="1553">
          <cell r="F1553" t="str">
            <v>N/A</v>
          </cell>
          <cell r="AE1553">
            <v>0.21000000000000002</v>
          </cell>
          <cell r="AY1553">
            <v>1097.8699999999999</v>
          </cell>
        </row>
        <row r="1554">
          <cell r="F1554" t="str">
            <v>N/A</v>
          </cell>
          <cell r="AE1554">
            <v>0.21000000000000002</v>
          </cell>
          <cell r="AY1554">
            <v>1097.8699999999999</v>
          </cell>
        </row>
        <row r="1555">
          <cell r="F1555" t="str">
            <v>N/A</v>
          </cell>
          <cell r="AE1555">
            <v>0.21000000000000002</v>
          </cell>
          <cell r="AY1555">
            <v>1097.8699999999999</v>
          </cell>
        </row>
        <row r="1556">
          <cell r="F1556" t="str">
            <v>N/A</v>
          </cell>
          <cell r="AE1556">
            <v>0.21000000000000002</v>
          </cell>
          <cell r="AY1556">
            <v>1097.8699999999999</v>
          </cell>
        </row>
        <row r="1557">
          <cell r="F1557" t="str">
            <v>N/A</v>
          </cell>
          <cell r="AE1557">
            <v>0.21000000000000002</v>
          </cell>
          <cell r="AY1557">
            <v>1097.8699999999999</v>
          </cell>
        </row>
        <row r="1558">
          <cell r="F1558" t="str">
            <v>N/A</v>
          </cell>
          <cell r="AE1558">
            <v>0.21000000000000002</v>
          </cell>
          <cell r="AY1558">
            <v>1097.8699999999999</v>
          </cell>
        </row>
        <row r="1559">
          <cell r="F1559" t="str">
            <v>N/A</v>
          </cell>
          <cell r="AE1559">
            <v>0.21000000000000002</v>
          </cell>
          <cell r="AY1559">
            <v>1097.8699999999999</v>
          </cell>
        </row>
        <row r="1560">
          <cell r="F1560" t="str">
            <v>N/A</v>
          </cell>
          <cell r="AE1560">
            <v>0.21000000000000002</v>
          </cell>
          <cell r="AY1560">
            <v>1097.8699999999999</v>
          </cell>
        </row>
        <row r="1561">
          <cell r="F1561" t="str">
            <v>N/A</v>
          </cell>
          <cell r="AE1561">
            <v>0.21000000000000002</v>
          </cell>
          <cell r="AY1561">
            <v>1097.8699999999999</v>
          </cell>
        </row>
        <row r="1562">
          <cell r="F1562" t="str">
            <v>N/A</v>
          </cell>
          <cell r="AE1562">
            <v>0.21000000000000002</v>
          </cell>
          <cell r="AY1562">
            <v>1097.8699999999999</v>
          </cell>
        </row>
        <row r="1563">
          <cell r="F1563" t="str">
            <v>N/A</v>
          </cell>
          <cell r="AE1563">
            <v>0.21000000000000002</v>
          </cell>
          <cell r="AY1563">
            <v>1097.8699999999999</v>
          </cell>
        </row>
        <row r="1564">
          <cell r="F1564" t="str">
            <v>N/A</v>
          </cell>
          <cell r="AE1564">
            <v>0.21000000000000002</v>
          </cell>
          <cell r="AY1564">
            <v>1097.8699999999999</v>
          </cell>
        </row>
        <row r="1565">
          <cell r="F1565" t="str">
            <v>N/A</v>
          </cell>
          <cell r="AE1565">
            <v>0.21000000000000002</v>
          </cell>
          <cell r="AY1565">
            <v>1097.8699999999999</v>
          </cell>
        </row>
        <row r="1566">
          <cell r="F1566" t="str">
            <v>N/A</v>
          </cell>
          <cell r="AE1566">
            <v>0.21000000000000002</v>
          </cell>
          <cell r="AY1566">
            <v>1097.8699999999999</v>
          </cell>
        </row>
        <row r="1567">
          <cell r="F1567" t="str">
            <v>N/A</v>
          </cell>
          <cell r="AE1567">
            <v>0.21000000000000002</v>
          </cell>
          <cell r="AY1567">
            <v>1097.8699999999999</v>
          </cell>
        </row>
        <row r="1568">
          <cell r="F1568" t="str">
            <v>N/A</v>
          </cell>
          <cell r="AE1568">
            <v>0.21000000000000002</v>
          </cell>
          <cell r="AY1568">
            <v>1097.8699999999999</v>
          </cell>
        </row>
        <row r="1569">
          <cell r="F1569" t="str">
            <v>N/A</v>
          </cell>
          <cell r="AE1569">
            <v>0.21000000000000002</v>
          </cell>
          <cell r="AY1569">
            <v>1097.8699999999999</v>
          </cell>
        </row>
        <row r="1570">
          <cell r="F1570" t="str">
            <v>N/A</v>
          </cell>
          <cell r="AE1570">
            <v>0.21000000000000002</v>
          </cell>
          <cell r="AY1570">
            <v>1097.8699999999999</v>
          </cell>
        </row>
        <row r="1571">
          <cell r="F1571" t="str">
            <v>N/A</v>
          </cell>
          <cell r="AE1571">
            <v>0.21000000000000002</v>
          </cell>
          <cell r="AY1571">
            <v>1097.8699999999999</v>
          </cell>
        </row>
        <row r="1572">
          <cell r="F1572" t="str">
            <v>N/A</v>
          </cell>
          <cell r="AE1572">
            <v>0.21000000000000002</v>
          </cell>
          <cell r="AY1572">
            <v>1097.8699999999999</v>
          </cell>
        </row>
        <row r="1573">
          <cell r="F1573" t="str">
            <v>N/A</v>
          </cell>
          <cell r="AE1573">
            <v>0.21000000000000002</v>
          </cell>
          <cell r="AY1573">
            <v>1097.8699999999999</v>
          </cell>
        </row>
        <row r="1574">
          <cell r="F1574" t="str">
            <v>N/A</v>
          </cell>
          <cell r="AE1574">
            <v>0.21000000000000002</v>
          </cell>
          <cell r="AY1574">
            <v>1097.8699999999999</v>
          </cell>
        </row>
        <row r="1575">
          <cell r="F1575" t="str">
            <v>N/A</v>
          </cell>
          <cell r="AE1575">
            <v>0.21000000000000002</v>
          </cell>
          <cell r="AY1575">
            <v>1097.8699999999999</v>
          </cell>
        </row>
        <row r="1586">
          <cell r="F1586" t="str">
            <v>N/A</v>
          </cell>
          <cell r="AE1586">
            <v>0.21000000000000002</v>
          </cell>
          <cell r="AY1586">
            <v>1097.8699999999999</v>
          </cell>
        </row>
        <row r="1587">
          <cell r="F1587" t="str">
            <v>N/A</v>
          </cell>
          <cell r="AE1587">
            <v>0.21000000000000002</v>
          </cell>
          <cell r="AY1587">
            <v>1097.8699999999999</v>
          </cell>
        </row>
        <row r="1588">
          <cell r="F1588" t="str">
            <v>N/A</v>
          </cell>
          <cell r="AE1588">
            <v>0.21000000000000002</v>
          </cell>
          <cell r="AY1588">
            <v>1097.8699999999999</v>
          </cell>
        </row>
        <row r="1589">
          <cell r="F1589" t="str">
            <v>N/A</v>
          </cell>
          <cell r="AE1589">
            <v>0.21000000000000002</v>
          </cell>
          <cell r="AY1589">
            <v>1097.8699999999999</v>
          </cell>
        </row>
        <row r="1590">
          <cell r="F1590" t="str">
            <v>N/A</v>
          </cell>
          <cell r="AE1590">
            <v>0.21000000000000002</v>
          </cell>
          <cell r="AY1590">
            <v>1097.8699999999999</v>
          </cell>
        </row>
        <row r="1591">
          <cell r="F1591" t="str">
            <v>N/A</v>
          </cell>
          <cell r="AE1591">
            <v>0.21000000000000002</v>
          </cell>
          <cell r="AY1591">
            <v>1097.8699999999999</v>
          </cell>
        </row>
        <row r="1592">
          <cell r="F1592" t="str">
            <v>N/A</v>
          </cell>
          <cell r="AE1592">
            <v>0.21000000000000002</v>
          </cell>
          <cell r="AY1592">
            <v>1097.8699999999999</v>
          </cell>
        </row>
        <row r="1593">
          <cell r="F1593" t="str">
            <v>N/A</v>
          </cell>
          <cell r="AE1593">
            <v>0.21000000000000002</v>
          </cell>
          <cell r="AY1593">
            <v>1097.8699999999999</v>
          </cell>
        </row>
        <row r="1594">
          <cell r="F1594" t="str">
            <v>N/A</v>
          </cell>
          <cell r="AE1594">
            <v>0.21000000000000002</v>
          </cell>
          <cell r="AY1594">
            <v>1097.8699999999999</v>
          </cell>
        </row>
        <row r="1598">
          <cell r="F1598">
            <v>106504038</v>
          </cell>
          <cell r="AE1598">
            <v>9.5380000000000006E-2</v>
          </cell>
          <cell r="AY1598">
            <v>1097.8699999999999</v>
          </cell>
        </row>
        <row r="1599">
          <cell r="F1599" t="str">
            <v>N/A</v>
          </cell>
          <cell r="AE1599">
            <v>0.21000000000000002</v>
          </cell>
          <cell r="AY1599">
            <v>1097.8699999999999</v>
          </cell>
        </row>
        <row r="1619">
          <cell r="F1619" t="str">
            <v>N/A</v>
          </cell>
          <cell r="AE1619">
            <v>0.20699999999999999</v>
          </cell>
          <cell r="AY1619">
            <v>1242.3900000000001</v>
          </cell>
        </row>
        <row r="1620">
          <cell r="F1620" t="str">
            <v>N/A</v>
          </cell>
          <cell r="AE1620">
            <v>0.20699999999999999</v>
          </cell>
          <cell r="AY1620">
            <v>1242.3900000000001</v>
          </cell>
        </row>
        <row r="1621">
          <cell r="F1621" t="str">
            <v>N/A</v>
          </cell>
          <cell r="AE1621">
            <v>0.20699999999999999</v>
          </cell>
          <cell r="AY1621">
            <v>1242.3900000000001</v>
          </cell>
        </row>
        <row r="1622">
          <cell r="F1622" t="str">
            <v>N/A</v>
          </cell>
          <cell r="AE1622">
            <v>0.20699999999999999</v>
          </cell>
          <cell r="AY1622">
            <v>1242.3900000000001</v>
          </cell>
        </row>
        <row r="1623">
          <cell r="F1623" t="str">
            <v>N/A</v>
          </cell>
          <cell r="AE1623">
            <v>0.20699999999999999</v>
          </cell>
          <cell r="AY1623">
            <v>1242.3900000000001</v>
          </cell>
        </row>
      </sheetData>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1:O424" totalsRowShown="0" headerRowDxfId="17" dataDxfId="15" headerRowBorderDxfId="16">
  <autoFilter ref="A21:O424" xr:uid="{00000000-0009-0000-0100-000001000000}"/>
  <tableColumns count="15">
    <tableColumn id="1" xr3:uid="{00000000-0010-0000-0000-000001000000}" name="OSHPD ID" dataDxfId="14"/>
    <tableColumn id="2" xr3:uid="{00000000-0010-0000-0000-000002000000}" name="Provider Name" dataDxfId="13"/>
    <tableColumn id="3" xr3:uid="{00000000-0010-0000-0000-000003000000}" name="DPH" dataDxfId="12"/>
    <tableColumn id="4" xr3:uid="{00000000-0010-0000-0000-000004000000}" name="NDPH" dataDxfId="11"/>
    <tableColumn id="5" xr3:uid="{00000000-0010-0000-0000-000005000000}" name="Designated NICU as Defined by DHCS" dataDxfId="10"/>
    <tableColumn id="6" xr3:uid="{00000000-0010-0000-0000-000006000000}" name="OSHPD Rural Hospital" dataDxfId="9"/>
    <tableColumn id="7" xr3:uid="{00000000-0010-0000-0000-000007000000}" name="DHCS Designated Remote Rural" dataDxfId="8"/>
    <tableColumn id="27" xr3:uid="{00000000-0010-0000-0000-00001B000000}" name="SFY _x000a_2025-26 Cost-to-Charge Ratio" dataDxfId="7"/>
    <tableColumn id="29" xr3:uid="{00000000-0010-0000-0000-00001D000000}" name="FFY 2025 Wage Index Value" dataDxfId="6"/>
    <tableColumn id="30" xr3:uid="{00000000-0010-0000-0000-00001E000000}" name="FFY 2025 Wage Index Value (Adjusted for CA Neutrality Factor)" dataDxfId="5"/>
    <tableColumn id="11" xr3:uid="{00000000-0010-0000-0000-00000B000000}" name="SFY _x000a_2025-26 Unadjusted Base Rate" dataDxfId="4"/>
    <tableColumn id="12" xr3:uid="{00000000-0010-0000-0000-00000C000000}" name="SFY _x000a_2025-26 Wage Adjusted Base Rate" dataDxfId="3"/>
    <tableColumn id="33" xr3:uid="{00000000-0010-0000-0000-000021000000}" name="SFY _x000a_2025-26 Rehab Rate" dataDxfId="2" dataCellStyle="Currency"/>
    <tableColumn id="34" xr3:uid="{00000000-0010-0000-0000-000022000000}" name="SFY _x000a_2025-26 Admin 2 190 Rate" dataDxfId="1" dataCellStyle="Currency"/>
    <tableColumn id="15" xr3:uid="{00000000-0010-0000-0000-00000F000000}" name="SFY _x000a_2025-26 Admin 2 199 Rate" dataDxfId="0" dataCellStyle="Percent">
      <calculatedColumnFormula>_xlfn.XLOOKUP(A22,'[1]SIM Char File'!$F:$F,'[1]SIM Char File'!$AY:$AY)</calculatedColumnFormula>
    </tableColumn>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14"/>
  <sheetViews>
    <sheetView tabSelected="1" workbookViewId="0"/>
  </sheetViews>
  <sheetFormatPr defaultColWidth="0" defaultRowHeight="12.5" zeroHeight="1"/>
  <cols>
    <col min="1" max="1" width="172" customWidth="1"/>
    <col min="2" max="16384" width="12.26953125" hidden="1"/>
  </cols>
  <sheetData>
    <row r="1" spans="1:1" ht="15.5">
      <c r="A1" s="66" t="s">
        <v>1786</v>
      </c>
    </row>
    <row r="2" spans="1:1" ht="15.5">
      <c r="A2" s="108" t="s">
        <v>2244</v>
      </c>
    </row>
    <row r="3" spans="1:1" ht="15.5">
      <c r="A3" s="109" t="s">
        <v>1599</v>
      </c>
    </row>
    <row r="4" spans="1:1" ht="15.5">
      <c r="A4" s="109" t="s">
        <v>2243</v>
      </c>
    </row>
    <row r="5" spans="1:1" ht="15.5">
      <c r="A5" s="17"/>
    </row>
    <row r="6" spans="1:1" ht="93">
      <c r="A6" s="63" t="s">
        <v>2324</v>
      </c>
    </row>
    <row r="7" spans="1:1" ht="15.5">
      <c r="A7" s="18"/>
    </row>
    <row r="8" spans="1:1" ht="62">
      <c r="A8" s="63" t="s">
        <v>2325</v>
      </c>
    </row>
    <row r="9" spans="1:1" ht="15.5">
      <c r="A9" s="19"/>
    </row>
    <row r="10" spans="1:1" ht="31">
      <c r="A10" s="64" t="s">
        <v>1253</v>
      </c>
    </row>
    <row r="11" spans="1:1" ht="15.5">
      <c r="A11" s="20"/>
    </row>
    <row r="12" spans="1:1" ht="48" customHeight="1">
      <c r="A12" s="64" t="s">
        <v>1598</v>
      </c>
    </row>
    <row r="13" spans="1:1" ht="15.5" hidden="1">
      <c r="A13" s="17"/>
    </row>
    <row r="14" spans="1:1" ht="15.5" hidden="1">
      <c r="A14" s="62"/>
    </row>
  </sheetData>
  <sheetProtection sheet="1" objects="1" scenarios="1" selectLockedCells="1"/>
  <customSheetViews>
    <customSheetView guid="{F5C5D435-795B-4855-84CC-46021D57E281}" fitToPage="1">
      <selection activeCell="A5" sqref="A5:E5"/>
      <pageMargins left="1" right="1" top="1.5" bottom="0.75" header="0.3" footer="0.3"/>
      <printOptions horizontalCentered="1"/>
      <pageSetup scale="64" orientation="portrait" horizontalDpi="1200" verticalDpi="1200" r:id="rId1"/>
    </customSheetView>
    <customSheetView guid="{DEDA7A30-1753-483E-90A4-337FCCD0986B}" fitToPage="1">
      <selection activeCell="A8" sqref="A8:E8"/>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99" orientation="portrait" horizontalDpi="1200" verticalDpi="1200" r:id="rId3"/>
  <headerFooter scaleWithDoc="0">
    <oddHeader>&amp;L&amp;9
Medi-Cal DRG 2025-26 Pricing Calculator</oddHeader>
    <oddFooter>&amp;L&amp;9Tab 1- Cover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L74"/>
  <sheetViews>
    <sheetView workbookViewId="0"/>
  </sheetViews>
  <sheetFormatPr defaultColWidth="0" defaultRowHeight="12.5" zeroHeight="1"/>
  <cols>
    <col min="1" max="1" width="5" style="5" customWidth="1"/>
    <col min="2" max="2" width="56" style="1" customWidth="1"/>
    <col min="3" max="3" width="25.453125" style="5" customWidth="1"/>
    <col min="4" max="4" width="85.26953125" style="8" customWidth="1"/>
    <col min="5" max="5" width="9.81640625" style="1" hidden="1" customWidth="1"/>
    <col min="6" max="6" width="19.453125" style="1" hidden="1" customWidth="1"/>
    <col min="7" max="7" width="9.1796875" style="1" hidden="1" customWidth="1"/>
    <col min="8" max="8" width="13.453125" style="1" hidden="1" customWidth="1"/>
    <col min="9" max="10" width="7.453125" style="1" hidden="1" customWidth="1"/>
    <col min="11" max="12" width="11.453125" style="1" hidden="1" customWidth="1"/>
    <col min="13" max="16384" width="7.453125" style="1" hidden="1"/>
  </cols>
  <sheetData>
    <row r="1" spans="1:10" ht="15.5">
      <c r="A1" s="80" t="s">
        <v>2233</v>
      </c>
      <c r="B1" s="110" t="s">
        <v>1784</v>
      </c>
      <c r="C1" s="111"/>
      <c r="D1" s="112"/>
    </row>
    <row r="2" spans="1:10" ht="15.5">
      <c r="A2" s="28"/>
      <c r="B2" s="219"/>
      <c r="C2" s="219"/>
      <c r="D2" s="220"/>
      <c r="F2" s="10"/>
      <c r="G2" s="10"/>
      <c r="H2" s="10"/>
      <c r="I2" s="10"/>
      <c r="J2" s="10"/>
    </row>
    <row r="3" spans="1:10" ht="15.5">
      <c r="A3" s="28"/>
      <c r="B3" s="113" t="s">
        <v>2245</v>
      </c>
      <c r="C3" s="114"/>
      <c r="D3" s="115"/>
      <c r="F3" s="30"/>
      <c r="G3" s="30"/>
      <c r="H3" s="30"/>
      <c r="I3" s="30"/>
      <c r="J3" s="30"/>
    </row>
    <row r="4" spans="1:10" ht="15.5">
      <c r="A4" s="28"/>
      <c r="B4" s="116" t="s">
        <v>1743</v>
      </c>
      <c r="C4" s="117"/>
      <c r="D4" s="118"/>
      <c r="F4" s="31"/>
    </row>
    <row r="5" spans="1:10" ht="15.5">
      <c r="A5" s="28"/>
      <c r="B5" s="81" t="s">
        <v>1235</v>
      </c>
      <c r="C5" s="14"/>
      <c r="D5" s="15"/>
      <c r="F5" s="31"/>
      <c r="G5" s="2"/>
      <c r="H5" s="2"/>
      <c r="I5" s="2"/>
    </row>
    <row r="6" spans="1:10" ht="15.5">
      <c r="A6" s="28"/>
      <c r="B6" s="82" t="s">
        <v>2326</v>
      </c>
      <c r="C6" s="12"/>
      <c r="D6" s="13"/>
      <c r="F6" s="31"/>
      <c r="G6" s="2"/>
      <c r="H6" s="2"/>
      <c r="I6" s="2"/>
    </row>
    <row r="7" spans="1:10" ht="15.5">
      <c r="A7" s="28"/>
      <c r="B7" s="82" t="s">
        <v>2327</v>
      </c>
      <c r="C7" s="12"/>
      <c r="D7" s="13"/>
      <c r="F7" s="31"/>
      <c r="G7" s="2"/>
      <c r="H7" s="2"/>
      <c r="I7" s="2"/>
    </row>
    <row r="8" spans="1:10" ht="15.5">
      <c r="A8" s="28"/>
      <c r="B8" s="82" t="s">
        <v>1739</v>
      </c>
      <c r="C8" s="12"/>
      <c r="D8" s="13"/>
      <c r="F8" s="31"/>
      <c r="G8" s="2"/>
      <c r="H8" s="2"/>
      <c r="I8" s="2"/>
    </row>
    <row r="9" spans="1:10" ht="15.5">
      <c r="A9" s="28"/>
      <c r="B9" s="82" t="s">
        <v>1591</v>
      </c>
      <c r="C9" s="12"/>
      <c r="D9" s="13"/>
      <c r="F9" s="31"/>
      <c r="G9" s="3"/>
      <c r="H9" s="3"/>
      <c r="I9" s="3"/>
      <c r="J9" s="3"/>
    </row>
    <row r="10" spans="1:10" ht="15.5">
      <c r="A10" s="28"/>
      <c r="B10" s="82" t="s">
        <v>1713</v>
      </c>
      <c r="C10" s="12"/>
      <c r="D10" s="13"/>
      <c r="F10" s="31"/>
      <c r="G10" s="3"/>
      <c r="H10" s="3"/>
    </row>
    <row r="11" spans="1:10" ht="15.5">
      <c r="A11" s="28"/>
      <c r="B11" s="82" t="s">
        <v>2234</v>
      </c>
      <c r="C11" s="12"/>
      <c r="D11" s="13"/>
      <c r="F11" s="32"/>
      <c r="G11" s="3"/>
      <c r="H11" s="3"/>
    </row>
    <row r="12" spans="1:10" ht="15.5">
      <c r="A12" s="28"/>
      <c r="B12" s="186"/>
      <c r="C12" s="12"/>
      <c r="D12" s="13"/>
      <c r="F12" s="32"/>
      <c r="G12" s="3"/>
      <c r="H12" s="3"/>
    </row>
    <row r="13" spans="1:10" ht="15.5">
      <c r="A13" s="28"/>
      <c r="B13" s="141" t="s">
        <v>1248</v>
      </c>
      <c r="C13" s="119"/>
      <c r="D13" s="142" t="s">
        <v>1250</v>
      </c>
      <c r="G13" s="3"/>
      <c r="H13" s="3"/>
      <c r="I13" s="3"/>
    </row>
    <row r="14" spans="1:10" ht="15.5">
      <c r="A14" s="28"/>
      <c r="B14" s="120" t="s">
        <v>1246</v>
      </c>
      <c r="C14" s="121" t="s">
        <v>1247</v>
      </c>
      <c r="D14" s="122" t="s">
        <v>1234</v>
      </c>
      <c r="G14" s="3"/>
      <c r="H14" s="3"/>
      <c r="I14" s="3"/>
    </row>
    <row r="15" spans="1:10" ht="15.5">
      <c r="A15" s="28"/>
      <c r="B15" s="123" t="s">
        <v>1600</v>
      </c>
      <c r="C15" s="124"/>
      <c r="D15" s="125"/>
      <c r="E15"/>
      <c r="G15" s="3"/>
      <c r="H15" s="3"/>
      <c r="I15" s="3"/>
    </row>
    <row r="16" spans="1:10" ht="15.5">
      <c r="A16" s="28"/>
      <c r="B16" s="83" t="s">
        <v>1227</v>
      </c>
      <c r="C16" s="143">
        <v>907638.6</v>
      </c>
      <c r="D16" s="87" t="s">
        <v>1255</v>
      </c>
      <c r="E16"/>
      <c r="G16" s="3"/>
      <c r="H16" s="3"/>
      <c r="I16" s="3"/>
    </row>
    <row r="17" spans="1:12" ht="15.5">
      <c r="A17" s="28"/>
      <c r="B17" s="84" t="s">
        <v>1174</v>
      </c>
      <c r="C17" s="144">
        <v>0.36316999999999999</v>
      </c>
      <c r="D17" s="87" t="s">
        <v>1257</v>
      </c>
      <c r="E17"/>
      <c r="G17" s="3"/>
      <c r="H17" s="3"/>
      <c r="I17" s="3"/>
    </row>
    <row r="18" spans="1:12" ht="15.5">
      <c r="A18" s="28"/>
      <c r="B18" s="83" t="s">
        <v>1187</v>
      </c>
      <c r="C18" s="145">
        <v>106</v>
      </c>
      <c r="D18" s="87" t="s">
        <v>1236</v>
      </c>
      <c r="E18"/>
      <c r="G18" s="3"/>
      <c r="H18" s="3"/>
      <c r="I18" s="3"/>
      <c r="K18"/>
      <c r="L18"/>
    </row>
    <row r="19" spans="1:12" ht="15.5">
      <c r="A19" s="28"/>
      <c r="B19" s="83" t="s">
        <v>1245</v>
      </c>
      <c r="C19" s="146" t="s">
        <v>1180</v>
      </c>
      <c r="D19" s="87" t="s">
        <v>1237</v>
      </c>
      <c r="G19" s="3"/>
      <c r="H19" s="3"/>
      <c r="I19" s="3"/>
      <c r="K19"/>
      <c r="L19"/>
    </row>
    <row r="20" spans="1:12" ht="15.5">
      <c r="A20" s="28"/>
      <c r="B20" s="83" t="s">
        <v>1191</v>
      </c>
      <c r="C20" s="146">
        <v>0</v>
      </c>
      <c r="D20" s="87" t="s">
        <v>1195</v>
      </c>
      <c r="G20" s="3"/>
      <c r="H20" s="3"/>
      <c r="I20" s="3"/>
    </row>
    <row r="21" spans="1:12" ht="15.5">
      <c r="A21" s="28"/>
      <c r="B21" s="83" t="s">
        <v>1196</v>
      </c>
      <c r="C21" s="147">
        <v>0</v>
      </c>
      <c r="D21" s="87" t="s">
        <v>1252</v>
      </c>
      <c r="G21" s="3"/>
      <c r="H21" s="3"/>
      <c r="I21" s="3"/>
    </row>
    <row r="22" spans="1:12" ht="15.5">
      <c r="A22" s="28"/>
      <c r="B22" s="83" t="s">
        <v>1197</v>
      </c>
      <c r="C22" s="147">
        <v>0</v>
      </c>
      <c r="D22" s="87" t="s">
        <v>1198</v>
      </c>
      <c r="G22" s="3"/>
      <c r="H22" s="3"/>
      <c r="I22" s="3"/>
    </row>
    <row r="23" spans="1:12" ht="15.5">
      <c r="A23" s="28"/>
      <c r="B23" s="83" t="s">
        <v>1220</v>
      </c>
      <c r="C23" s="146" t="s">
        <v>1180</v>
      </c>
      <c r="D23" s="87" t="s">
        <v>1214</v>
      </c>
      <c r="G23" s="3"/>
      <c r="H23" s="3"/>
      <c r="I23" s="3"/>
    </row>
    <row r="24" spans="1:12" ht="15.5">
      <c r="A24" s="28"/>
      <c r="B24" s="83" t="s">
        <v>1249</v>
      </c>
      <c r="C24" s="146" t="s">
        <v>1179</v>
      </c>
      <c r="D24" s="87" t="s">
        <v>1258</v>
      </c>
      <c r="G24" s="3"/>
      <c r="H24" s="3"/>
      <c r="I24" s="3"/>
    </row>
    <row r="25" spans="1:12" ht="15.5">
      <c r="A25" s="28"/>
      <c r="B25" s="83" t="s">
        <v>284</v>
      </c>
      <c r="C25" s="146" t="s">
        <v>1124</v>
      </c>
      <c r="D25" s="87" t="s">
        <v>1592</v>
      </c>
      <c r="G25" s="3"/>
      <c r="H25" s="3"/>
      <c r="I25" s="3"/>
    </row>
    <row r="26" spans="1:12" ht="15.5">
      <c r="A26" s="28"/>
      <c r="B26" s="126" t="s">
        <v>1259</v>
      </c>
      <c r="C26" s="127"/>
      <c r="D26" s="128"/>
      <c r="G26" s="2"/>
      <c r="H26" s="2"/>
      <c r="I26" s="2"/>
      <c r="J26" s="2"/>
    </row>
    <row r="27" spans="1:12" ht="105" customHeight="1">
      <c r="A27" s="28"/>
      <c r="B27" s="187" t="s">
        <v>1181</v>
      </c>
      <c r="C27" s="88" t="str">
        <f>+VLOOKUP(C25,'3-DRG Table'!$A$15:$J$1372,2,FALSE)</f>
        <v>NEONATE BIRTH WEIGHT 750-999 GRAMS WITHOUT MAJOR PROCEDURE</v>
      </c>
      <c r="D27" s="188" t="s">
        <v>1241</v>
      </c>
      <c r="G27" s="2"/>
      <c r="H27" s="2"/>
      <c r="I27" s="2"/>
      <c r="J27" s="2"/>
    </row>
    <row r="28" spans="1:12" ht="15.5">
      <c r="A28" s="28"/>
      <c r="B28" s="83" t="s">
        <v>1221</v>
      </c>
      <c r="C28" s="89">
        <f>+VLOOKUP(C25,'3-DRG Table'!$A$15:$I$1372,4,FALSE)</f>
        <v>17.124500000000001</v>
      </c>
      <c r="D28" s="87" t="s">
        <v>1242</v>
      </c>
    </row>
    <row r="29" spans="1:12" ht="31">
      <c r="A29" s="28"/>
      <c r="B29" s="187" t="s">
        <v>1720</v>
      </c>
      <c r="C29" s="90" t="str">
        <f>IF(AND(C20&gt;=21,C24="No"),"A",IF(AND(C20&gt;=21,C24="Yes"),"B",IF(AND(C20&lt;21,C24="No"),"C",IF(AND(C20&lt;21,C24="Yes"),"D","ERROR"))))</f>
        <v>D</v>
      </c>
      <c r="D29" s="87" t="s">
        <v>1722</v>
      </c>
    </row>
    <row r="30" spans="1:12" ht="15.5">
      <c r="A30" s="28"/>
      <c r="B30" s="83" t="s">
        <v>1721</v>
      </c>
      <c r="C30" s="90">
        <f>IF(C29="A",VLOOKUP(C25,'3-DRG Table'!$A$15:$H$1372,5,FALSE),IF(C29="B",VLOOKUP(C25,'3-DRG Table'!$A$15:$H$1372,6,FALSE),IF(C29="C",VLOOKUP(C25,'3-DRG Table'!$A$15:$H$1372,7,FALSE),IF(C29="D",VLOOKUP(C25,'3-DRG Table'!$A$15:$H$1372,8,FALSE),"ERROR"))))</f>
        <v>2.1</v>
      </c>
      <c r="D30" s="87" t="s">
        <v>2328</v>
      </c>
    </row>
    <row r="31" spans="1:12" ht="15.5">
      <c r="A31" s="28"/>
      <c r="B31" s="85" t="s">
        <v>1223</v>
      </c>
      <c r="C31" s="90">
        <f>ROUNDDOWN((C28*C30),4)</f>
        <v>35.961399999999998</v>
      </c>
      <c r="D31" s="87" t="s">
        <v>1723</v>
      </c>
    </row>
    <row r="32" spans="1:12" ht="15.5">
      <c r="A32" s="28"/>
      <c r="B32" s="83" t="s">
        <v>1596</v>
      </c>
      <c r="C32" s="91">
        <f>+VLOOKUP(C25,'3-DRG Table'!$A$15:$D$1372,3,FALSE)</f>
        <v>101.52</v>
      </c>
      <c r="D32" s="87" t="s">
        <v>1244</v>
      </c>
    </row>
    <row r="33" spans="1:6" ht="15.5">
      <c r="A33" s="28"/>
      <c r="B33" s="123" t="s">
        <v>1238</v>
      </c>
      <c r="C33" s="124"/>
      <c r="D33" s="125"/>
    </row>
    <row r="34" spans="1:6" ht="15.5">
      <c r="A34" s="28"/>
      <c r="B34" s="83" t="s">
        <v>1243</v>
      </c>
      <c r="C34" s="148">
        <v>8242</v>
      </c>
      <c r="D34" s="87" t="s">
        <v>1597</v>
      </c>
      <c r="F34" s="9"/>
    </row>
    <row r="35" spans="1:6" ht="15.5">
      <c r="A35" s="28"/>
      <c r="B35" s="83" t="s">
        <v>1588</v>
      </c>
      <c r="C35" s="149">
        <v>99000</v>
      </c>
      <c r="D35" s="87" t="s">
        <v>1690</v>
      </c>
    </row>
    <row r="36" spans="1:6" ht="15.5">
      <c r="A36" s="28"/>
      <c r="B36" s="83" t="s">
        <v>1589</v>
      </c>
      <c r="C36" s="150">
        <v>0.53</v>
      </c>
      <c r="D36" s="87" t="s">
        <v>1689</v>
      </c>
    </row>
    <row r="37" spans="1:6" ht="15.65" customHeight="1">
      <c r="A37" s="28"/>
      <c r="B37" s="83" t="s">
        <v>1215</v>
      </c>
      <c r="C37" s="151">
        <v>1</v>
      </c>
      <c r="D37" s="87" t="s">
        <v>1216</v>
      </c>
    </row>
    <row r="38" spans="1:6" ht="15.5">
      <c r="A38" s="28"/>
      <c r="B38" s="83" t="s">
        <v>1213</v>
      </c>
      <c r="C38" s="152">
        <v>29</v>
      </c>
      <c r="D38" s="87" t="s">
        <v>1254</v>
      </c>
    </row>
    <row r="39" spans="1:6" ht="15.5">
      <c r="A39" s="28"/>
      <c r="B39" s="83" t="s">
        <v>1228</v>
      </c>
      <c r="C39" s="153">
        <v>600</v>
      </c>
      <c r="D39" s="87" t="s">
        <v>1211</v>
      </c>
    </row>
    <row r="40" spans="1:6" ht="15.5">
      <c r="A40" s="28"/>
      <c r="B40" s="126" t="s">
        <v>1212</v>
      </c>
      <c r="C40" s="127"/>
      <c r="D40" s="128"/>
    </row>
    <row r="41" spans="1:6" ht="15.5">
      <c r="A41" s="28"/>
      <c r="B41" s="83" t="s">
        <v>1220</v>
      </c>
      <c r="C41" s="92" t="str">
        <f>C23</f>
        <v>No</v>
      </c>
      <c r="D41" s="87" t="s">
        <v>1601</v>
      </c>
    </row>
    <row r="42" spans="1:6" ht="15.5">
      <c r="A42" s="28"/>
      <c r="B42" s="83" t="s">
        <v>1219</v>
      </c>
      <c r="C42" s="92" t="str">
        <f>IF(C41="Yes",IF(C18&gt;C38,"Yes","No"),"N/A")</f>
        <v>N/A</v>
      </c>
      <c r="D42" s="87" t="s">
        <v>1724</v>
      </c>
    </row>
    <row r="43" spans="1:6" ht="15.5">
      <c r="A43" s="28"/>
      <c r="B43" s="83" t="s">
        <v>1744</v>
      </c>
      <c r="C43" s="93">
        <f>IF(C42="Yes",ROUND((C39*C18),2),0)</f>
        <v>0</v>
      </c>
      <c r="D43" s="87" t="s">
        <v>1725</v>
      </c>
    </row>
    <row r="44" spans="1:6" ht="15.5">
      <c r="A44" s="28"/>
      <c r="B44" s="129" t="s">
        <v>476</v>
      </c>
      <c r="C44" s="130"/>
      <c r="D44" s="131"/>
    </row>
    <row r="45" spans="1:6" ht="15.5">
      <c r="A45" s="28"/>
      <c r="B45" s="83" t="s">
        <v>1217</v>
      </c>
      <c r="C45" s="94">
        <f>ROUND((C34*C31*C37),2)</f>
        <v>296393.86</v>
      </c>
      <c r="D45" s="95" t="s">
        <v>1726</v>
      </c>
    </row>
    <row r="46" spans="1:6" ht="15.5">
      <c r="A46" s="28"/>
      <c r="B46" s="132" t="s">
        <v>288</v>
      </c>
      <c r="C46" s="133"/>
      <c r="D46" s="134"/>
    </row>
    <row r="47" spans="1:6" s="4" customFormat="1" ht="15.5">
      <c r="A47" s="28"/>
      <c r="B47" s="86" t="s">
        <v>1178</v>
      </c>
      <c r="C47" s="92" t="str">
        <f>+C19</f>
        <v>No</v>
      </c>
      <c r="D47" s="96" t="s">
        <v>1593</v>
      </c>
    </row>
    <row r="48" spans="1:6" ht="15.5">
      <c r="A48" s="28"/>
      <c r="B48" s="83" t="s">
        <v>1188</v>
      </c>
      <c r="C48" s="97" t="str">
        <f>IF(C47="Yes",ROUND(ROUND((C45/C32),2)*(C18+1),2),"N/A")</f>
        <v>N/A</v>
      </c>
      <c r="D48" s="98" t="s">
        <v>1727</v>
      </c>
    </row>
    <row r="49" spans="1:4" ht="15.5">
      <c r="A49" s="28"/>
      <c r="B49" s="83" t="s">
        <v>1186</v>
      </c>
      <c r="C49" s="97" t="str">
        <f>IF(C48="N/A","N/A",IF(C48&lt;C45,"Yes","No"))</f>
        <v>N/A</v>
      </c>
      <c r="D49" s="99" t="s">
        <v>1728</v>
      </c>
    </row>
    <row r="50" spans="1:4" ht="15.5">
      <c r="A50" s="28"/>
      <c r="B50" s="83" t="s">
        <v>1176</v>
      </c>
      <c r="C50" s="97">
        <f>+IF(C49="Yes",C48,C45)</f>
        <v>296393.86</v>
      </c>
      <c r="D50" s="99" t="s">
        <v>1729</v>
      </c>
    </row>
    <row r="51" spans="1:4" ht="15.5">
      <c r="A51" s="28"/>
      <c r="B51" s="132" t="s">
        <v>1190</v>
      </c>
      <c r="C51" s="133"/>
      <c r="D51" s="134"/>
    </row>
    <row r="52" spans="1:4" ht="15.5">
      <c r="A52" s="28"/>
      <c r="B52" s="83" t="s">
        <v>286</v>
      </c>
      <c r="C52" s="97">
        <f>ROUND(C16*C17,2)</f>
        <v>329627.11</v>
      </c>
      <c r="D52" s="99" t="s">
        <v>1781</v>
      </c>
    </row>
    <row r="53" spans="1:4" ht="15.5">
      <c r="A53" s="28"/>
      <c r="B53" s="83" t="s">
        <v>1206</v>
      </c>
      <c r="C53" s="100" t="str">
        <f>IF(C52&gt;C50,"Loss","Gain")</f>
        <v>Loss</v>
      </c>
      <c r="D53" s="101" t="s">
        <v>1730</v>
      </c>
    </row>
    <row r="54" spans="1:4" ht="15.5">
      <c r="A54" s="28"/>
      <c r="B54" s="135" t="s">
        <v>1183</v>
      </c>
      <c r="C54" s="136"/>
      <c r="D54" s="137"/>
    </row>
    <row r="55" spans="1:4" ht="15.5">
      <c r="A55" s="28"/>
      <c r="B55" s="83" t="s">
        <v>1207</v>
      </c>
      <c r="C55" s="97">
        <f>IF(C53="Loss",C52-C50,"N/A")</f>
        <v>33233.25</v>
      </c>
      <c r="D55" s="99" t="s">
        <v>1731</v>
      </c>
    </row>
    <row r="56" spans="1:4" ht="15.5">
      <c r="A56" s="28"/>
      <c r="B56" s="83" t="s">
        <v>1218</v>
      </c>
      <c r="C56" s="97" t="str">
        <f>IF(C53="Loss",IF((C55&gt;C35),"Yes","No"),"N/A")</f>
        <v>No</v>
      </c>
      <c r="D56" s="99" t="s">
        <v>1732</v>
      </c>
    </row>
    <row r="57" spans="1:4" ht="15.5">
      <c r="A57" s="28"/>
      <c r="B57" s="83" t="s">
        <v>1590</v>
      </c>
      <c r="C57" s="97">
        <f>IF(C56="Yes",ROUND((C55-C35)*C36,2),0)</f>
        <v>0</v>
      </c>
      <c r="D57" s="102" t="s">
        <v>1745</v>
      </c>
    </row>
    <row r="58" spans="1:4" ht="15.5">
      <c r="A58" s="28"/>
      <c r="B58" s="135" t="s">
        <v>1184</v>
      </c>
      <c r="C58" s="136"/>
      <c r="D58" s="137"/>
    </row>
    <row r="59" spans="1:4" ht="15.5">
      <c r="A59" s="28"/>
      <c r="B59" s="83" t="s">
        <v>1208</v>
      </c>
      <c r="C59" s="97" t="str">
        <f>IF(C53="Gain",(C50-C52),"N/A")</f>
        <v>N/A</v>
      </c>
      <c r="D59" s="99" t="s">
        <v>1733</v>
      </c>
    </row>
    <row r="60" spans="1:4" ht="15.5">
      <c r="A60" s="28"/>
      <c r="B60" s="83" t="s">
        <v>1209</v>
      </c>
      <c r="C60" s="97" t="str">
        <f>IF((C53="Gain"),IF((C59&gt;C35),"Yes","No"),"N/A")</f>
        <v>N/A</v>
      </c>
      <c r="D60" s="99" t="s">
        <v>1734</v>
      </c>
    </row>
    <row r="61" spans="1:4" ht="15.65" customHeight="1">
      <c r="A61" s="28"/>
      <c r="B61" s="187" t="s">
        <v>1182</v>
      </c>
      <c r="C61" s="189">
        <f>IF((C53="Gain"),(ROUND(IF(C60="Yes",((C59-C35)*C36),0),2)),0)</f>
        <v>0</v>
      </c>
      <c r="D61" s="190" t="s">
        <v>1746</v>
      </c>
    </row>
    <row r="62" spans="1:4" ht="15.5">
      <c r="A62" s="28"/>
      <c r="B62" s="132" t="s">
        <v>1185</v>
      </c>
      <c r="C62" s="133"/>
      <c r="D62" s="134"/>
    </row>
    <row r="63" spans="1:4" ht="15.5">
      <c r="A63" s="28"/>
      <c r="B63" s="83" t="s">
        <v>1194</v>
      </c>
      <c r="C63" s="97">
        <f>IF(C53="Loss",(C50+C57),(C50-C61))</f>
        <v>296393.86</v>
      </c>
      <c r="D63" s="99" t="s">
        <v>1735</v>
      </c>
    </row>
    <row r="64" spans="1:4" ht="15.5">
      <c r="A64" s="28"/>
      <c r="B64" s="132" t="s">
        <v>1192</v>
      </c>
      <c r="C64" s="138"/>
      <c r="D64" s="139"/>
    </row>
    <row r="65" spans="1:4" s="4" customFormat="1" ht="15.5">
      <c r="A65" s="28"/>
      <c r="B65" s="83" t="s">
        <v>1193</v>
      </c>
      <c r="C65" s="103">
        <v>0</v>
      </c>
      <c r="D65" s="104" t="s">
        <v>1222</v>
      </c>
    </row>
    <row r="66" spans="1:4" s="4" customFormat="1" ht="15.5">
      <c r="A66" s="28"/>
      <c r="B66" s="83" t="s">
        <v>1177</v>
      </c>
      <c r="C66" s="103">
        <f>C63+C65</f>
        <v>296393.86</v>
      </c>
      <c r="D66" s="101" t="s">
        <v>1736</v>
      </c>
    </row>
    <row r="67" spans="1:4" ht="15.5">
      <c r="A67" s="28"/>
      <c r="B67" s="83" t="s">
        <v>1196</v>
      </c>
      <c r="C67" s="103">
        <f>C21</f>
        <v>0</v>
      </c>
      <c r="D67" s="87" t="s">
        <v>1251</v>
      </c>
    </row>
    <row r="68" spans="1:4" ht="15.5">
      <c r="A68" s="28"/>
      <c r="B68" s="83" t="s">
        <v>1197</v>
      </c>
      <c r="C68" s="103">
        <f>C22</f>
        <v>0</v>
      </c>
      <c r="D68" s="87" t="s">
        <v>1602</v>
      </c>
    </row>
    <row r="69" spans="1:4" ht="31">
      <c r="A69" s="28"/>
      <c r="B69" s="192" t="s">
        <v>1229</v>
      </c>
      <c r="C69" s="193">
        <f>IF(C66&gt;C16,C16,C66)</f>
        <v>296393.86</v>
      </c>
      <c r="D69" s="105" t="s">
        <v>1737</v>
      </c>
    </row>
    <row r="70" spans="1:4" ht="46.5">
      <c r="A70" s="29"/>
      <c r="B70" s="191" t="s">
        <v>1189</v>
      </c>
      <c r="C70" s="140">
        <f>IF(C41="Yes",C43,IF((C67+C68)&gt;C69,0,(C69-(C67+C68))))</f>
        <v>296393.86</v>
      </c>
      <c r="D70" s="106" t="s">
        <v>1738</v>
      </c>
    </row>
    <row r="71" spans="1:4" hidden="1">
      <c r="D71" s="6"/>
    </row>
    <row r="73" spans="1:4" hidden="1">
      <c r="C73" s="7"/>
    </row>
    <row r="74" spans="1:4" hidden="1">
      <c r="C74" s="11"/>
    </row>
  </sheetData>
  <sheetProtection sheet="1" objects="1" scenarios="1" selectLockedCells="1"/>
  <customSheetViews>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1"/>
      <headerFooter alignWithMargins="0"/>
    </customSheetView>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2"/>
      <headerFooter alignWithMargins="0"/>
    </customSheetView>
  </customSheetViews>
  <phoneticPr fontId="10" type="noConversion"/>
  <dataValidations count="11">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4" xr:uid="{00000000-0002-0000-0100-00000A000000}"/>
  </dataValidations>
  <printOptions horizontalCentered="1" verticalCentered="1" headings="1"/>
  <pageMargins left="0.25" right="0.25" top="0.75" bottom="0.75" header="0.3" footer="0.3"/>
  <pageSetup scale="56" orientation="portrait" horizontalDpi="300" verticalDpi="300" r:id="rId3"/>
  <headerFooter scaleWithDoc="0">
    <oddHeader>&amp;L
Medi-Cal DRG 2025-26 Pricing Calculator</oddHeader>
    <oddFooter>&amp;L&amp;9Tab 2-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1372"/>
  <sheetViews>
    <sheetView zoomScale="90" zoomScaleNormal="90" workbookViewId="0"/>
  </sheetViews>
  <sheetFormatPr defaultColWidth="0" defaultRowHeight="15.5" zeroHeight="1"/>
  <cols>
    <col min="1" max="1" width="7.1796875" style="33" customWidth="1"/>
    <col min="2" max="2" width="79.453125" style="33" customWidth="1"/>
    <col min="3" max="3" width="15" style="34" customWidth="1"/>
    <col min="4" max="4" width="15" style="35" customWidth="1"/>
    <col min="5" max="8" width="15" style="33" customWidth="1"/>
    <col min="9" max="9" width="17.453125" style="33" customWidth="1"/>
    <col min="10" max="10" width="19.1796875" style="33" customWidth="1"/>
    <col min="11" max="16384" width="11.26953125" style="33" hidden="1"/>
  </cols>
  <sheetData>
    <row r="1" spans="1:10" ht="20.149999999999999" customHeight="1">
      <c r="A1" s="65" t="s">
        <v>1785</v>
      </c>
      <c r="B1" s="154" t="s">
        <v>2246</v>
      </c>
      <c r="C1" s="155"/>
      <c r="D1" s="156"/>
      <c r="E1" s="156"/>
      <c r="F1" s="156"/>
      <c r="G1" s="156"/>
      <c r="H1" s="156"/>
      <c r="I1" s="156"/>
      <c r="J1" s="157"/>
    </row>
    <row r="2" spans="1:10" ht="20.149999999999999" customHeight="1">
      <c r="A2" s="161" t="s">
        <v>1603</v>
      </c>
      <c r="B2" s="158"/>
      <c r="C2" s="159"/>
      <c r="D2" s="158"/>
      <c r="E2" s="158"/>
      <c r="F2" s="158"/>
      <c r="G2" s="158"/>
      <c r="H2" s="158"/>
      <c r="I2" s="158"/>
      <c r="J2" s="160"/>
    </row>
    <row r="3" spans="1:10" ht="20.149999999999999" customHeight="1">
      <c r="A3" s="206" t="s">
        <v>1239</v>
      </c>
      <c r="B3" s="208"/>
      <c r="C3" s="209"/>
      <c r="D3" s="210"/>
      <c r="E3" s="208"/>
      <c r="F3" s="208"/>
      <c r="G3" s="208"/>
      <c r="H3" s="208"/>
      <c r="I3" s="208"/>
      <c r="J3" s="211"/>
    </row>
    <row r="4" spans="1:10" ht="20.149999999999999" customHeight="1">
      <c r="A4" s="212" t="s">
        <v>2329</v>
      </c>
      <c r="B4" s="208"/>
      <c r="C4" s="209"/>
      <c r="D4" s="210"/>
      <c r="E4" s="208"/>
      <c r="F4" s="208"/>
      <c r="G4" s="208"/>
      <c r="H4" s="208"/>
      <c r="I4" s="208"/>
      <c r="J4" s="211"/>
    </row>
    <row r="5" spans="1:10" ht="20.149999999999999" customHeight="1">
      <c r="A5" s="212" t="s">
        <v>1210</v>
      </c>
      <c r="B5" s="208"/>
      <c r="C5" s="209"/>
      <c r="D5" s="210"/>
      <c r="E5" s="208"/>
      <c r="F5" s="208"/>
      <c r="G5" s="208"/>
      <c r="H5" s="208"/>
      <c r="I5" s="208"/>
      <c r="J5" s="211"/>
    </row>
    <row r="6" spans="1:10" ht="20.149999999999999" customHeight="1">
      <c r="A6" s="212" t="s">
        <v>2330</v>
      </c>
      <c r="B6" s="213"/>
      <c r="C6" s="214"/>
      <c r="D6" s="215"/>
      <c r="E6" s="216"/>
      <c r="F6" s="216"/>
      <c r="G6" s="216"/>
      <c r="H6" s="216"/>
      <c r="I6" s="216"/>
      <c r="J6" s="217"/>
    </row>
    <row r="7" spans="1:10" ht="20.149999999999999" customHeight="1">
      <c r="A7" s="212" t="s">
        <v>1691</v>
      </c>
      <c r="B7" s="208"/>
      <c r="C7" s="209"/>
      <c r="D7" s="210"/>
      <c r="E7" s="208"/>
      <c r="F7" s="208"/>
      <c r="G7" s="208"/>
      <c r="H7" s="208"/>
      <c r="I7" s="208"/>
      <c r="J7" s="211"/>
    </row>
    <row r="8" spans="1:10" ht="20.149999999999999" customHeight="1">
      <c r="A8" s="212" t="s">
        <v>2331</v>
      </c>
      <c r="B8" s="208"/>
      <c r="C8" s="209"/>
      <c r="D8" s="210"/>
      <c r="E8" s="208"/>
      <c r="F8" s="208"/>
      <c r="G8" s="208"/>
      <c r="H8" s="208"/>
      <c r="I8" s="208"/>
      <c r="J8" s="211"/>
    </row>
    <row r="9" spans="1:10" ht="20.149999999999999" customHeight="1">
      <c r="A9" s="212" t="s">
        <v>1692</v>
      </c>
      <c r="B9" s="208"/>
      <c r="C9" s="209"/>
      <c r="D9" s="210"/>
      <c r="E9" s="208"/>
      <c r="F9" s="208"/>
      <c r="G9" s="208"/>
      <c r="H9" s="208"/>
      <c r="I9" s="208"/>
      <c r="J9" s="211"/>
    </row>
    <row r="10" spans="1:10" ht="20.149999999999999" customHeight="1">
      <c r="A10" s="212" t="s">
        <v>2332</v>
      </c>
      <c r="B10" s="208"/>
      <c r="C10" s="209"/>
      <c r="D10" s="210"/>
      <c r="E10" s="208"/>
      <c r="F10" s="208"/>
      <c r="G10" s="208"/>
      <c r="H10" s="208"/>
      <c r="I10" s="208"/>
      <c r="J10" s="211"/>
    </row>
    <row r="11" spans="1:10">
      <c r="A11" s="212" t="s">
        <v>2333</v>
      </c>
      <c r="B11" s="208"/>
      <c r="C11" s="209"/>
      <c r="D11" s="210"/>
      <c r="E11" s="208"/>
      <c r="F11" s="208"/>
      <c r="G11" s="208"/>
      <c r="H11" s="208"/>
      <c r="I11" s="208"/>
      <c r="J11" s="211"/>
    </row>
    <row r="12" spans="1:10" ht="20.149999999999999" customHeight="1">
      <c r="A12" s="206" t="s">
        <v>1897</v>
      </c>
      <c r="B12" s="208"/>
      <c r="C12" s="209"/>
      <c r="D12" s="210"/>
      <c r="E12" s="208"/>
      <c r="F12" s="208"/>
      <c r="G12" s="208"/>
      <c r="H12" s="208"/>
      <c r="I12" s="208"/>
      <c r="J12" s="211"/>
    </row>
    <row r="13" spans="1:10">
      <c r="A13" s="218"/>
      <c r="B13" s="208"/>
      <c r="C13" s="209"/>
      <c r="D13" s="210"/>
      <c r="E13" s="208"/>
      <c r="F13" s="208"/>
      <c r="G13" s="208"/>
      <c r="H13" s="208"/>
      <c r="I13" s="208"/>
      <c r="J13" s="217"/>
    </row>
    <row r="14" spans="1:10" s="207" customFormat="1" ht="62">
      <c r="A14" s="162" t="s">
        <v>284</v>
      </c>
      <c r="B14" s="163" t="s">
        <v>285</v>
      </c>
      <c r="C14" s="163" t="s">
        <v>1226</v>
      </c>
      <c r="D14" s="163" t="s">
        <v>1256</v>
      </c>
      <c r="E14" s="163" t="s">
        <v>1716</v>
      </c>
      <c r="F14" s="163" t="s">
        <v>1717</v>
      </c>
      <c r="G14" s="163" t="s">
        <v>1718</v>
      </c>
      <c r="H14" s="163" t="s">
        <v>1719</v>
      </c>
      <c r="I14" s="163" t="s">
        <v>1595</v>
      </c>
      <c r="J14" s="164" t="s">
        <v>1594</v>
      </c>
    </row>
    <row r="15" spans="1:10" ht="17.149999999999999" customHeight="1">
      <c r="A15" s="232" t="s">
        <v>289</v>
      </c>
      <c r="B15" s="233" t="s">
        <v>1918</v>
      </c>
      <c r="C15" s="234">
        <v>6.9</v>
      </c>
      <c r="D15" s="235">
        <v>4.7628000000000004</v>
      </c>
      <c r="E15" s="235">
        <v>1</v>
      </c>
      <c r="F15" s="235">
        <v>1</v>
      </c>
      <c r="G15" s="235">
        <v>1.35</v>
      </c>
      <c r="H15" s="235">
        <v>1.35</v>
      </c>
      <c r="I15" s="236" t="s">
        <v>1200</v>
      </c>
      <c r="J15" s="237" t="s">
        <v>1199</v>
      </c>
    </row>
    <row r="16" spans="1:10" ht="17.149999999999999" customHeight="1">
      <c r="A16" s="232" t="s">
        <v>290</v>
      </c>
      <c r="B16" s="233" t="s">
        <v>1918</v>
      </c>
      <c r="C16" s="234">
        <v>7.86</v>
      </c>
      <c r="D16" s="235">
        <v>5.7962999999999996</v>
      </c>
      <c r="E16" s="235">
        <v>1</v>
      </c>
      <c r="F16" s="235">
        <v>1</v>
      </c>
      <c r="G16" s="235">
        <v>1.35</v>
      </c>
      <c r="H16" s="235">
        <v>1.35</v>
      </c>
      <c r="I16" s="236" t="s">
        <v>1200</v>
      </c>
      <c r="J16" s="237" t="s">
        <v>1199</v>
      </c>
    </row>
    <row r="17" spans="1:10" ht="17.149999999999999" customHeight="1">
      <c r="A17" s="232" t="s">
        <v>291</v>
      </c>
      <c r="B17" s="233" t="s">
        <v>1918</v>
      </c>
      <c r="C17" s="234">
        <v>12.43</v>
      </c>
      <c r="D17" s="235">
        <v>7.1837999999999997</v>
      </c>
      <c r="E17" s="235">
        <v>1</v>
      </c>
      <c r="F17" s="235">
        <v>1</v>
      </c>
      <c r="G17" s="235">
        <v>1.35</v>
      </c>
      <c r="H17" s="235">
        <v>1.35</v>
      </c>
      <c r="I17" s="236" t="s">
        <v>1200</v>
      </c>
      <c r="J17" s="237" t="s">
        <v>1199</v>
      </c>
    </row>
    <row r="18" spans="1:10" ht="17.149999999999999" customHeight="1">
      <c r="A18" s="238" t="s">
        <v>292</v>
      </c>
      <c r="B18" s="239" t="s">
        <v>1918</v>
      </c>
      <c r="C18" s="240">
        <v>30.99</v>
      </c>
      <c r="D18" s="241">
        <v>13.0083</v>
      </c>
      <c r="E18" s="241">
        <v>1</v>
      </c>
      <c r="F18" s="241">
        <v>1</v>
      </c>
      <c r="G18" s="241">
        <v>1.75</v>
      </c>
      <c r="H18" s="241">
        <v>1.75</v>
      </c>
      <c r="I18" s="242" t="s">
        <v>1200</v>
      </c>
      <c r="J18" s="243" t="s">
        <v>1199</v>
      </c>
    </row>
    <row r="19" spans="1:10" ht="17.149999999999999" customHeight="1">
      <c r="A19" s="244" t="s">
        <v>293</v>
      </c>
      <c r="B19" s="245" t="s">
        <v>1919</v>
      </c>
      <c r="C19" s="246">
        <v>11.5</v>
      </c>
      <c r="D19" s="247">
        <v>7.3413000000000004</v>
      </c>
      <c r="E19" s="247">
        <v>1</v>
      </c>
      <c r="F19" s="247">
        <v>1</v>
      </c>
      <c r="G19" s="247">
        <v>1.35</v>
      </c>
      <c r="H19" s="247">
        <v>1.35</v>
      </c>
      <c r="I19" s="248" t="s">
        <v>1201</v>
      </c>
      <c r="J19" s="249" t="s">
        <v>1199</v>
      </c>
    </row>
    <row r="20" spans="1:10" ht="17.149999999999999" customHeight="1">
      <c r="A20" s="232" t="s">
        <v>294</v>
      </c>
      <c r="B20" s="233" t="s">
        <v>1919</v>
      </c>
      <c r="C20" s="234">
        <v>17.11</v>
      </c>
      <c r="D20" s="235">
        <v>9.5768000000000004</v>
      </c>
      <c r="E20" s="235">
        <v>1</v>
      </c>
      <c r="F20" s="235">
        <v>1</v>
      </c>
      <c r="G20" s="235">
        <v>1.35</v>
      </c>
      <c r="H20" s="235">
        <v>1.35</v>
      </c>
      <c r="I20" s="236" t="s">
        <v>1201</v>
      </c>
      <c r="J20" s="237" t="s">
        <v>1199</v>
      </c>
    </row>
    <row r="21" spans="1:10" ht="17.149999999999999" customHeight="1">
      <c r="A21" s="232" t="s">
        <v>295</v>
      </c>
      <c r="B21" s="233" t="s">
        <v>1919</v>
      </c>
      <c r="C21" s="234">
        <v>26.84</v>
      </c>
      <c r="D21" s="235">
        <v>12.407400000000001</v>
      </c>
      <c r="E21" s="235">
        <v>1</v>
      </c>
      <c r="F21" s="235">
        <v>1</v>
      </c>
      <c r="G21" s="235">
        <v>1.35</v>
      </c>
      <c r="H21" s="235">
        <v>1.35</v>
      </c>
      <c r="I21" s="236" t="s">
        <v>1201</v>
      </c>
      <c r="J21" s="237" t="s">
        <v>1199</v>
      </c>
    </row>
    <row r="22" spans="1:10" ht="17.149999999999999" customHeight="1">
      <c r="A22" s="238" t="s">
        <v>296</v>
      </c>
      <c r="B22" s="239" t="s">
        <v>1919</v>
      </c>
      <c r="C22" s="240">
        <v>57.57</v>
      </c>
      <c r="D22" s="241">
        <v>22.944199999999999</v>
      </c>
      <c r="E22" s="241">
        <v>1</v>
      </c>
      <c r="F22" s="241">
        <v>1</v>
      </c>
      <c r="G22" s="241">
        <v>1.75</v>
      </c>
      <c r="H22" s="241">
        <v>1.75</v>
      </c>
      <c r="I22" s="242" t="s">
        <v>1201</v>
      </c>
      <c r="J22" s="243" t="s">
        <v>1199</v>
      </c>
    </row>
    <row r="23" spans="1:10" ht="17.149999999999999" customHeight="1">
      <c r="A23" s="244" t="s">
        <v>297</v>
      </c>
      <c r="B23" s="245" t="s">
        <v>1920</v>
      </c>
      <c r="C23" s="246">
        <v>16.670000000000002</v>
      </c>
      <c r="D23" s="247">
        <v>4.1081000000000003</v>
      </c>
      <c r="E23" s="247">
        <v>1</v>
      </c>
      <c r="F23" s="247">
        <v>1</v>
      </c>
      <c r="G23" s="247">
        <v>1.35</v>
      </c>
      <c r="H23" s="247">
        <v>1.35</v>
      </c>
      <c r="I23" s="248" t="s">
        <v>1201</v>
      </c>
      <c r="J23" s="249" t="s">
        <v>1199</v>
      </c>
    </row>
    <row r="24" spans="1:10" ht="17.149999999999999" customHeight="1">
      <c r="A24" s="232" t="s">
        <v>298</v>
      </c>
      <c r="B24" s="233" t="s">
        <v>1920</v>
      </c>
      <c r="C24" s="234">
        <v>20.190000000000001</v>
      </c>
      <c r="D24" s="235">
        <v>5.7984</v>
      </c>
      <c r="E24" s="235">
        <v>1</v>
      </c>
      <c r="F24" s="235">
        <v>1</v>
      </c>
      <c r="G24" s="235">
        <v>1.35</v>
      </c>
      <c r="H24" s="235">
        <v>1.35</v>
      </c>
      <c r="I24" s="236" t="s">
        <v>1201</v>
      </c>
      <c r="J24" s="237" t="s">
        <v>1199</v>
      </c>
    </row>
    <row r="25" spans="1:10" ht="17.149999999999999" customHeight="1">
      <c r="A25" s="232" t="s">
        <v>299</v>
      </c>
      <c r="B25" s="233" t="s">
        <v>1920</v>
      </c>
      <c r="C25" s="234">
        <v>32.99</v>
      </c>
      <c r="D25" s="235">
        <v>9.2978000000000005</v>
      </c>
      <c r="E25" s="235">
        <v>1</v>
      </c>
      <c r="F25" s="235">
        <v>1</v>
      </c>
      <c r="G25" s="235">
        <v>1.35</v>
      </c>
      <c r="H25" s="235">
        <v>1.35</v>
      </c>
      <c r="I25" s="236" t="s">
        <v>1201</v>
      </c>
      <c r="J25" s="237" t="s">
        <v>1199</v>
      </c>
    </row>
    <row r="26" spans="1:10" ht="17.149999999999999" customHeight="1">
      <c r="A26" s="238" t="s">
        <v>300</v>
      </c>
      <c r="B26" s="239" t="s">
        <v>1920</v>
      </c>
      <c r="C26" s="240">
        <v>46.69</v>
      </c>
      <c r="D26" s="241">
        <v>14.026400000000001</v>
      </c>
      <c r="E26" s="241">
        <v>1</v>
      </c>
      <c r="F26" s="241">
        <v>1</v>
      </c>
      <c r="G26" s="241">
        <v>1.75</v>
      </c>
      <c r="H26" s="241">
        <v>1.75</v>
      </c>
      <c r="I26" s="242" t="s">
        <v>1201</v>
      </c>
      <c r="J26" s="243" t="s">
        <v>1199</v>
      </c>
    </row>
    <row r="27" spans="1:10" ht="17.149999999999999" customHeight="1">
      <c r="A27" s="244" t="s">
        <v>301</v>
      </c>
      <c r="B27" s="245" t="s">
        <v>1921</v>
      </c>
      <c r="C27" s="246">
        <v>12</v>
      </c>
      <c r="D27" s="247">
        <v>2.3748999999999998</v>
      </c>
      <c r="E27" s="247">
        <v>1</v>
      </c>
      <c r="F27" s="247">
        <v>1</v>
      </c>
      <c r="G27" s="247">
        <v>1.35</v>
      </c>
      <c r="H27" s="247">
        <v>1.35</v>
      </c>
      <c r="I27" s="248" t="s">
        <v>1201</v>
      </c>
      <c r="J27" s="249" t="s">
        <v>1199</v>
      </c>
    </row>
    <row r="28" spans="1:10" ht="17.149999999999999" customHeight="1">
      <c r="A28" s="232" t="s">
        <v>302</v>
      </c>
      <c r="B28" s="233" t="s">
        <v>1921</v>
      </c>
      <c r="C28" s="234">
        <v>21.77</v>
      </c>
      <c r="D28" s="235">
        <v>4.7138999999999998</v>
      </c>
      <c r="E28" s="235">
        <v>1</v>
      </c>
      <c r="F28" s="235">
        <v>1</v>
      </c>
      <c r="G28" s="235">
        <v>1.35</v>
      </c>
      <c r="H28" s="235">
        <v>1.35</v>
      </c>
      <c r="I28" s="236" t="s">
        <v>1201</v>
      </c>
      <c r="J28" s="237" t="s">
        <v>1199</v>
      </c>
    </row>
    <row r="29" spans="1:10" ht="17.149999999999999" customHeight="1">
      <c r="A29" s="232" t="s">
        <v>303</v>
      </c>
      <c r="B29" s="233" t="s">
        <v>1921</v>
      </c>
      <c r="C29" s="234">
        <v>30.01</v>
      </c>
      <c r="D29" s="235">
        <v>7.0392999999999999</v>
      </c>
      <c r="E29" s="235">
        <v>1</v>
      </c>
      <c r="F29" s="235">
        <v>1</v>
      </c>
      <c r="G29" s="235">
        <v>1.35</v>
      </c>
      <c r="H29" s="235">
        <v>1.35</v>
      </c>
      <c r="I29" s="236" t="s">
        <v>1201</v>
      </c>
      <c r="J29" s="237" t="s">
        <v>1199</v>
      </c>
    </row>
    <row r="30" spans="1:10" ht="17.149999999999999" customHeight="1">
      <c r="A30" s="238" t="s">
        <v>304</v>
      </c>
      <c r="B30" s="239" t="s">
        <v>1921</v>
      </c>
      <c r="C30" s="240">
        <v>39.630000000000003</v>
      </c>
      <c r="D30" s="241">
        <v>9.9776000000000007</v>
      </c>
      <c r="E30" s="241">
        <v>1</v>
      </c>
      <c r="F30" s="241">
        <v>1</v>
      </c>
      <c r="G30" s="241">
        <v>1.75</v>
      </c>
      <c r="H30" s="241">
        <v>1.75</v>
      </c>
      <c r="I30" s="242" t="s">
        <v>1201</v>
      </c>
      <c r="J30" s="243" t="s">
        <v>1199</v>
      </c>
    </row>
    <row r="31" spans="1:10" ht="17.149999999999999" customHeight="1">
      <c r="A31" s="244" t="s">
        <v>305</v>
      </c>
      <c r="B31" s="245" t="s">
        <v>1922</v>
      </c>
      <c r="C31" s="246">
        <v>6.95</v>
      </c>
      <c r="D31" s="247">
        <v>5.0944000000000003</v>
      </c>
      <c r="E31" s="247">
        <v>1</v>
      </c>
      <c r="F31" s="247">
        <v>1</v>
      </c>
      <c r="G31" s="247">
        <v>1.35</v>
      </c>
      <c r="H31" s="247">
        <v>1.35</v>
      </c>
      <c r="I31" s="248" t="s">
        <v>1200</v>
      </c>
      <c r="J31" s="249" t="s">
        <v>1199</v>
      </c>
    </row>
    <row r="32" spans="1:10" ht="17.149999999999999" customHeight="1">
      <c r="A32" s="232" t="s">
        <v>306</v>
      </c>
      <c r="B32" s="233" t="s">
        <v>1922</v>
      </c>
      <c r="C32" s="234">
        <v>6.95</v>
      </c>
      <c r="D32" s="235">
        <v>6.3131000000000004</v>
      </c>
      <c r="E32" s="235">
        <v>1</v>
      </c>
      <c r="F32" s="235">
        <v>1</v>
      </c>
      <c r="G32" s="235">
        <v>1.35</v>
      </c>
      <c r="H32" s="235">
        <v>1.35</v>
      </c>
      <c r="I32" s="236" t="s">
        <v>1200</v>
      </c>
      <c r="J32" s="237" t="s">
        <v>1199</v>
      </c>
    </row>
    <row r="33" spans="1:10" ht="17.149999999999999" customHeight="1">
      <c r="A33" s="232" t="s">
        <v>307</v>
      </c>
      <c r="B33" s="233" t="s">
        <v>1922</v>
      </c>
      <c r="C33" s="234">
        <v>9.17</v>
      </c>
      <c r="D33" s="235">
        <v>7.4657999999999998</v>
      </c>
      <c r="E33" s="235">
        <v>1</v>
      </c>
      <c r="F33" s="235">
        <v>1</v>
      </c>
      <c r="G33" s="235">
        <v>1.35</v>
      </c>
      <c r="H33" s="235">
        <v>1.35</v>
      </c>
      <c r="I33" s="236" t="s">
        <v>1200</v>
      </c>
      <c r="J33" s="237" t="s">
        <v>1199</v>
      </c>
    </row>
    <row r="34" spans="1:10" ht="17.149999999999999" customHeight="1">
      <c r="A34" s="238" t="s">
        <v>308</v>
      </c>
      <c r="B34" s="239" t="s">
        <v>1922</v>
      </c>
      <c r="C34" s="240">
        <v>13.81</v>
      </c>
      <c r="D34" s="241">
        <v>8.7721999999999998</v>
      </c>
      <c r="E34" s="241">
        <v>1</v>
      </c>
      <c r="F34" s="241">
        <v>1</v>
      </c>
      <c r="G34" s="241">
        <v>1.75</v>
      </c>
      <c r="H34" s="241">
        <v>1.75</v>
      </c>
      <c r="I34" s="242" t="s">
        <v>1200</v>
      </c>
      <c r="J34" s="243" t="s">
        <v>1199</v>
      </c>
    </row>
    <row r="35" spans="1:10" ht="17.149999999999999" customHeight="1">
      <c r="A35" s="244" t="s">
        <v>1606</v>
      </c>
      <c r="B35" s="245" t="s">
        <v>1607</v>
      </c>
      <c r="C35" s="246">
        <v>22.84</v>
      </c>
      <c r="D35" s="247">
        <v>5.2173999999999996</v>
      </c>
      <c r="E35" s="247">
        <v>1</v>
      </c>
      <c r="F35" s="247">
        <v>1</v>
      </c>
      <c r="G35" s="247">
        <v>1.35</v>
      </c>
      <c r="H35" s="247">
        <v>1.35</v>
      </c>
      <c r="I35" s="248" t="s">
        <v>1201</v>
      </c>
      <c r="J35" s="249" t="s">
        <v>1199</v>
      </c>
    </row>
    <row r="36" spans="1:10" ht="17.149999999999999" customHeight="1">
      <c r="A36" s="232" t="s">
        <v>1608</v>
      </c>
      <c r="B36" s="233" t="s">
        <v>1607</v>
      </c>
      <c r="C36" s="234">
        <v>25.49</v>
      </c>
      <c r="D36" s="235">
        <v>6.2679</v>
      </c>
      <c r="E36" s="235">
        <v>1</v>
      </c>
      <c r="F36" s="235">
        <v>1</v>
      </c>
      <c r="G36" s="235">
        <v>1.35</v>
      </c>
      <c r="H36" s="235">
        <v>1.35</v>
      </c>
      <c r="I36" s="236" t="s">
        <v>1201</v>
      </c>
      <c r="J36" s="237" t="s">
        <v>1199</v>
      </c>
    </row>
    <row r="37" spans="1:10" ht="17.149999999999999" customHeight="1">
      <c r="A37" s="232" t="s">
        <v>1609</v>
      </c>
      <c r="B37" s="233" t="s">
        <v>1607</v>
      </c>
      <c r="C37" s="234">
        <v>32.92</v>
      </c>
      <c r="D37" s="235">
        <v>8.4212000000000007</v>
      </c>
      <c r="E37" s="235">
        <v>1</v>
      </c>
      <c r="F37" s="235">
        <v>1</v>
      </c>
      <c r="G37" s="235">
        <v>1.35</v>
      </c>
      <c r="H37" s="235">
        <v>1.35</v>
      </c>
      <c r="I37" s="236" t="s">
        <v>1201</v>
      </c>
      <c r="J37" s="237" t="s">
        <v>1199</v>
      </c>
    </row>
    <row r="38" spans="1:10" ht="17.149999999999999" customHeight="1">
      <c r="A38" s="238" t="s">
        <v>1610</v>
      </c>
      <c r="B38" s="239" t="s">
        <v>1607</v>
      </c>
      <c r="C38" s="240">
        <v>48.55</v>
      </c>
      <c r="D38" s="241">
        <v>14.1341</v>
      </c>
      <c r="E38" s="241">
        <v>1</v>
      </c>
      <c r="F38" s="241">
        <v>1</v>
      </c>
      <c r="G38" s="241">
        <v>1.75</v>
      </c>
      <c r="H38" s="241">
        <v>1.75</v>
      </c>
      <c r="I38" s="242" t="s">
        <v>1201</v>
      </c>
      <c r="J38" s="243" t="s">
        <v>1199</v>
      </c>
    </row>
    <row r="39" spans="1:10" ht="17.149999999999999" customHeight="1">
      <c r="A39" s="244" t="s">
        <v>1611</v>
      </c>
      <c r="B39" s="245" t="s">
        <v>1923</v>
      </c>
      <c r="C39" s="246">
        <v>15.6</v>
      </c>
      <c r="D39" s="247">
        <v>2.7519999999999998</v>
      </c>
      <c r="E39" s="247">
        <v>1</v>
      </c>
      <c r="F39" s="247">
        <v>1</v>
      </c>
      <c r="G39" s="247">
        <v>1.35</v>
      </c>
      <c r="H39" s="247">
        <v>1.35</v>
      </c>
      <c r="I39" s="248" t="s">
        <v>1201</v>
      </c>
      <c r="J39" s="249" t="s">
        <v>1199</v>
      </c>
    </row>
    <row r="40" spans="1:10" ht="17.149999999999999" customHeight="1">
      <c r="A40" s="232" t="s">
        <v>1612</v>
      </c>
      <c r="B40" s="233" t="s">
        <v>1923</v>
      </c>
      <c r="C40" s="234">
        <v>17.46</v>
      </c>
      <c r="D40" s="235">
        <v>3.2603</v>
      </c>
      <c r="E40" s="235">
        <v>1</v>
      </c>
      <c r="F40" s="235">
        <v>1</v>
      </c>
      <c r="G40" s="235">
        <v>1.35</v>
      </c>
      <c r="H40" s="235">
        <v>1.35</v>
      </c>
      <c r="I40" s="236" t="s">
        <v>1201</v>
      </c>
      <c r="J40" s="237" t="s">
        <v>1199</v>
      </c>
    </row>
    <row r="41" spans="1:10" ht="17.149999999999999" customHeight="1">
      <c r="A41" s="232" t="s">
        <v>1613</v>
      </c>
      <c r="B41" s="233" t="s">
        <v>1923</v>
      </c>
      <c r="C41" s="234">
        <v>20.75</v>
      </c>
      <c r="D41" s="235">
        <v>4.0284000000000004</v>
      </c>
      <c r="E41" s="235">
        <v>1</v>
      </c>
      <c r="F41" s="235">
        <v>1</v>
      </c>
      <c r="G41" s="235">
        <v>1.35</v>
      </c>
      <c r="H41" s="235">
        <v>1.35</v>
      </c>
      <c r="I41" s="236" t="s">
        <v>1201</v>
      </c>
      <c r="J41" s="237" t="s">
        <v>1199</v>
      </c>
    </row>
    <row r="42" spans="1:10" ht="17.149999999999999" customHeight="1">
      <c r="A42" s="238" t="s">
        <v>1614</v>
      </c>
      <c r="B42" s="239" t="s">
        <v>1923</v>
      </c>
      <c r="C42" s="240">
        <v>26.09</v>
      </c>
      <c r="D42" s="241">
        <v>6.1417000000000002</v>
      </c>
      <c r="E42" s="241">
        <v>1</v>
      </c>
      <c r="F42" s="241">
        <v>1</v>
      </c>
      <c r="G42" s="241">
        <v>1.75</v>
      </c>
      <c r="H42" s="241">
        <v>1.75</v>
      </c>
      <c r="I42" s="242" t="s">
        <v>1201</v>
      </c>
      <c r="J42" s="243" t="s">
        <v>1199</v>
      </c>
    </row>
    <row r="43" spans="1:10" ht="17.149999999999999" customHeight="1">
      <c r="A43" s="244" t="s">
        <v>1615</v>
      </c>
      <c r="B43" s="245" t="s">
        <v>1616</v>
      </c>
      <c r="C43" s="246">
        <v>1</v>
      </c>
      <c r="D43" s="247">
        <v>4.6116000000000001</v>
      </c>
      <c r="E43" s="247">
        <v>1</v>
      </c>
      <c r="F43" s="247">
        <v>1</v>
      </c>
      <c r="G43" s="247">
        <v>1.35</v>
      </c>
      <c r="H43" s="247">
        <v>1.35</v>
      </c>
      <c r="I43" s="248" t="s">
        <v>1201</v>
      </c>
      <c r="J43" s="249" t="s">
        <v>1199</v>
      </c>
    </row>
    <row r="44" spans="1:10" ht="17.149999999999999" customHeight="1">
      <c r="A44" s="232" t="s">
        <v>1617</v>
      </c>
      <c r="B44" s="233" t="s">
        <v>1616</v>
      </c>
      <c r="C44" s="234">
        <v>7.19</v>
      </c>
      <c r="D44" s="235">
        <v>5.6997999999999998</v>
      </c>
      <c r="E44" s="235">
        <v>1</v>
      </c>
      <c r="F44" s="235">
        <v>1</v>
      </c>
      <c r="G44" s="235">
        <v>1.35</v>
      </c>
      <c r="H44" s="235">
        <v>1.35</v>
      </c>
      <c r="I44" s="236" t="s">
        <v>1201</v>
      </c>
      <c r="J44" s="237" t="s">
        <v>1199</v>
      </c>
    </row>
    <row r="45" spans="1:10" ht="17.149999999999999" customHeight="1">
      <c r="A45" s="232" t="s">
        <v>1618</v>
      </c>
      <c r="B45" s="233" t="s">
        <v>1616</v>
      </c>
      <c r="C45" s="234">
        <v>20.51</v>
      </c>
      <c r="D45" s="235">
        <v>10.386799999999999</v>
      </c>
      <c r="E45" s="235">
        <v>1</v>
      </c>
      <c r="F45" s="235">
        <v>1</v>
      </c>
      <c r="G45" s="235">
        <v>1.35</v>
      </c>
      <c r="H45" s="235">
        <v>1.35</v>
      </c>
      <c r="I45" s="236" t="s">
        <v>1201</v>
      </c>
      <c r="J45" s="237" t="s">
        <v>1199</v>
      </c>
    </row>
    <row r="46" spans="1:10" ht="17.149999999999999" customHeight="1">
      <c r="A46" s="238" t="s">
        <v>1619</v>
      </c>
      <c r="B46" s="239" t="s">
        <v>1616</v>
      </c>
      <c r="C46" s="240">
        <v>34.78</v>
      </c>
      <c r="D46" s="241">
        <v>18.360399999999998</v>
      </c>
      <c r="E46" s="241">
        <v>1</v>
      </c>
      <c r="F46" s="241">
        <v>1</v>
      </c>
      <c r="G46" s="241">
        <v>1.75</v>
      </c>
      <c r="H46" s="241">
        <v>1.75</v>
      </c>
      <c r="I46" s="242" t="s">
        <v>1201</v>
      </c>
      <c r="J46" s="243" t="s">
        <v>1199</v>
      </c>
    </row>
    <row r="47" spans="1:10" ht="17.149999999999999" customHeight="1">
      <c r="A47" s="244" t="s">
        <v>1914</v>
      </c>
      <c r="B47" s="245" t="s">
        <v>1924</v>
      </c>
      <c r="C47" s="246">
        <v>10.4</v>
      </c>
      <c r="D47" s="247">
        <v>7.0395000000000003</v>
      </c>
      <c r="E47" s="247">
        <v>1</v>
      </c>
      <c r="F47" s="247">
        <v>1</v>
      </c>
      <c r="G47" s="247">
        <v>1.35</v>
      </c>
      <c r="H47" s="247">
        <v>1.35</v>
      </c>
      <c r="I47" s="248" t="s">
        <v>1201</v>
      </c>
      <c r="J47" s="249" t="s">
        <v>1199</v>
      </c>
    </row>
    <row r="48" spans="1:10" ht="17.149999999999999" customHeight="1">
      <c r="A48" s="250" t="s">
        <v>1915</v>
      </c>
      <c r="B48" s="233" t="s">
        <v>1924</v>
      </c>
      <c r="C48" s="234">
        <v>11.14</v>
      </c>
      <c r="D48" s="235">
        <v>16.663399999999999</v>
      </c>
      <c r="E48" s="235">
        <v>1</v>
      </c>
      <c r="F48" s="235">
        <v>1</v>
      </c>
      <c r="G48" s="235">
        <v>1.35</v>
      </c>
      <c r="H48" s="235">
        <v>1.35</v>
      </c>
      <c r="I48" s="236" t="s">
        <v>1201</v>
      </c>
      <c r="J48" s="237" t="s">
        <v>1199</v>
      </c>
    </row>
    <row r="49" spans="1:10" ht="17.149999999999999" customHeight="1">
      <c r="A49" s="232" t="s">
        <v>1916</v>
      </c>
      <c r="B49" s="233" t="s">
        <v>1924</v>
      </c>
      <c r="C49" s="234">
        <v>15.43</v>
      </c>
      <c r="D49" s="235">
        <v>19.719200000000001</v>
      </c>
      <c r="E49" s="235">
        <v>1</v>
      </c>
      <c r="F49" s="235">
        <v>1</v>
      </c>
      <c r="G49" s="235">
        <v>1.35</v>
      </c>
      <c r="H49" s="235">
        <v>1.35</v>
      </c>
      <c r="I49" s="236" t="s">
        <v>1201</v>
      </c>
      <c r="J49" s="237" t="s">
        <v>1199</v>
      </c>
    </row>
    <row r="50" spans="1:10" ht="17.149999999999999" customHeight="1">
      <c r="A50" s="238" t="s">
        <v>1917</v>
      </c>
      <c r="B50" s="239" t="s">
        <v>1924</v>
      </c>
      <c r="C50" s="240">
        <v>30.33</v>
      </c>
      <c r="D50" s="241">
        <v>25.264800000000001</v>
      </c>
      <c r="E50" s="241">
        <v>1</v>
      </c>
      <c r="F50" s="241">
        <v>1</v>
      </c>
      <c r="G50" s="241">
        <v>1.75</v>
      </c>
      <c r="H50" s="241">
        <v>1.75</v>
      </c>
      <c r="I50" s="242" t="s">
        <v>1201</v>
      </c>
      <c r="J50" s="243" t="s">
        <v>1199</v>
      </c>
    </row>
    <row r="51" spans="1:10" ht="17.149999999999999" customHeight="1">
      <c r="A51" s="244" t="s">
        <v>309</v>
      </c>
      <c r="B51" s="245" t="s">
        <v>1857</v>
      </c>
      <c r="C51" s="246">
        <v>4.51</v>
      </c>
      <c r="D51" s="247">
        <v>1.5026999999999999</v>
      </c>
      <c r="E51" s="247">
        <v>1</v>
      </c>
      <c r="F51" s="247">
        <v>1</v>
      </c>
      <c r="G51" s="247">
        <v>1.35</v>
      </c>
      <c r="H51" s="247">
        <v>1.35</v>
      </c>
      <c r="I51" s="248" t="s">
        <v>1201</v>
      </c>
      <c r="J51" s="249" t="s">
        <v>1199</v>
      </c>
    </row>
    <row r="52" spans="1:10" ht="17.149999999999999" customHeight="1">
      <c r="A52" s="232" t="s">
        <v>310</v>
      </c>
      <c r="B52" s="233" t="s">
        <v>1857</v>
      </c>
      <c r="C52" s="234">
        <v>6.51</v>
      </c>
      <c r="D52" s="235">
        <v>1.899</v>
      </c>
      <c r="E52" s="235">
        <v>1</v>
      </c>
      <c r="F52" s="235">
        <v>1</v>
      </c>
      <c r="G52" s="235">
        <v>1.35</v>
      </c>
      <c r="H52" s="235">
        <v>1.35</v>
      </c>
      <c r="I52" s="236" t="s">
        <v>1201</v>
      </c>
      <c r="J52" s="237" t="s">
        <v>1199</v>
      </c>
    </row>
    <row r="53" spans="1:10" ht="17.149999999999999" customHeight="1">
      <c r="A53" s="232" t="s">
        <v>311</v>
      </c>
      <c r="B53" s="233" t="s">
        <v>1857</v>
      </c>
      <c r="C53" s="234">
        <v>10</v>
      </c>
      <c r="D53" s="235">
        <v>2.7461000000000002</v>
      </c>
      <c r="E53" s="235">
        <v>1</v>
      </c>
      <c r="F53" s="235">
        <v>1</v>
      </c>
      <c r="G53" s="235">
        <v>1.35</v>
      </c>
      <c r="H53" s="235">
        <v>1.35</v>
      </c>
      <c r="I53" s="236" t="s">
        <v>1201</v>
      </c>
      <c r="J53" s="237" t="s">
        <v>1199</v>
      </c>
    </row>
    <row r="54" spans="1:10" ht="17.149999999999999" customHeight="1">
      <c r="A54" s="238" t="s">
        <v>312</v>
      </c>
      <c r="B54" s="239" t="s">
        <v>1857</v>
      </c>
      <c r="C54" s="240">
        <v>14.55</v>
      </c>
      <c r="D54" s="241">
        <v>4.149</v>
      </c>
      <c r="E54" s="241">
        <v>1</v>
      </c>
      <c r="F54" s="241">
        <v>1</v>
      </c>
      <c r="G54" s="241">
        <v>1.75</v>
      </c>
      <c r="H54" s="241">
        <v>1.75</v>
      </c>
      <c r="I54" s="242" t="s">
        <v>1201</v>
      </c>
      <c r="J54" s="243" t="s">
        <v>1199</v>
      </c>
    </row>
    <row r="55" spans="1:10" ht="17.149999999999999" customHeight="1">
      <c r="A55" s="244" t="s">
        <v>313</v>
      </c>
      <c r="B55" s="245" t="s">
        <v>1858</v>
      </c>
      <c r="C55" s="246">
        <v>3.85</v>
      </c>
      <c r="D55" s="247">
        <v>1.7226999999999999</v>
      </c>
      <c r="E55" s="247">
        <v>1</v>
      </c>
      <c r="F55" s="247">
        <v>1</v>
      </c>
      <c r="G55" s="247">
        <v>1.35</v>
      </c>
      <c r="H55" s="247">
        <v>1.35</v>
      </c>
      <c r="I55" s="248" t="s">
        <v>1201</v>
      </c>
      <c r="J55" s="249" t="s">
        <v>1199</v>
      </c>
    </row>
    <row r="56" spans="1:10" ht="17.149999999999999" customHeight="1">
      <c r="A56" s="232" t="s">
        <v>314</v>
      </c>
      <c r="B56" s="233" t="s">
        <v>1858</v>
      </c>
      <c r="C56" s="234">
        <v>5.83</v>
      </c>
      <c r="D56" s="235">
        <v>2.2961</v>
      </c>
      <c r="E56" s="235">
        <v>1</v>
      </c>
      <c r="F56" s="235">
        <v>1</v>
      </c>
      <c r="G56" s="235">
        <v>1.35</v>
      </c>
      <c r="H56" s="235">
        <v>1.35</v>
      </c>
      <c r="I56" s="236" t="s">
        <v>1201</v>
      </c>
      <c r="J56" s="237" t="s">
        <v>1199</v>
      </c>
    </row>
    <row r="57" spans="1:10" ht="17.149999999999999" customHeight="1">
      <c r="A57" s="232" t="s">
        <v>315</v>
      </c>
      <c r="B57" s="233" t="s">
        <v>1858</v>
      </c>
      <c r="C57" s="234">
        <v>11.4</v>
      </c>
      <c r="D57" s="235">
        <v>3.1905999999999999</v>
      </c>
      <c r="E57" s="235">
        <v>1</v>
      </c>
      <c r="F57" s="235">
        <v>1</v>
      </c>
      <c r="G57" s="235">
        <v>1.35</v>
      </c>
      <c r="H57" s="235">
        <v>1.35</v>
      </c>
      <c r="I57" s="236" t="s">
        <v>1201</v>
      </c>
      <c r="J57" s="237" t="s">
        <v>1199</v>
      </c>
    </row>
    <row r="58" spans="1:10" ht="17.149999999999999" customHeight="1">
      <c r="A58" s="238" t="s">
        <v>316</v>
      </c>
      <c r="B58" s="239" t="s">
        <v>1858</v>
      </c>
      <c r="C58" s="240">
        <v>16.84</v>
      </c>
      <c r="D58" s="241">
        <v>4.6826999999999996</v>
      </c>
      <c r="E58" s="241">
        <v>1</v>
      </c>
      <c r="F58" s="241">
        <v>1</v>
      </c>
      <c r="G58" s="241">
        <v>1.75</v>
      </c>
      <c r="H58" s="241">
        <v>1.75</v>
      </c>
      <c r="I58" s="242" t="s">
        <v>1201</v>
      </c>
      <c r="J58" s="243" t="s">
        <v>1199</v>
      </c>
    </row>
    <row r="59" spans="1:10" ht="17.149999999999999" customHeight="1">
      <c r="A59" s="244" t="s">
        <v>317</v>
      </c>
      <c r="B59" s="245" t="s">
        <v>1925</v>
      </c>
      <c r="C59" s="246">
        <v>2.4700000000000002</v>
      </c>
      <c r="D59" s="247">
        <v>1.0758000000000001</v>
      </c>
      <c r="E59" s="247">
        <v>1</v>
      </c>
      <c r="F59" s="247">
        <v>1</v>
      </c>
      <c r="G59" s="247">
        <v>1.35</v>
      </c>
      <c r="H59" s="247">
        <v>1.35</v>
      </c>
      <c r="I59" s="248" t="s">
        <v>1201</v>
      </c>
      <c r="J59" s="249" t="s">
        <v>1199</v>
      </c>
    </row>
    <row r="60" spans="1:10" ht="17.149999999999999" customHeight="1">
      <c r="A60" s="232" t="s">
        <v>318</v>
      </c>
      <c r="B60" s="233" t="s">
        <v>1925</v>
      </c>
      <c r="C60" s="234">
        <v>4.01</v>
      </c>
      <c r="D60" s="235">
        <v>1.3183</v>
      </c>
      <c r="E60" s="235">
        <v>1</v>
      </c>
      <c r="F60" s="235">
        <v>1</v>
      </c>
      <c r="G60" s="235">
        <v>1.35</v>
      </c>
      <c r="H60" s="235">
        <v>1.35</v>
      </c>
      <c r="I60" s="236" t="s">
        <v>1201</v>
      </c>
      <c r="J60" s="237" t="s">
        <v>1199</v>
      </c>
    </row>
    <row r="61" spans="1:10" ht="17.149999999999999" customHeight="1">
      <c r="A61" s="232" t="s">
        <v>319</v>
      </c>
      <c r="B61" s="233" t="s">
        <v>1925</v>
      </c>
      <c r="C61" s="234">
        <v>8.11</v>
      </c>
      <c r="D61" s="235">
        <v>1.7748999999999999</v>
      </c>
      <c r="E61" s="235">
        <v>1</v>
      </c>
      <c r="F61" s="235">
        <v>1</v>
      </c>
      <c r="G61" s="235">
        <v>1.35</v>
      </c>
      <c r="H61" s="235">
        <v>1.35</v>
      </c>
      <c r="I61" s="236" t="s">
        <v>1201</v>
      </c>
      <c r="J61" s="237" t="s">
        <v>1199</v>
      </c>
    </row>
    <row r="62" spans="1:10" ht="17.149999999999999" customHeight="1">
      <c r="A62" s="238" t="s">
        <v>320</v>
      </c>
      <c r="B62" s="239" t="s">
        <v>1925</v>
      </c>
      <c r="C62" s="240">
        <v>16.920000000000002</v>
      </c>
      <c r="D62" s="241">
        <v>3.3765999999999998</v>
      </c>
      <c r="E62" s="241">
        <v>1</v>
      </c>
      <c r="F62" s="241">
        <v>1</v>
      </c>
      <c r="G62" s="241">
        <v>1.75</v>
      </c>
      <c r="H62" s="241">
        <v>1.75</v>
      </c>
      <c r="I62" s="242" t="s">
        <v>1201</v>
      </c>
      <c r="J62" s="243" t="s">
        <v>1199</v>
      </c>
    </row>
    <row r="63" spans="1:10" ht="17.149999999999999" customHeight="1">
      <c r="A63" s="244" t="s">
        <v>321</v>
      </c>
      <c r="B63" s="245" t="s">
        <v>1926</v>
      </c>
      <c r="C63" s="246">
        <v>3.56</v>
      </c>
      <c r="D63" s="247">
        <v>1.2458</v>
      </c>
      <c r="E63" s="247">
        <v>1</v>
      </c>
      <c r="F63" s="247">
        <v>1</v>
      </c>
      <c r="G63" s="247">
        <v>1.35</v>
      </c>
      <c r="H63" s="247">
        <v>1.35</v>
      </c>
      <c r="I63" s="248" t="s">
        <v>1201</v>
      </c>
      <c r="J63" s="249" t="s">
        <v>1199</v>
      </c>
    </row>
    <row r="64" spans="1:10" ht="17.149999999999999" customHeight="1">
      <c r="A64" s="232" t="s">
        <v>322</v>
      </c>
      <c r="B64" s="233" t="s">
        <v>1926</v>
      </c>
      <c r="C64" s="234">
        <v>5.82</v>
      </c>
      <c r="D64" s="235">
        <v>1.778</v>
      </c>
      <c r="E64" s="235">
        <v>1</v>
      </c>
      <c r="F64" s="235">
        <v>1</v>
      </c>
      <c r="G64" s="235">
        <v>1.35</v>
      </c>
      <c r="H64" s="235">
        <v>1.35</v>
      </c>
      <c r="I64" s="236" t="s">
        <v>1201</v>
      </c>
      <c r="J64" s="237" t="s">
        <v>1199</v>
      </c>
    </row>
    <row r="65" spans="1:10" ht="17.149999999999999" customHeight="1">
      <c r="A65" s="232" t="s">
        <v>323</v>
      </c>
      <c r="B65" s="233" t="s">
        <v>1926</v>
      </c>
      <c r="C65" s="234">
        <v>10.54</v>
      </c>
      <c r="D65" s="235">
        <v>2.9399000000000002</v>
      </c>
      <c r="E65" s="235">
        <v>1</v>
      </c>
      <c r="F65" s="235">
        <v>1</v>
      </c>
      <c r="G65" s="235">
        <v>1.35</v>
      </c>
      <c r="H65" s="235">
        <v>1.35</v>
      </c>
      <c r="I65" s="236" t="s">
        <v>1201</v>
      </c>
      <c r="J65" s="237" t="s">
        <v>1199</v>
      </c>
    </row>
    <row r="66" spans="1:10" ht="17.149999999999999" customHeight="1">
      <c r="A66" s="238" t="s">
        <v>324</v>
      </c>
      <c r="B66" s="239" t="s">
        <v>1926</v>
      </c>
      <c r="C66" s="240">
        <v>18.190000000000001</v>
      </c>
      <c r="D66" s="241">
        <v>4.5180999999999996</v>
      </c>
      <c r="E66" s="241">
        <v>1</v>
      </c>
      <c r="F66" s="241">
        <v>1</v>
      </c>
      <c r="G66" s="241">
        <v>1.75</v>
      </c>
      <c r="H66" s="241">
        <v>1.75</v>
      </c>
      <c r="I66" s="242" t="s">
        <v>1201</v>
      </c>
      <c r="J66" s="243" t="s">
        <v>1199</v>
      </c>
    </row>
    <row r="67" spans="1:10" ht="17.149999999999999" customHeight="1">
      <c r="A67" s="244" t="s">
        <v>325</v>
      </c>
      <c r="B67" s="245" t="s">
        <v>1859</v>
      </c>
      <c r="C67" s="246">
        <v>1.36</v>
      </c>
      <c r="D67" s="247">
        <v>0.83599999999999997</v>
      </c>
      <c r="E67" s="247">
        <v>1</v>
      </c>
      <c r="F67" s="247">
        <v>1</v>
      </c>
      <c r="G67" s="247">
        <v>1.35</v>
      </c>
      <c r="H67" s="247">
        <v>1.35</v>
      </c>
      <c r="I67" s="248" t="s">
        <v>1201</v>
      </c>
      <c r="J67" s="249" t="s">
        <v>1199</v>
      </c>
    </row>
    <row r="68" spans="1:10" ht="17.149999999999999" customHeight="1">
      <c r="A68" s="232" t="s">
        <v>326</v>
      </c>
      <c r="B68" s="233" t="s">
        <v>1859</v>
      </c>
      <c r="C68" s="234">
        <v>2.37</v>
      </c>
      <c r="D68" s="235">
        <v>1.0310999999999999</v>
      </c>
      <c r="E68" s="235">
        <v>1</v>
      </c>
      <c r="F68" s="235">
        <v>1</v>
      </c>
      <c r="G68" s="235">
        <v>1.35</v>
      </c>
      <c r="H68" s="235">
        <v>1.35</v>
      </c>
      <c r="I68" s="236" t="s">
        <v>1201</v>
      </c>
      <c r="J68" s="237" t="s">
        <v>1199</v>
      </c>
    </row>
    <row r="69" spans="1:10" ht="17.149999999999999" customHeight="1">
      <c r="A69" s="232" t="s">
        <v>327</v>
      </c>
      <c r="B69" s="233" t="s">
        <v>1859</v>
      </c>
      <c r="C69" s="234">
        <v>6.62</v>
      </c>
      <c r="D69" s="235">
        <v>1.8275999999999999</v>
      </c>
      <c r="E69" s="235">
        <v>1</v>
      </c>
      <c r="F69" s="235">
        <v>1</v>
      </c>
      <c r="G69" s="235">
        <v>1.35</v>
      </c>
      <c r="H69" s="235">
        <v>1.35</v>
      </c>
      <c r="I69" s="236" t="s">
        <v>1201</v>
      </c>
      <c r="J69" s="237" t="s">
        <v>1199</v>
      </c>
    </row>
    <row r="70" spans="1:10" ht="17.149999999999999" customHeight="1">
      <c r="A70" s="238" t="s">
        <v>328</v>
      </c>
      <c r="B70" s="239" t="s">
        <v>1859</v>
      </c>
      <c r="C70" s="240">
        <v>12.31</v>
      </c>
      <c r="D70" s="241">
        <v>2.8302</v>
      </c>
      <c r="E70" s="241">
        <v>1</v>
      </c>
      <c r="F70" s="241">
        <v>1</v>
      </c>
      <c r="G70" s="241">
        <v>1.75</v>
      </c>
      <c r="H70" s="241">
        <v>1.75</v>
      </c>
      <c r="I70" s="242" t="s">
        <v>1201</v>
      </c>
      <c r="J70" s="243" t="s">
        <v>1199</v>
      </c>
    </row>
    <row r="71" spans="1:10" ht="17.149999999999999" customHeight="1">
      <c r="A71" s="244" t="s">
        <v>329</v>
      </c>
      <c r="B71" s="245" t="s">
        <v>1927</v>
      </c>
      <c r="C71" s="246">
        <v>2.59</v>
      </c>
      <c r="D71" s="247">
        <v>0.9839</v>
      </c>
      <c r="E71" s="247">
        <v>1</v>
      </c>
      <c r="F71" s="247">
        <v>1</v>
      </c>
      <c r="G71" s="247">
        <v>1.35</v>
      </c>
      <c r="H71" s="247">
        <v>1.35</v>
      </c>
      <c r="I71" s="248" t="s">
        <v>1201</v>
      </c>
      <c r="J71" s="249" t="s">
        <v>1199</v>
      </c>
    </row>
    <row r="72" spans="1:10" ht="17.149999999999999" customHeight="1">
      <c r="A72" s="232" t="s">
        <v>330</v>
      </c>
      <c r="B72" s="233" t="s">
        <v>1927</v>
      </c>
      <c r="C72" s="234">
        <v>5.08</v>
      </c>
      <c r="D72" s="235">
        <v>1.4359999999999999</v>
      </c>
      <c r="E72" s="235">
        <v>1</v>
      </c>
      <c r="F72" s="235">
        <v>1</v>
      </c>
      <c r="G72" s="235">
        <v>1.35</v>
      </c>
      <c r="H72" s="235">
        <v>1.35</v>
      </c>
      <c r="I72" s="236" t="s">
        <v>1201</v>
      </c>
      <c r="J72" s="237" t="s">
        <v>1199</v>
      </c>
    </row>
    <row r="73" spans="1:10" ht="17.149999999999999" customHeight="1">
      <c r="A73" s="232" t="s">
        <v>331</v>
      </c>
      <c r="B73" s="233" t="s">
        <v>1927</v>
      </c>
      <c r="C73" s="234">
        <v>9.2899999999999991</v>
      </c>
      <c r="D73" s="235">
        <v>1.9207000000000001</v>
      </c>
      <c r="E73" s="235">
        <v>1</v>
      </c>
      <c r="F73" s="235">
        <v>1</v>
      </c>
      <c r="G73" s="235">
        <v>1.35</v>
      </c>
      <c r="H73" s="235">
        <v>1.35</v>
      </c>
      <c r="I73" s="236" t="s">
        <v>1201</v>
      </c>
      <c r="J73" s="237" t="s">
        <v>1199</v>
      </c>
    </row>
    <row r="74" spans="1:10" ht="17.149999999999999" customHeight="1">
      <c r="A74" s="238" t="s">
        <v>332</v>
      </c>
      <c r="B74" s="239" t="s">
        <v>1927</v>
      </c>
      <c r="C74" s="240">
        <v>17.52</v>
      </c>
      <c r="D74" s="241">
        <v>3.093</v>
      </c>
      <c r="E74" s="241">
        <v>1</v>
      </c>
      <c r="F74" s="241">
        <v>1</v>
      </c>
      <c r="G74" s="241">
        <v>1.75</v>
      </c>
      <c r="H74" s="241">
        <v>1.75</v>
      </c>
      <c r="I74" s="242" t="s">
        <v>1201</v>
      </c>
      <c r="J74" s="243" t="s">
        <v>1199</v>
      </c>
    </row>
    <row r="75" spans="1:10" ht="17.149999999999999" customHeight="1">
      <c r="A75" s="244" t="s">
        <v>1801</v>
      </c>
      <c r="B75" s="245" t="s">
        <v>1860</v>
      </c>
      <c r="C75" s="246">
        <v>2.68</v>
      </c>
      <c r="D75" s="247">
        <v>1.3071999999999999</v>
      </c>
      <c r="E75" s="247">
        <v>1</v>
      </c>
      <c r="F75" s="247">
        <v>1</v>
      </c>
      <c r="G75" s="247">
        <v>1.35</v>
      </c>
      <c r="H75" s="247">
        <v>1.35</v>
      </c>
      <c r="I75" s="248" t="s">
        <v>1201</v>
      </c>
      <c r="J75" s="249" t="s">
        <v>1199</v>
      </c>
    </row>
    <row r="76" spans="1:10" ht="17.149999999999999" customHeight="1">
      <c r="A76" s="232" t="s">
        <v>1802</v>
      </c>
      <c r="B76" s="233" t="s">
        <v>1860</v>
      </c>
      <c r="C76" s="234">
        <v>4.1100000000000003</v>
      </c>
      <c r="D76" s="235">
        <v>1.7077</v>
      </c>
      <c r="E76" s="235">
        <v>1</v>
      </c>
      <c r="F76" s="235">
        <v>1</v>
      </c>
      <c r="G76" s="235">
        <v>1.35</v>
      </c>
      <c r="H76" s="235">
        <v>1.35</v>
      </c>
      <c r="I76" s="236" t="s">
        <v>1201</v>
      </c>
      <c r="J76" s="237" t="s">
        <v>1199</v>
      </c>
    </row>
    <row r="77" spans="1:10" ht="17.149999999999999" customHeight="1">
      <c r="A77" s="232" t="s">
        <v>1803</v>
      </c>
      <c r="B77" s="233" t="s">
        <v>1860</v>
      </c>
      <c r="C77" s="234">
        <v>8.17</v>
      </c>
      <c r="D77" s="235">
        <v>2.5985999999999998</v>
      </c>
      <c r="E77" s="235">
        <v>1</v>
      </c>
      <c r="F77" s="235">
        <v>1</v>
      </c>
      <c r="G77" s="235">
        <v>1.35</v>
      </c>
      <c r="H77" s="235">
        <v>1.35</v>
      </c>
      <c r="I77" s="236" t="s">
        <v>1201</v>
      </c>
      <c r="J77" s="237" t="s">
        <v>1199</v>
      </c>
    </row>
    <row r="78" spans="1:10" ht="17.149999999999999" customHeight="1">
      <c r="A78" s="238" t="s">
        <v>1804</v>
      </c>
      <c r="B78" s="239" t="s">
        <v>1860</v>
      </c>
      <c r="C78" s="240">
        <v>15.26</v>
      </c>
      <c r="D78" s="241">
        <v>3.6785999999999999</v>
      </c>
      <c r="E78" s="241">
        <v>1</v>
      </c>
      <c r="F78" s="241">
        <v>1</v>
      </c>
      <c r="G78" s="241">
        <v>1.75</v>
      </c>
      <c r="H78" s="241">
        <v>1.75</v>
      </c>
      <c r="I78" s="242" t="s">
        <v>1201</v>
      </c>
      <c r="J78" s="243" t="s">
        <v>1199</v>
      </c>
    </row>
    <row r="79" spans="1:10" ht="17.149999999999999" customHeight="1">
      <c r="A79" s="244" t="s">
        <v>1805</v>
      </c>
      <c r="B79" s="245" t="s">
        <v>1861</v>
      </c>
      <c r="C79" s="246">
        <v>2.13</v>
      </c>
      <c r="D79" s="247">
        <v>1.2977000000000001</v>
      </c>
      <c r="E79" s="247">
        <v>1</v>
      </c>
      <c r="F79" s="247">
        <v>1</v>
      </c>
      <c r="G79" s="247">
        <v>1.35</v>
      </c>
      <c r="H79" s="247">
        <v>1.35</v>
      </c>
      <c r="I79" s="248" t="s">
        <v>1201</v>
      </c>
      <c r="J79" s="249" t="s">
        <v>1199</v>
      </c>
    </row>
    <row r="80" spans="1:10" ht="17.149999999999999" customHeight="1">
      <c r="A80" s="232" t="s">
        <v>1806</v>
      </c>
      <c r="B80" s="233" t="s">
        <v>1861</v>
      </c>
      <c r="C80" s="234">
        <v>2.13</v>
      </c>
      <c r="D80" s="235">
        <v>1.6238999999999999</v>
      </c>
      <c r="E80" s="235">
        <v>1</v>
      </c>
      <c r="F80" s="235">
        <v>1</v>
      </c>
      <c r="G80" s="235">
        <v>1.35</v>
      </c>
      <c r="H80" s="235">
        <v>1.35</v>
      </c>
      <c r="I80" s="236" t="s">
        <v>1201</v>
      </c>
      <c r="J80" s="237" t="s">
        <v>1199</v>
      </c>
    </row>
    <row r="81" spans="1:10" ht="17.149999999999999" customHeight="1">
      <c r="A81" s="232" t="s">
        <v>1807</v>
      </c>
      <c r="B81" s="233" t="s">
        <v>1861</v>
      </c>
      <c r="C81" s="234">
        <v>8.7200000000000006</v>
      </c>
      <c r="D81" s="235">
        <v>2.4199000000000002</v>
      </c>
      <c r="E81" s="235">
        <v>1</v>
      </c>
      <c r="F81" s="235">
        <v>1</v>
      </c>
      <c r="G81" s="235">
        <v>1.35</v>
      </c>
      <c r="H81" s="235">
        <v>1.35</v>
      </c>
      <c r="I81" s="236" t="s">
        <v>1201</v>
      </c>
      <c r="J81" s="237" t="s">
        <v>1199</v>
      </c>
    </row>
    <row r="82" spans="1:10" ht="17.149999999999999" customHeight="1">
      <c r="A82" s="238" t="s">
        <v>1808</v>
      </c>
      <c r="B82" s="239" t="s">
        <v>1861</v>
      </c>
      <c r="C82" s="240">
        <v>14.02</v>
      </c>
      <c r="D82" s="241">
        <v>3.3791000000000002</v>
      </c>
      <c r="E82" s="241">
        <v>1</v>
      </c>
      <c r="F82" s="241">
        <v>1</v>
      </c>
      <c r="G82" s="241">
        <v>1.75</v>
      </c>
      <c r="H82" s="241">
        <v>1.75</v>
      </c>
      <c r="I82" s="242" t="s">
        <v>1201</v>
      </c>
      <c r="J82" s="243" t="s">
        <v>1199</v>
      </c>
    </row>
    <row r="83" spans="1:10" ht="17.149999999999999" customHeight="1">
      <c r="A83" s="244" t="s">
        <v>1809</v>
      </c>
      <c r="B83" s="245" t="s">
        <v>1862</v>
      </c>
      <c r="C83" s="246">
        <v>2.09</v>
      </c>
      <c r="D83" s="247">
        <v>1.2444</v>
      </c>
      <c r="E83" s="247">
        <v>1</v>
      </c>
      <c r="F83" s="247">
        <v>1</v>
      </c>
      <c r="G83" s="247">
        <v>1.35</v>
      </c>
      <c r="H83" s="247">
        <v>1.35</v>
      </c>
      <c r="I83" s="248" t="s">
        <v>1201</v>
      </c>
      <c r="J83" s="249" t="s">
        <v>1199</v>
      </c>
    </row>
    <row r="84" spans="1:10" ht="17.149999999999999" customHeight="1">
      <c r="A84" s="232" t="s">
        <v>1810</v>
      </c>
      <c r="B84" s="233" t="s">
        <v>1862</v>
      </c>
      <c r="C84" s="234">
        <v>3.01</v>
      </c>
      <c r="D84" s="235">
        <v>2.024</v>
      </c>
      <c r="E84" s="235">
        <v>1</v>
      </c>
      <c r="F84" s="235">
        <v>1</v>
      </c>
      <c r="G84" s="235">
        <v>1.35</v>
      </c>
      <c r="H84" s="235">
        <v>1.35</v>
      </c>
      <c r="I84" s="236" t="s">
        <v>1201</v>
      </c>
      <c r="J84" s="237" t="s">
        <v>1199</v>
      </c>
    </row>
    <row r="85" spans="1:10" ht="17.149999999999999" customHeight="1">
      <c r="A85" s="232" t="s">
        <v>1811</v>
      </c>
      <c r="B85" s="233" t="s">
        <v>1862</v>
      </c>
      <c r="C85" s="234">
        <v>7.1</v>
      </c>
      <c r="D85" s="235">
        <v>2.5870000000000002</v>
      </c>
      <c r="E85" s="235">
        <v>1</v>
      </c>
      <c r="F85" s="235">
        <v>1</v>
      </c>
      <c r="G85" s="235">
        <v>1.35</v>
      </c>
      <c r="H85" s="235">
        <v>1.35</v>
      </c>
      <c r="I85" s="236" t="s">
        <v>1201</v>
      </c>
      <c r="J85" s="237" t="s">
        <v>1199</v>
      </c>
    </row>
    <row r="86" spans="1:10" ht="17.149999999999999" customHeight="1">
      <c r="A86" s="238" t="s">
        <v>1812</v>
      </c>
      <c r="B86" s="239" t="s">
        <v>1862</v>
      </c>
      <c r="C86" s="240">
        <v>11.1</v>
      </c>
      <c r="D86" s="241">
        <v>3.5343</v>
      </c>
      <c r="E86" s="241">
        <v>1</v>
      </c>
      <c r="F86" s="241">
        <v>1</v>
      </c>
      <c r="G86" s="241">
        <v>1.75</v>
      </c>
      <c r="H86" s="241">
        <v>1.75</v>
      </c>
      <c r="I86" s="242" t="s">
        <v>1201</v>
      </c>
      <c r="J86" s="243" t="s">
        <v>1199</v>
      </c>
    </row>
    <row r="87" spans="1:10" ht="17.149999999999999" customHeight="1">
      <c r="A87" s="244" t="s">
        <v>333</v>
      </c>
      <c r="B87" s="245" t="s">
        <v>1928</v>
      </c>
      <c r="C87" s="246">
        <v>5.34</v>
      </c>
      <c r="D87" s="247">
        <v>0.69110000000000005</v>
      </c>
      <c r="E87" s="247">
        <v>1</v>
      </c>
      <c r="F87" s="247">
        <v>1</v>
      </c>
      <c r="G87" s="247">
        <v>1.35</v>
      </c>
      <c r="H87" s="247">
        <v>1.35</v>
      </c>
      <c r="I87" s="248" t="s">
        <v>1201</v>
      </c>
      <c r="J87" s="249" t="s">
        <v>1199</v>
      </c>
    </row>
    <row r="88" spans="1:10" ht="17.149999999999999" customHeight="1">
      <c r="A88" s="232" t="s">
        <v>334</v>
      </c>
      <c r="B88" s="233" t="s">
        <v>1928</v>
      </c>
      <c r="C88" s="234">
        <v>9.94</v>
      </c>
      <c r="D88" s="235">
        <v>0.98960000000000004</v>
      </c>
      <c r="E88" s="235">
        <v>1</v>
      </c>
      <c r="F88" s="235">
        <v>1</v>
      </c>
      <c r="G88" s="235">
        <v>1.35</v>
      </c>
      <c r="H88" s="235">
        <v>1.35</v>
      </c>
      <c r="I88" s="236" t="s">
        <v>1201</v>
      </c>
      <c r="J88" s="237" t="s">
        <v>1199</v>
      </c>
    </row>
    <row r="89" spans="1:10" ht="17.149999999999999" customHeight="1">
      <c r="A89" s="232" t="s">
        <v>335</v>
      </c>
      <c r="B89" s="233" t="s">
        <v>1928</v>
      </c>
      <c r="C89" s="234">
        <v>13.66</v>
      </c>
      <c r="D89" s="235">
        <v>1.3962000000000001</v>
      </c>
      <c r="E89" s="235">
        <v>1</v>
      </c>
      <c r="F89" s="235">
        <v>1</v>
      </c>
      <c r="G89" s="235">
        <v>1.35</v>
      </c>
      <c r="H89" s="235">
        <v>1.35</v>
      </c>
      <c r="I89" s="236" t="s">
        <v>1201</v>
      </c>
      <c r="J89" s="237" t="s">
        <v>1199</v>
      </c>
    </row>
    <row r="90" spans="1:10" ht="17.149999999999999" customHeight="1">
      <c r="A90" s="238" t="s">
        <v>336</v>
      </c>
      <c r="B90" s="239" t="s">
        <v>1928</v>
      </c>
      <c r="C90" s="240">
        <v>15.66</v>
      </c>
      <c r="D90" s="241">
        <v>1.9922</v>
      </c>
      <c r="E90" s="241">
        <v>1</v>
      </c>
      <c r="F90" s="241">
        <v>1</v>
      </c>
      <c r="G90" s="241">
        <v>1.75</v>
      </c>
      <c r="H90" s="241">
        <v>1.75</v>
      </c>
      <c r="I90" s="242" t="s">
        <v>1201</v>
      </c>
      <c r="J90" s="243" t="s">
        <v>1199</v>
      </c>
    </row>
    <row r="91" spans="1:10" ht="17.149999999999999" customHeight="1">
      <c r="A91" s="244" t="s">
        <v>337</v>
      </c>
      <c r="B91" s="245" t="s">
        <v>1929</v>
      </c>
      <c r="C91" s="246">
        <v>3.04</v>
      </c>
      <c r="D91" s="247">
        <v>0.58489999999999998</v>
      </c>
      <c r="E91" s="247">
        <v>1</v>
      </c>
      <c r="F91" s="247">
        <v>1</v>
      </c>
      <c r="G91" s="247">
        <v>1.35</v>
      </c>
      <c r="H91" s="247">
        <v>1.35</v>
      </c>
      <c r="I91" s="248" t="s">
        <v>1201</v>
      </c>
      <c r="J91" s="249" t="s">
        <v>1199</v>
      </c>
    </row>
    <row r="92" spans="1:10" ht="17.149999999999999" customHeight="1">
      <c r="A92" s="232" t="s">
        <v>338</v>
      </c>
      <c r="B92" s="233" t="s">
        <v>1929</v>
      </c>
      <c r="C92" s="234">
        <v>4.51</v>
      </c>
      <c r="D92" s="235">
        <v>0.68769999999999998</v>
      </c>
      <c r="E92" s="235">
        <v>1</v>
      </c>
      <c r="F92" s="235">
        <v>1</v>
      </c>
      <c r="G92" s="235">
        <v>1.35</v>
      </c>
      <c r="H92" s="235">
        <v>1.35</v>
      </c>
      <c r="I92" s="236" t="s">
        <v>1201</v>
      </c>
      <c r="J92" s="237" t="s">
        <v>1199</v>
      </c>
    </row>
    <row r="93" spans="1:10" ht="17.149999999999999" customHeight="1">
      <c r="A93" s="232" t="s">
        <v>339</v>
      </c>
      <c r="B93" s="233" t="s">
        <v>1929</v>
      </c>
      <c r="C93" s="234">
        <v>6.86</v>
      </c>
      <c r="D93" s="235">
        <v>0.92720000000000002</v>
      </c>
      <c r="E93" s="235">
        <v>1</v>
      </c>
      <c r="F93" s="235">
        <v>1</v>
      </c>
      <c r="G93" s="235">
        <v>1.35</v>
      </c>
      <c r="H93" s="235">
        <v>1.35</v>
      </c>
      <c r="I93" s="236" t="s">
        <v>1201</v>
      </c>
      <c r="J93" s="237" t="s">
        <v>1199</v>
      </c>
    </row>
    <row r="94" spans="1:10" ht="17.149999999999999" customHeight="1">
      <c r="A94" s="238" t="s">
        <v>340</v>
      </c>
      <c r="B94" s="239" t="s">
        <v>1929</v>
      </c>
      <c r="C94" s="240">
        <v>9.07</v>
      </c>
      <c r="D94" s="241">
        <v>1.3177000000000001</v>
      </c>
      <c r="E94" s="241">
        <v>1</v>
      </c>
      <c r="F94" s="241">
        <v>1</v>
      </c>
      <c r="G94" s="241">
        <v>1.75</v>
      </c>
      <c r="H94" s="241">
        <v>1.75</v>
      </c>
      <c r="I94" s="242" t="s">
        <v>1201</v>
      </c>
      <c r="J94" s="243" t="s">
        <v>1199</v>
      </c>
    </row>
    <row r="95" spans="1:10" ht="17.149999999999999" customHeight="1">
      <c r="A95" s="244" t="s">
        <v>341</v>
      </c>
      <c r="B95" s="245" t="s">
        <v>1930</v>
      </c>
      <c r="C95" s="246">
        <v>8.36</v>
      </c>
      <c r="D95" s="247">
        <v>0.55720000000000003</v>
      </c>
      <c r="E95" s="247">
        <v>1</v>
      </c>
      <c r="F95" s="247">
        <v>1</v>
      </c>
      <c r="G95" s="247">
        <v>1.35</v>
      </c>
      <c r="H95" s="247">
        <v>1.35</v>
      </c>
      <c r="I95" s="248" t="s">
        <v>1201</v>
      </c>
      <c r="J95" s="249" t="s">
        <v>1199</v>
      </c>
    </row>
    <row r="96" spans="1:10" ht="17.149999999999999" customHeight="1">
      <c r="A96" s="232" t="s">
        <v>342</v>
      </c>
      <c r="B96" s="233" t="s">
        <v>1930</v>
      </c>
      <c r="C96" s="234">
        <v>9.75</v>
      </c>
      <c r="D96" s="235">
        <v>0.7</v>
      </c>
      <c r="E96" s="235">
        <v>1</v>
      </c>
      <c r="F96" s="235">
        <v>1</v>
      </c>
      <c r="G96" s="235">
        <v>1.35</v>
      </c>
      <c r="H96" s="235">
        <v>1.35</v>
      </c>
      <c r="I96" s="236" t="s">
        <v>1201</v>
      </c>
      <c r="J96" s="237" t="s">
        <v>1199</v>
      </c>
    </row>
    <row r="97" spans="1:10" ht="17.149999999999999" customHeight="1">
      <c r="A97" s="232" t="s">
        <v>343</v>
      </c>
      <c r="B97" s="233" t="s">
        <v>1930</v>
      </c>
      <c r="C97" s="234">
        <v>10.5</v>
      </c>
      <c r="D97" s="235">
        <v>0.94410000000000005</v>
      </c>
      <c r="E97" s="235">
        <v>1</v>
      </c>
      <c r="F97" s="235">
        <v>1</v>
      </c>
      <c r="G97" s="235">
        <v>1.35</v>
      </c>
      <c r="H97" s="235">
        <v>1.35</v>
      </c>
      <c r="I97" s="236" t="s">
        <v>1201</v>
      </c>
      <c r="J97" s="237" t="s">
        <v>1199</v>
      </c>
    </row>
    <row r="98" spans="1:10" ht="17.149999999999999" customHeight="1">
      <c r="A98" s="238" t="s">
        <v>344</v>
      </c>
      <c r="B98" s="239" t="s">
        <v>1930</v>
      </c>
      <c r="C98" s="240">
        <v>13.1</v>
      </c>
      <c r="D98" s="241">
        <v>1.7376</v>
      </c>
      <c r="E98" s="241">
        <v>1</v>
      </c>
      <c r="F98" s="241">
        <v>1</v>
      </c>
      <c r="G98" s="241">
        <v>1.75</v>
      </c>
      <c r="H98" s="241">
        <v>1.75</v>
      </c>
      <c r="I98" s="242" t="s">
        <v>1201</v>
      </c>
      <c r="J98" s="243" t="s">
        <v>1199</v>
      </c>
    </row>
    <row r="99" spans="1:10" ht="17.149999999999999" customHeight="1">
      <c r="A99" s="244" t="s">
        <v>345</v>
      </c>
      <c r="B99" s="245" t="s">
        <v>1863</v>
      </c>
      <c r="C99" s="246">
        <v>4.3099999999999996</v>
      </c>
      <c r="D99" s="247">
        <v>0.71789999999999998</v>
      </c>
      <c r="E99" s="247">
        <v>1</v>
      </c>
      <c r="F99" s="247">
        <v>1</v>
      </c>
      <c r="G99" s="247">
        <v>1.35</v>
      </c>
      <c r="H99" s="247">
        <v>1.35</v>
      </c>
      <c r="I99" s="248" t="s">
        <v>1201</v>
      </c>
      <c r="J99" s="249" t="s">
        <v>1199</v>
      </c>
    </row>
    <row r="100" spans="1:10" ht="17.149999999999999" customHeight="1">
      <c r="A100" s="232" t="s">
        <v>346</v>
      </c>
      <c r="B100" s="233" t="s">
        <v>1863</v>
      </c>
      <c r="C100" s="234">
        <v>6.72</v>
      </c>
      <c r="D100" s="235">
        <v>1.0316000000000001</v>
      </c>
      <c r="E100" s="235">
        <v>1</v>
      </c>
      <c r="F100" s="235">
        <v>1</v>
      </c>
      <c r="G100" s="235">
        <v>1.35</v>
      </c>
      <c r="H100" s="235">
        <v>1.35</v>
      </c>
      <c r="I100" s="236" t="s">
        <v>1201</v>
      </c>
      <c r="J100" s="237" t="s">
        <v>1199</v>
      </c>
    </row>
    <row r="101" spans="1:10" ht="17.149999999999999" customHeight="1">
      <c r="A101" s="232" t="s">
        <v>347</v>
      </c>
      <c r="B101" s="233" t="s">
        <v>1863</v>
      </c>
      <c r="C101" s="234">
        <v>11.03</v>
      </c>
      <c r="D101" s="235">
        <v>1.5819000000000001</v>
      </c>
      <c r="E101" s="235">
        <v>1</v>
      </c>
      <c r="F101" s="235">
        <v>1</v>
      </c>
      <c r="G101" s="235">
        <v>1.35</v>
      </c>
      <c r="H101" s="235">
        <v>1.35</v>
      </c>
      <c r="I101" s="236" t="s">
        <v>1201</v>
      </c>
      <c r="J101" s="237" t="s">
        <v>1199</v>
      </c>
    </row>
    <row r="102" spans="1:10" ht="17.149999999999999" customHeight="1">
      <c r="A102" s="238" t="s">
        <v>348</v>
      </c>
      <c r="B102" s="239" t="s">
        <v>1863</v>
      </c>
      <c r="C102" s="240">
        <v>17.27</v>
      </c>
      <c r="D102" s="241">
        <v>3.0832000000000002</v>
      </c>
      <c r="E102" s="241">
        <v>1</v>
      </c>
      <c r="F102" s="241">
        <v>1</v>
      </c>
      <c r="G102" s="241">
        <v>1.75</v>
      </c>
      <c r="H102" s="241">
        <v>1.75</v>
      </c>
      <c r="I102" s="242" t="s">
        <v>1201</v>
      </c>
      <c r="J102" s="243" t="s">
        <v>1199</v>
      </c>
    </row>
    <row r="103" spans="1:10" ht="17.149999999999999" customHeight="1">
      <c r="A103" s="244" t="s">
        <v>349</v>
      </c>
      <c r="B103" s="245" t="s">
        <v>1931</v>
      </c>
      <c r="C103" s="246">
        <v>3.33</v>
      </c>
      <c r="D103" s="247">
        <v>0.55889999999999995</v>
      </c>
      <c r="E103" s="247">
        <v>1</v>
      </c>
      <c r="F103" s="247">
        <v>1</v>
      </c>
      <c r="G103" s="247">
        <v>1.35</v>
      </c>
      <c r="H103" s="247">
        <v>1.35</v>
      </c>
      <c r="I103" s="248" t="s">
        <v>1201</v>
      </c>
      <c r="J103" s="249" t="s">
        <v>1199</v>
      </c>
    </row>
    <row r="104" spans="1:10" ht="17.149999999999999" customHeight="1">
      <c r="A104" s="232" t="s">
        <v>350</v>
      </c>
      <c r="B104" s="233" t="s">
        <v>1931</v>
      </c>
      <c r="C104" s="234">
        <v>4.32</v>
      </c>
      <c r="D104" s="235">
        <v>0.75670000000000004</v>
      </c>
      <c r="E104" s="235">
        <v>1</v>
      </c>
      <c r="F104" s="235">
        <v>1</v>
      </c>
      <c r="G104" s="235">
        <v>1.35</v>
      </c>
      <c r="H104" s="235">
        <v>1.35</v>
      </c>
      <c r="I104" s="236" t="s">
        <v>1201</v>
      </c>
      <c r="J104" s="237" t="s">
        <v>1199</v>
      </c>
    </row>
    <row r="105" spans="1:10" ht="17.149999999999999" customHeight="1">
      <c r="A105" s="232" t="s">
        <v>351</v>
      </c>
      <c r="B105" s="233" t="s">
        <v>1931</v>
      </c>
      <c r="C105" s="234">
        <v>5.91</v>
      </c>
      <c r="D105" s="235">
        <v>1.0023</v>
      </c>
      <c r="E105" s="235">
        <v>1</v>
      </c>
      <c r="F105" s="235">
        <v>1</v>
      </c>
      <c r="G105" s="235">
        <v>1.35</v>
      </c>
      <c r="H105" s="235">
        <v>1.35</v>
      </c>
      <c r="I105" s="236" t="s">
        <v>1201</v>
      </c>
      <c r="J105" s="237" t="s">
        <v>1199</v>
      </c>
    </row>
    <row r="106" spans="1:10" ht="17.149999999999999" customHeight="1">
      <c r="A106" s="238" t="s">
        <v>352</v>
      </c>
      <c r="B106" s="239" t="s">
        <v>1931</v>
      </c>
      <c r="C106" s="240">
        <v>8.73</v>
      </c>
      <c r="D106" s="241">
        <v>1.5121</v>
      </c>
      <c r="E106" s="241">
        <v>1</v>
      </c>
      <c r="F106" s="241">
        <v>1</v>
      </c>
      <c r="G106" s="241">
        <v>1.75</v>
      </c>
      <c r="H106" s="241">
        <v>1.75</v>
      </c>
      <c r="I106" s="242" t="s">
        <v>1201</v>
      </c>
      <c r="J106" s="243" t="s">
        <v>1199</v>
      </c>
    </row>
    <row r="107" spans="1:10" ht="17.149999999999999" customHeight="1">
      <c r="A107" s="244" t="s">
        <v>353</v>
      </c>
      <c r="B107" s="245" t="s">
        <v>1932</v>
      </c>
      <c r="C107" s="246">
        <v>2.4300000000000002</v>
      </c>
      <c r="D107" s="247">
        <v>0.6169</v>
      </c>
      <c r="E107" s="247">
        <v>1</v>
      </c>
      <c r="F107" s="247">
        <v>1</v>
      </c>
      <c r="G107" s="247">
        <v>1.35</v>
      </c>
      <c r="H107" s="247">
        <v>1.35</v>
      </c>
      <c r="I107" s="248" t="s">
        <v>1201</v>
      </c>
      <c r="J107" s="249" t="s">
        <v>1199</v>
      </c>
    </row>
    <row r="108" spans="1:10" ht="17.149999999999999" customHeight="1">
      <c r="A108" s="232" t="s">
        <v>354</v>
      </c>
      <c r="B108" s="233" t="s">
        <v>1932</v>
      </c>
      <c r="C108" s="234">
        <v>3.66</v>
      </c>
      <c r="D108" s="235">
        <v>0.76149999999999995</v>
      </c>
      <c r="E108" s="235">
        <v>1</v>
      </c>
      <c r="F108" s="235">
        <v>1</v>
      </c>
      <c r="G108" s="235">
        <v>1.35</v>
      </c>
      <c r="H108" s="235">
        <v>1.35</v>
      </c>
      <c r="I108" s="236" t="s">
        <v>1201</v>
      </c>
      <c r="J108" s="237" t="s">
        <v>1199</v>
      </c>
    </row>
    <row r="109" spans="1:10" ht="17.149999999999999" customHeight="1">
      <c r="A109" s="232" t="s">
        <v>355</v>
      </c>
      <c r="B109" s="233" t="s">
        <v>1932</v>
      </c>
      <c r="C109" s="234">
        <v>6.06</v>
      </c>
      <c r="D109" s="235">
        <v>1.0190999999999999</v>
      </c>
      <c r="E109" s="235">
        <v>1</v>
      </c>
      <c r="F109" s="235">
        <v>1</v>
      </c>
      <c r="G109" s="235">
        <v>1.35</v>
      </c>
      <c r="H109" s="235">
        <v>1.35</v>
      </c>
      <c r="I109" s="236" t="s">
        <v>1201</v>
      </c>
      <c r="J109" s="237" t="s">
        <v>1199</v>
      </c>
    </row>
    <row r="110" spans="1:10" ht="17.149999999999999" customHeight="1">
      <c r="A110" s="238" t="s">
        <v>356</v>
      </c>
      <c r="B110" s="239" t="s">
        <v>1932</v>
      </c>
      <c r="C110" s="240">
        <v>9.6999999999999993</v>
      </c>
      <c r="D110" s="241">
        <v>1.5979000000000001</v>
      </c>
      <c r="E110" s="241">
        <v>1</v>
      </c>
      <c r="F110" s="241">
        <v>1</v>
      </c>
      <c r="G110" s="241">
        <v>1.75</v>
      </c>
      <c r="H110" s="241">
        <v>1.75</v>
      </c>
      <c r="I110" s="242" t="s">
        <v>1201</v>
      </c>
      <c r="J110" s="243" t="s">
        <v>1199</v>
      </c>
    </row>
    <row r="111" spans="1:10" ht="17.149999999999999" customHeight="1">
      <c r="A111" s="244" t="s">
        <v>357</v>
      </c>
      <c r="B111" s="245" t="s">
        <v>1933</v>
      </c>
      <c r="C111" s="246">
        <v>1.99</v>
      </c>
      <c r="D111" s="247">
        <v>0.52010000000000001</v>
      </c>
      <c r="E111" s="247">
        <v>1</v>
      </c>
      <c r="F111" s="247">
        <v>1</v>
      </c>
      <c r="G111" s="247">
        <v>1.35</v>
      </c>
      <c r="H111" s="247">
        <v>1.35</v>
      </c>
      <c r="I111" s="248" t="s">
        <v>1201</v>
      </c>
      <c r="J111" s="249" t="s">
        <v>1199</v>
      </c>
    </row>
    <row r="112" spans="1:10" ht="17.149999999999999" customHeight="1">
      <c r="A112" s="232" t="s">
        <v>358</v>
      </c>
      <c r="B112" s="233" t="s">
        <v>1933</v>
      </c>
      <c r="C112" s="234">
        <v>2.88</v>
      </c>
      <c r="D112" s="235">
        <v>0.66220000000000001</v>
      </c>
      <c r="E112" s="235">
        <v>1</v>
      </c>
      <c r="F112" s="235">
        <v>1</v>
      </c>
      <c r="G112" s="235">
        <v>1.35</v>
      </c>
      <c r="H112" s="235">
        <v>1.35</v>
      </c>
      <c r="I112" s="236" t="s">
        <v>1201</v>
      </c>
      <c r="J112" s="237" t="s">
        <v>1199</v>
      </c>
    </row>
    <row r="113" spans="1:10" ht="17.149999999999999" customHeight="1">
      <c r="A113" s="232" t="s">
        <v>359</v>
      </c>
      <c r="B113" s="233" t="s">
        <v>1933</v>
      </c>
      <c r="C113" s="234">
        <v>4.4800000000000004</v>
      </c>
      <c r="D113" s="235">
        <v>0.8599</v>
      </c>
      <c r="E113" s="235">
        <v>1</v>
      </c>
      <c r="F113" s="235">
        <v>1</v>
      </c>
      <c r="G113" s="235">
        <v>1.35</v>
      </c>
      <c r="H113" s="235">
        <v>1.35</v>
      </c>
      <c r="I113" s="236" t="s">
        <v>1201</v>
      </c>
      <c r="J113" s="237" t="s">
        <v>1199</v>
      </c>
    </row>
    <row r="114" spans="1:10" ht="17.149999999999999" customHeight="1">
      <c r="A114" s="238" t="s">
        <v>360</v>
      </c>
      <c r="B114" s="239" t="s">
        <v>1933</v>
      </c>
      <c r="C114" s="240">
        <v>9.68</v>
      </c>
      <c r="D114" s="241">
        <v>1.5712999999999999</v>
      </c>
      <c r="E114" s="241">
        <v>1</v>
      </c>
      <c r="F114" s="241">
        <v>1</v>
      </c>
      <c r="G114" s="241">
        <v>1.75</v>
      </c>
      <c r="H114" s="241">
        <v>1.75</v>
      </c>
      <c r="I114" s="242" t="s">
        <v>1201</v>
      </c>
      <c r="J114" s="243" t="s">
        <v>1199</v>
      </c>
    </row>
    <row r="115" spans="1:10" ht="17.149999999999999" customHeight="1">
      <c r="A115" s="244" t="s">
        <v>361</v>
      </c>
      <c r="B115" s="245" t="s">
        <v>1934</v>
      </c>
      <c r="C115" s="246">
        <v>1.82</v>
      </c>
      <c r="D115" s="247">
        <v>0.52280000000000004</v>
      </c>
      <c r="E115" s="247">
        <v>1</v>
      </c>
      <c r="F115" s="247">
        <v>1</v>
      </c>
      <c r="G115" s="247">
        <v>1.35</v>
      </c>
      <c r="H115" s="247">
        <v>1.35</v>
      </c>
      <c r="I115" s="248" t="s">
        <v>1201</v>
      </c>
      <c r="J115" s="249" t="s">
        <v>1199</v>
      </c>
    </row>
    <row r="116" spans="1:10" ht="17.149999999999999" customHeight="1">
      <c r="A116" s="232" t="s">
        <v>362</v>
      </c>
      <c r="B116" s="233" t="s">
        <v>1934</v>
      </c>
      <c r="C116" s="234">
        <v>2.44</v>
      </c>
      <c r="D116" s="235">
        <v>0.60250000000000004</v>
      </c>
      <c r="E116" s="235">
        <v>1</v>
      </c>
      <c r="F116" s="235">
        <v>1</v>
      </c>
      <c r="G116" s="235">
        <v>1.35</v>
      </c>
      <c r="H116" s="235">
        <v>1.35</v>
      </c>
      <c r="I116" s="236" t="s">
        <v>1201</v>
      </c>
      <c r="J116" s="237" t="s">
        <v>1199</v>
      </c>
    </row>
    <row r="117" spans="1:10" ht="17.149999999999999" customHeight="1">
      <c r="A117" s="232" t="s">
        <v>363</v>
      </c>
      <c r="B117" s="233" t="s">
        <v>1934</v>
      </c>
      <c r="C117" s="234">
        <v>3.86</v>
      </c>
      <c r="D117" s="235">
        <v>0.76139999999999997</v>
      </c>
      <c r="E117" s="235">
        <v>1</v>
      </c>
      <c r="F117" s="235">
        <v>1</v>
      </c>
      <c r="G117" s="235">
        <v>1.35</v>
      </c>
      <c r="H117" s="235">
        <v>1.35</v>
      </c>
      <c r="I117" s="236" t="s">
        <v>1201</v>
      </c>
      <c r="J117" s="237" t="s">
        <v>1199</v>
      </c>
    </row>
    <row r="118" spans="1:10" ht="17.149999999999999" customHeight="1">
      <c r="A118" s="238" t="s">
        <v>364</v>
      </c>
      <c r="B118" s="239" t="s">
        <v>1934</v>
      </c>
      <c r="C118" s="240">
        <v>7.05</v>
      </c>
      <c r="D118" s="241">
        <v>1.1791</v>
      </c>
      <c r="E118" s="241">
        <v>1</v>
      </c>
      <c r="F118" s="241">
        <v>1</v>
      </c>
      <c r="G118" s="241">
        <v>1.75</v>
      </c>
      <c r="H118" s="241">
        <v>1.75</v>
      </c>
      <c r="I118" s="242" t="s">
        <v>1201</v>
      </c>
      <c r="J118" s="243" t="s">
        <v>1199</v>
      </c>
    </row>
    <row r="119" spans="1:10" ht="17.149999999999999" customHeight="1">
      <c r="A119" s="244" t="s">
        <v>365</v>
      </c>
      <c r="B119" s="245" t="s">
        <v>1935</v>
      </c>
      <c r="C119" s="246">
        <v>2.97</v>
      </c>
      <c r="D119" s="247">
        <v>0.48120000000000002</v>
      </c>
      <c r="E119" s="247">
        <v>1</v>
      </c>
      <c r="F119" s="247">
        <v>1</v>
      </c>
      <c r="G119" s="247">
        <v>1.35</v>
      </c>
      <c r="H119" s="247">
        <v>1.35</v>
      </c>
      <c r="I119" s="248" t="s">
        <v>1201</v>
      </c>
      <c r="J119" s="249" t="s">
        <v>1199</v>
      </c>
    </row>
    <row r="120" spans="1:10" ht="17.149999999999999" customHeight="1">
      <c r="A120" s="232" t="s">
        <v>366</v>
      </c>
      <c r="B120" s="233" t="s">
        <v>1935</v>
      </c>
      <c r="C120" s="234">
        <v>4.07</v>
      </c>
      <c r="D120" s="235">
        <v>0.59299999999999997</v>
      </c>
      <c r="E120" s="235">
        <v>1</v>
      </c>
      <c r="F120" s="235">
        <v>1</v>
      </c>
      <c r="G120" s="235">
        <v>1.35</v>
      </c>
      <c r="H120" s="235">
        <v>1.35</v>
      </c>
      <c r="I120" s="236" t="s">
        <v>1201</v>
      </c>
      <c r="J120" s="237" t="s">
        <v>1199</v>
      </c>
    </row>
    <row r="121" spans="1:10" ht="17.149999999999999" customHeight="1">
      <c r="A121" s="232" t="s">
        <v>367</v>
      </c>
      <c r="B121" s="233" t="s">
        <v>1935</v>
      </c>
      <c r="C121" s="234">
        <v>6.63</v>
      </c>
      <c r="D121" s="235">
        <v>0.82740000000000002</v>
      </c>
      <c r="E121" s="235">
        <v>1</v>
      </c>
      <c r="F121" s="235">
        <v>1</v>
      </c>
      <c r="G121" s="235">
        <v>1.35</v>
      </c>
      <c r="H121" s="235">
        <v>1.35</v>
      </c>
      <c r="I121" s="236" t="s">
        <v>1201</v>
      </c>
      <c r="J121" s="237" t="s">
        <v>1199</v>
      </c>
    </row>
    <row r="122" spans="1:10" ht="17.149999999999999" customHeight="1">
      <c r="A122" s="238" t="s">
        <v>368</v>
      </c>
      <c r="B122" s="239" t="s">
        <v>1935</v>
      </c>
      <c r="C122" s="240">
        <v>12.57</v>
      </c>
      <c r="D122" s="241">
        <v>1.4587000000000001</v>
      </c>
      <c r="E122" s="241">
        <v>1</v>
      </c>
      <c r="F122" s="241">
        <v>1</v>
      </c>
      <c r="G122" s="241">
        <v>1.75</v>
      </c>
      <c r="H122" s="241">
        <v>1.75</v>
      </c>
      <c r="I122" s="242" t="s">
        <v>1201</v>
      </c>
      <c r="J122" s="243" t="s">
        <v>1199</v>
      </c>
    </row>
    <row r="123" spans="1:10" ht="17.149999999999999" customHeight="1">
      <c r="A123" s="244" t="s">
        <v>369</v>
      </c>
      <c r="B123" s="245" t="s">
        <v>1936</v>
      </c>
      <c r="C123" s="246">
        <v>7.42</v>
      </c>
      <c r="D123" s="247">
        <v>0.78420000000000001</v>
      </c>
      <c r="E123" s="247">
        <v>1</v>
      </c>
      <c r="F123" s="247">
        <v>1</v>
      </c>
      <c r="G123" s="247">
        <v>1.35</v>
      </c>
      <c r="H123" s="247">
        <v>1.35</v>
      </c>
      <c r="I123" s="248" t="s">
        <v>1201</v>
      </c>
      <c r="J123" s="249" t="s">
        <v>1199</v>
      </c>
    </row>
    <row r="124" spans="1:10" ht="17.149999999999999" customHeight="1">
      <c r="A124" s="232" t="s">
        <v>370</v>
      </c>
      <c r="B124" s="233" t="s">
        <v>1936</v>
      </c>
      <c r="C124" s="234">
        <v>9.44</v>
      </c>
      <c r="D124" s="235">
        <v>1.0412999999999999</v>
      </c>
      <c r="E124" s="235">
        <v>1</v>
      </c>
      <c r="F124" s="235">
        <v>1</v>
      </c>
      <c r="G124" s="235">
        <v>1.35</v>
      </c>
      <c r="H124" s="235">
        <v>1.35</v>
      </c>
      <c r="I124" s="236" t="s">
        <v>1201</v>
      </c>
      <c r="J124" s="237" t="s">
        <v>1199</v>
      </c>
    </row>
    <row r="125" spans="1:10" ht="17.149999999999999" customHeight="1">
      <c r="A125" s="232" t="s">
        <v>371</v>
      </c>
      <c r="B125" s="233" t="s">
        <v>1936</v>
      </c>
      <c r="C125" s="234">
        <v>12.58</v>
      </c>
      <c r="D125" s="235">
        <v>1.4733000000000001</v>
      </c>
      <c r="E125" s="235">
        <v>1</v>
      </c>
      <c r="F125" s="235">
        <v>1</v>
      </c>
      <c r="G125" s="235">
        <v>1.35</v>
      </c>
      <c r="H125" s="235">
        <v>1.35</v>
      </c>
      <c r="I125" s="236" t="s">
        <v>1201</v>
      </c>
      <c r="J125" s="237" t="s">
        <v>1199</v>
      </c>
    </row>
    <row r="126" spans="1:10" ht="17.149999999999999" customHeight="1">
      <c r="A126" s="238" t="s">
        <v>372</v>
      </c>
      <c r="B126" s="239" t="s">
        <v>1936</v>
      </c>
      <c r="C126" s="240">
        <v>16.88</v>
      </c>
      <c r="D126" s="241">
        <v>2.4258999999999999</v>
      </c>
      <c r="E126" s="241">
        <v>1</v>
      </c>
      <c r="F126" s="241">
        <v>1</v>
      </c>
      <c r="G126" s="241">
        <v>1.75</v>
      </c>
      <c r="H126" s="241">
        <v>1.75</v>
      </c>
      <c r="I126" s="242" t="s">
        <v>1201</v>
      </c>
      <c r="J126" s="243" t="s">
        <v>1199</v>
      </c>
    </row>
    <row r="127" spans="1:10" ht="17.149999999999999" customHeight="1">
      <c r="A127" s="244" t="s">
        <v>373</v>
      </c>
      <c r="B127" s="245" t="s">
        <v>1937</v>
      </c>
      <c r="C127" s="246">
        <v>3.76</v>
      </c>
      <c r="D127" s="247">
        <v>0.56999999999999995</v>
      </c>
      <c r="E127" s="247">
        <v>1</v>
      </c>
      <c r="F127" s="247">
        <v>1</v>
      </c>
      <c r="G127" s="247">
        <v>1.35</v>
      </c>
      <c r="H127" s="247">
        <v>1.35</v>
      </c>
      <c r="I127" s="248" t="s">
        <v>1201</v>
      </c>
      <c r="J127" s="249" t="s">
        <v>1199</v>
      </c>
    </row>
    <row r="128" spans="1:10" ht="17.149999999999999" customHeight="1">
      <c r="A128" s="232" t="s">
        <v>374</v>
      </c>
      <c r="B128" s="233" t="s">
        <v>1937</v>
      </c>
      <c r="C128" s="234">
        <v>6.19</v>
      </c>
      <c r="D128" s="235">
        <v>0.96009999999999995</v>
      </c>
      <c r="E128" s="235">
        <v>1</v>
      </c>
      <c r="F128" s="235">
        <v>1</v>
      </c>
      <c r="G128" s="235">
        <v>1.35</v>
      </c>
      <c r="H128" s="235">
        <v>1.35</v>
      </c>
      <c r="I128" s="236" t="s">
        <v>1201</v>
      </c>
      <c r="J128" s="237" t="s">
        <v>1199</v>
      </c>
    </row>
    <row r="129" spans="1:10" ht="17.149999999999999" customHeight="1">
      <c r="A129" s="232" t="s">
        <v>375</v>
      </c>
      <c r="B129" s="233" t="s">
        <v>1937</v>
      </c>
      <c r="C129" s="234">
        <v>10.49</v>
      </c>
      <c r="D129" s="235">
        <v>1.5057</v>
      </c>
      <c r="E129" s="235">
        <v>1</v>
      </c>
      <c r="F129" s="235">
        <v>1</v>
      </c>
      <c r="G129" s="235">
        <v>1.35</v>
      </c>
      <c r="H129" s="235">
        <v>1.35</v>
      </c>
      <c r="I129" s="236" t="s">
        <v>1201</v>
      </c>
      <c r="J129" s="237" t="s">
        <v>1199</v>
      </c>
    </row>
    <row r="130" spans="1:10" ht="17.149999999999999" customHeight="1">
      <c r="A130" s="238" t="s">
        <v>376</v>
      </c>
      <c r="B130" s="239" t="s">
        <v>1937</v>
      </c>
      <c r="C130" s="240">
        <v>15.67</v>
      </c>
      <c r="D130" s="241">
        <v>2.6772999999999998</v>
      </c>
      <c r="E130" s="241">
        <v>1</v>
      </c>
      <c r="F130" s="241">
        <v>1</v>
      </c>
      <c r="G130" s="241">
        <v>1.75</v>
      </c>
      <c r="H130" s="241">
        <v>1.75</v>
      </c>
      <c r="I130" s="242" t="s">
        <v>1201</v>
      </c>
      <c r="J130" s="243" t="s">
        <v>1199</v>
      </c>
    </row>
    <row r="131" spans="1:10" ht="17.149999999999999" customHeight="1">
      <c r="A131" s="244" t="s">
        <v>377</v>
      </c>
      <c r="B131" s="245" t="s">
        <v>1938</v>
      </c>
      <c r="C131" s="246">
        <v>3.21</v>
      </c>
      <c r="D131" s="247">
        <v>0.49170000000000003</v>
      </c>
      <c r="E131" s="247">
        <v>1</v>
      </c>
      <c r="F131" s="247">
        <v>1</v>
      </c>
      <c r="G131" s="247">
        <v>1.35</v>
      </c>
      <c r="H131" s="247">
        <v>1.35</v>
      </c>
      <c r="I131" s="248" t="s">
        <v>1201</v>
      </c>
      <c r="J131" s="249" t="s">
        <v>1199</v>
      </c>
    </row>
    <row r="132" spans="1:10" ht="17.149999999999999" customHeight="1">
      <c r="A132" s="232" t="s">
        <v>378</v>
      </c>
      <c r="B132" s="233" t="s">
        <v>1938</v>
      </c>
      <c r="C132" s="234">
        <v>4.38</v>
      </c>
      <c r="D132" s="235">
        <v>0.66439999999999999</v>
      </c>
      <c r="E132" s="235">
        <v>1</v>
      </c>
      <c r="F132" s="235">
        <v>1</v>
      </c>
      <c r="G132" s="235">
        <v>1.35</v>
      </c>
      <c r="H132" s="235">
        <v>1.35</v>
      </c>
      <c r="I132" s="236" t="s">
        <v>1201</v>
      </c>
      <c r="J132" s="237" t="s">
        <v>1199</v>
      </c>
    </row>
    <row r="133" spans="1:10" ht="17.149999999999999" customHeight="1">
      <c r="A133" s="232" t="s">
        <v>379</v>
      </c>
      <c r="B133" s="233" t="s">
        <v>1938</v>
      </c>
      <c r="C133" s="234">
        <v>6.56</v>
      </c>
      <c r="D133" s="235">
        <v>1.0057</v>
      </c>
      <c r="E133" s="235">
        <v>1</v>
      </c>
      <c r="F133" s="235">
        <v>1</v>
      </c>
      <c r="G133" s="235">
        <v>1.35</v>
      </c>
      <c r="H133" s="235">
        <v>1.35</v>
      </c>
      <c r="I133" s="236" t="s">
        <v>1201</v>
      </c>
      <c r="J133" s="237" t="s">
        <v>1199</v>
      </c>
    </row>
    <row r="134" spans="1:10" ht="17.149999999999999" customHeight="1">
      <c r="A134" s="238" t="s">
        <v>380</v>
      </c>
      <c r="B134" s="239" t="s">
        <v>1938</v>
      </c>
      <c r="C134" s="240">
        <v>11.2</v>
      </c>
      <c r="D134" s="241">
        <v>1.7181999999999999</v>
      </c>
      <c r="E134" s="241">
        <v>1</v>
      </c>
      <c r="F134" s="241">
        <v>1</v>
      </c>
      <c r="G134" s="241">
        <v>1.75</v>
      </c>
      <c r="H134" s="241">
        <v>1.75</v>
      </c>
      <c r="I134" s="242" t="s">
        <v>1201</v>
      </c>
      <c r="J134" s="243" t="s">
        <v>1199</v>
      </c>
    </row>
    <row r="135" spans="1:10" ht="17.149999999999999" customHeight="1">
      <c r="A135" s="244" t="s">
        <v>381</v>
      </c>
      <c r="B135" s="245" t="s">
        <v>1939</v>
      </c>
      <c r="C135" s="246">
        <v>2.97</v>
      </c>
      <c r="D135" s="247">
        <v>0.46150000000000002</v>
      </c>
      <c r="E135" s="247">
        <v>1</v>
      </c>
      <c r="F135" s="247">
        <v>1</v>
      </c>
      <c r="G135" s="247">
        <v>1.35</v>
      </c>
      <c r="H135" s="247">
        <v>1.35</v>
      </c>
      <c r="I135" s="248" t="s">
        <v>1201</v>
      </c>
      <c r="J135" s="249" t="s">
        <v>1199</v>
      </c>
    </row>
    <row r="136" spans="1:10" ht="17.149999999999999" customHeight="1">
      <c r="A136" s="232" t="s">
        <v>382</v>
      </c>
      <c r="B136" s="233" t="s">
        <v>1939</v>
      </c>
      <c r="C136" s="234">
        <v>4.54</v>
      </c>
      <c r="D136" s="235">
        <v>0.61180000000000001</v>
      </c>
      <c r="E136" s="235">
        <v>1</v>
      </c>
      <c r="F136" s="235">
        <v>1</v>
      </c>
      <c r="G136" s="235">
        <v>1.35</v>
      </c>
      <c r="H136" s="235">
        <v>1.35</v>
      </c>
      <c r="I136" s="236" t="s">
        <v>1201</v>
      </c>
      <c r="J136" s="237" t="s">
        <v>1199</v>
      </c>
    </row>
    <row r="137" spans="1:10" ht="17.149999999999999" customHeight="1">
      <c r="A137" s="232" t="s">
        <v>383</v>
      </c>
      <c r="B137" s="233" t="s">
        <v>1939</v>
      </c>
      <c r="C137" s="234">
        <v>6.6</v>
      </c>
      <c r="D137" s="235">
        <v>0.85850000000000004</v>
      </c>
      <c r="E137" s="235">
        <v>1</v>
      </c>
      <c r="F137" s="235">
        <v>1</v>
      </c>
      <c r="G137" s="235">
        <v>1.35</v>
      </c>
      <c r="H137" s="235">
        <v>1.35</v>
      </c>
      <c r="I137" s="236" t="s">
        <v>1201</v>
      </c>
      <c r="J137" s="237" t="s">
        <v>1199</v>
      </c>
    </row>
    <row r="138" spans="1:10" ht="17.149999999999999" customHeight="1">
      <c r="A138" s="238" t="s">
        <v>384</v>
      </c>
      <c r="B138" s="239" t="s">
        <v>1939</v>
      </c>
      <c r="C138" s="240">
        <v>10.39</v>
      </c>
      <c r="D138" s="241">
        <v>1.4397</v>
      </c>
      <c r="E138" s="241">
        <v>1</v>
      </c>
      <c r="F138" s="241">
        <v>1</v>
      </c>
      <c r="G138" s="241">
        <v>1.75</v>
      </c>
      <c r="H138" s="241">
        <v>1.75</v>
      </c>
      <c r="I138" s="242" t="s">
        <v>1201</v>
      </c>
      <c r="J138" s="243" t="s">
        <v>1199</v>
      </c>
    </row>
    <row r="139" spans="1:10" ht="17.149999999999999" customHeight="1">
      <c r="A139" s="244" t="s">
        <v>385</v>
      </c>
      <c r="B139" s="245" t="s">
        <v>1940</v>
      </c>
      <c r="C139" s="246">
        <v>2.34</v>
      </c>
      <c r="D139" s="247">
        <v>0.36899999999999999</v>
      </c>
      <c r="E139" s="247">
        <v>1</v>
      </c>
      <c r="F139" s="247">
        <v>1</v>
      </c>
      <c r="G139" s="247">
        <v>1.35</v>
      </c>
      <c r="H139" s="247">
        <v>1.35</v>
      </c>
      <c r="I139" s="248" t="s">
        <v>1201</v>
      </c>
      <c r="J139" s="249" t="s">
        <v>1199</v>
      </c>
    </row>
    <row r="140" spans="1:10" ht="17.149999999999999" customHeight="1">
      <c r="A140" s="232" t="s">
        <v>386</v>
      </c>
      <c r="B140" s="233" t="s">
        <v>1940</v>
      </c>
      <c r="C140" s="234">
        <v>3.24</v>
      </c>
      <c r="D140" s="235">
        <v>0.51800000000000002</v>
      </c>
      <c r="E140" s="235">
        <v>1</v>
      </c>
      <c r="F140" s="235">
        <v>1</v>
      </c>
      <c r="G140" s="235">
        <v>1.35</v>
      </c>
      <c r="H140" s="235">
        <v>1.35</v>
      </c>
      <c r="I140" s="236" t="s">
        <v>1201</v>
      </c>
      <c r="J140" s="237" t="s">
        <v>1199</v>
      </c>
    </row>
    <row r="141" spans="1:10" ht="17.149999999999999" customHeight="1">
      <c r="A141" s="232" t="s">
        <v>387</v>
      </c>
      <c r="B141" s="233" t="s">
        <v>1940</v>
      </c>
      <c r="C141" s="234">
        <v>5.32</v>
      </c>
      <c r="D141" s="235">
        <v>0.82469999999999999</v>
      </c>
      <c r="E141" s="235">
        <v>1</v>
      </c>
      <c r="F141" s="235">
        <v>1</v>
      </c>
      <c r="G141" s="235">
        <v>1.35</v>
      </c>
      <c r="H141" s="235">
        <v>1.35</v>
      </c>
      <c r="I141" s="236" t="s">
        <v>1201</v>
      </c>
      <c r="J141" s="237" t="s">
        <v>1199</v>
      </c>
    </row>
    <row r="142" spans="1:10" ht="17.149999999999999" customHeight="1">
      <c r="A142" s="238" t="s">
        <v>388</v>
      </c>
      <c r="B142" s="239" t="s">
        <v>1940</v>
      </c>
      <c r="C142" s="240">
        <v>9.2200000000000006</v>
      </c>
      <c r="D142" s="241">
        <v>1.5547</v>
      </c>
      <c r="E142" s="241">
        <v>1</v>
      </c>
      <c r="F142" s="241">
        <v>1</v>
      </c>
      <c r="G142" s="241">
        <v>1.75</v>
      </c>
      <c r="H142" s="241">
        <v>1.75</v>
      </c>
      <c r="I142" s="242" t="s">
        <v>1201</v>
      </c>
      <c r="J142" s="243" t="s">
        <v>1199</v>
      </c>
    </row>
    <row r="143" spans="1:10" ht="17.149999999999999" customHeight="1">
      <c r="A143" s="244" t="s">
        <v>389</v>
      </c>
      <c r="B143" s="245" t="s">
        <v>1941</v>
      </c>
      <c r="C143" s="246">
        <v>2.6</v>
      </c>
      <c r="D143" s="247">
        <v>0.46529999999999999</v>
      </c>
      <c r="E143" s="247">
        <v>1</v>
      </c>
      <c r="F143" s="247">
        <v>1</v>
      </c>
      <c r="G143" s="247">
        <v>1.35</v>
      </c>
      <c r="H143" s="247">
        <v>1.35</v>
      </c>
      <c r="I143" s="248" t="s">
        <v>1201</v>
      </c>
      <c r="J143" s="249" t="s">
        <v>1199</v>
      </c>
    </row>
    <row r="144" spans="1:10" ht="17.149999999999999" customHeight="1">
      <c r="A144" s="232" t="s">
        <v>390</v>
      </c>
      <c r="B144" s="233" t="s">
        <v>1941</v>
      </c>
      <c r="C144" s="234">
        <v>2.92</v>
      </c>
      <c r="D144" s="235">
        <v>0.56269999999999998</v>
      </c>
      <c r="E144" s="235">
        <v>1</v>
      </c>
      <c r="F144" s="235">
        <v>1</v>
      </c>
      <c r="G144" s="235">
        <v>1.35</v>
      </c>
      <c r="H144" s="235">
        <v>1.35</v>
      </c>
      <c r="I144" s="236" t="s">
        <v>1201</v>
      </c>
      <c r="J144" s="237" t="s">
        <v>1199</v>
      </c>
    </row>
    <row r="145" spans="1:10" ht="17.149999999999999" customHeight="1">
      <c r="A145" s="232" t="s">
        <v>391</v>
      </c>
      <c r="B145" s="233" t="s">
        <v>1941</v>
      </c>
      <c r="C145" s="234">
        <v>4.24</v>
      </c>
      <c r="D145" s="235">
        <v>0.73080000000000001</v>
      </c>
      <c r="E145" s="235">
        <v>1</v>
      </c>
      <c r="F145" s="235">
        <v>1</v>
      </c>
      <c r="G145" s="235">
        <v>1.35</v>
      </c>
      <c r="H145" s="235">
        <v>1.35</v>
      </c>
      <c r="I145" s="236" t="s">
        <v>1201</v>
      </c>
      <c r="J145" s="237" t="s">
        <v>1199</v>
      </c>
    </row>
    <row r="146" spans="1:10" ht="17.149999999999999" customHeight="1">
      <c r="A146" s="238" t="s">
        <v>392</v>
      </c>
      <c r="B146" s="239" t="s">
        <v>1941</v>
      </c>
      <c r="C146" s="240">
        <v>7.41</v>
      </c>
      <c r="D146" s="241">
        <v>1.0680000000000001</v>
      </c>
      <c r="E146" s="241">
        <v>1</v>
      </c>
      <c r="F146" s="241">
        <v>1</v>
      </c>
      <c r="G146" s="241">
        <v>1.75</v>
      </c>
      <c r="H146" s="241">
        <v>1.75</v>
      </c>
      <c r="I146" s="242" t="s">
        <v>1201</v>
      </c>
      <c r="J146" s="243" t="s">
        <v>1199</v>
      </c>
    </row>
    <row r="147" spans="1:10" ht="17.149999999999999" customHeight="1">
      <c r="A147" s="244" t="s">
        <v>393</v>
      </c>
      <c r="B147" s="245" t="s">
        <v>1942</v>
      </c>
      <c r="C147" s="246">
        <v>2.15</v>
      </c>
      <c r="D147" s="247">
        <v>0.48089999999999999</v>
      </c>
      <c r="E147" s="247">
        <v>1</v>
      </c>
      <c r="F147" s="247">
        <v>1</v>
      </c>
      <c r="G147" s="247">
        <v>1.35</v>
      </c>
      <c r="H147" s="247">
        <v>1.35</v>
      </c>
      <c r="I147" s="248" t="s">
        <v>1201</v>
      </c>
      <c r="J147" s="249" t="s">
        <v>1199</v>
      </c>
    </row>
    <row r="148" spans="1:10" ht="17.149999999999999" customHeight="1">
      <c r="A148" s="232" t="s">
        <v>394</v>
      </c>
      <c r="B148" s="233" t="s">
        <v>1942</v>
      </c>
      <c r="C148" s="234">
        <v>3.5</v>
      </c>
      <c r="D148" s="235">
        <v>0.68379999999999996</v>
      </c>
      <c r="E148" s="235">
        <v>1</v>
      </c>
      <c r="F148" s="235">
        <v>1</v>
      </c>
      <c r="G148" s="235">
        <v>1.35</v>
      </c>
      <c r="H148" s="235">
        <v>1.35</v>
      </c>
      <c r="I148" s="236" t="s">
        <v>1201</v>
      </c>
      <c r="J148" s="237" t="s">
        <v>1199</v>
      </c>
    </row>
    <row r="149" spans="1:10" ht="17.149999999999999" customHeight="1">
      <c r="A149" s="232" t="s">
        <v>395</v>
      </c>
      <c r="B149" s="233" t="s">
        <v>1942</v>
      </c>
      <c r="C149" s="234">
        <v>5.89</v>
      </c>
      <c r="D149" s="235">
        <v>1.0565</v>
      </c>
      <c r="E149" s="235">
        <v>1</v>
      </c>
      <c r="F149" s="235">
        <v>1</v>
      </c>
      <c r="G149" s="235">
        <v>1.35</v>
      </c>
      <c r="H149" s="235">
        <v>1.35</v>
      </c>
      <c r="I149" s="236" t="s">
        <v>1201</v>
      </c>
      <c r="J149" s="237" t="s">
        <v>1199</v>
      </c>
    </row>
    <row r="150" spans="1:10" ht="17.149999999999999" customHeight="1">
      <c r="A150" s="238" t="s">
        <v>396</v>
      </c>
      <c r="B150" s="239" t="s">
        <v>1942</v>
      </c>
      <c r="C150" s="240">
        <v>9.7899999999999991</v>
      </c>
      <c r="D150" s="241">
        <v>1.8431999999999999</v>
      </c>
      <c r="E150" s="241">
        <v>1</v>
      </c>
      <c r="F150" s="241">
        <v>1</v>
      </c>
      <c r="G150" s="241">
        <v>1.75</v>
      </c>
      <c r="H150" s="241">
        <v>1.75</v>
      </c>
      <c r="I150" s="242" t="s">
        <v>1201</v>
      </c>
      <c r="J150" s="243" t="s">
        <v>1199</v>
      </c>
    </row>
    <row r="151" spans="1:10" ht="16.5" customHeight="1">
      <c r="A151" s="244" t="s">
        <v>397</v>
      </c>
      <c r="B151" s="245" t="s">
        <v>1943</v>
      </c>
      <c r="C151" s="246">
        <v>2.0299999999999998</v>
      </c>
      <c r="D151" s="247">
        <v>0.45839999999999997</v>
      </c>
      <c r="E151" s="247">
        <v>1</v>
      </c>
      <c r="F151" s="247">
        <v>1</v>
      </c>
      <c r="G151" s="247">
        <v>1.35</v>
      </c>
      <c r="H151" s="247">
        <v>1.35</v>
      </c>
      <c r="I151" s="248" t="s">
        <v>1201</v>
      </c>
      <c r="J151" s="249" t="s">
        <v>1199</v>
      </c>
    </row>
    <row r="152" spans="1:10" ht="17.149999999999999" customHeight="1">
      <c r="A152" s="232" t="s">
        <v>398</v>
      </c>
      <c r="B152" s="233" t="s">
        <v>1943</v>
      </c>
      <c r="C152" s="234">
        <v>3.04</v>
      </c>
      <c r="D152" s="235">
        <v>0.63439999999999996</v>
      </c>
      <c r="E152" s="235">
        <v>1</v>
      </c>
      <c r="F152" s="235">
        <v>1</v>
      </c>
      <c r="G152" s="235">
        <v>1.35</v>
      </c>
      <c r="H152" s="235">
        <v>1.35</v>
      </c>
      <c r="I152" s="236" t="s">
        <v>1201</v>
      </c>
      <c r="J152" s="237" t="s">
        <v>1199</v>
      </c>
    </row>
    <row r="153" spans="1:10" ht="17.149999999999999" customHeight="1">
      <c r="A153" s="232" t="s">
        <v>399</v>
      </c>
      <c r="B153" s="233" t="s">
        <v>1943</v>
      </c>
      <c r="C153" s="234">
        <v>5.0199999999999996</v>
      </c>
      <c r="D153" s="235">
        <v>0.9879</v>
      </c>
      <c r="E153" s="235">
        <v>1</v>
      </c>
      <c r="F153" s="235">
        <v>1</v>
      </c>
      <c r="G153" s="235">
        <v>1.35</v>
      </c>
      <c r="H153" s="235">
        <v>1.35</v>
      </c>
      <c r="I153" s="236" t="s">
        <v>1201</v>
      </c>
      <c r="J153" s="237" t="s">
        <v>1199</v>
      </c>
    </row>
    <row r="154" spans="1:10" ht="17.149999999999999" customHeight="1">
      <c r="A154" s="238" t="s">
        <v>400</v>
      </c>
      <c r="B154" s="239" t="s">
        <v>1943</v>
      </c>
      <c r="C154" s="240">
        <v>9.67</v>
      </c>
      <c r="D154" s="241">
        <v>1.6976</v>
      </c>
      <c r="E154" s="241">
        <v>1</v>
      </c>
      <c r="F154" s="241">
        <v>1</v>
      </c>
      <c r="G154" s="241">
        <v>1.75</v>
      </c>
      <c r="H154" s="241">
        <v>1.75</v>
      </c>
      <c r="I154" s="242" t="s">
        <v>1201</v>
      </c>
      <c r="J154" s="243" t="s">
        <v>1199</v>
      </c>
    </row>
    <row r="155" spans="1:10" ht="17.149999999999999" customHeight="1">
      <c r="A155" s="244" t="s">
        <v>401</v>
      </c>
      <c r="B155" s="245" t="s">
        <v>1944</v>
      </c>
      <c r="C155" s="246">
        <v>1.61</v>
      </c>
      <c r="D155" s="247">
        <v>0.41970000000000002</v>
      </c>
      <c r="E155" s="247">
        <v>1</v>
      </c>
      <c r="F155" s="247">
        <v>1</v>
      </c>
      <c r="G155" s="247">
        <v>1.35</v>
      </c>
      <c r="H155" s="247">
        <v>1.35</v>
      </c>
      <c r="I155" s="248" t="s">
        <v>1201</v>
      </c>
      <c r="J155" s="249" t="s">
        <v>1199</v>
      </c>
    </row>
    <row r="156" spans="1:10" ht="17.149999999999999" customHeight="1">
      <c r="A156" s="232" t="s">
        <v>402</v>
      </c>
      <c r="B156" s="233" t="s">
        <v>1944</v>
      </c>
      <c r="C156" s="234">
        <v>2.63</v>
      </c>
      <c r="D156" s="235">
        <v>0.65249999999999997</v>
      </c>
      <c r="E156" s="235">
        <v>1</v>
      </c>
      <c r="F156" s="235">
        <v>1</v>
      </c>
      <c r="G156" s="235">
        <v>1.35</v>
      </c>
      <c r="H156" s="235">
        <v>1.35</v>
      </c>
      <c r="I156" s="236" t="s">
        <v>1201</v>
      </c>
      <c r="J156" s="237" t="s">
        <v>1199</v>
      </c>
    </row>
    <row r="157" spans="1:10" ht="17.149999999999999" customHeight="1">
      <c r="A157" s="232" t="s">
        <v>403</v>
      </c>
      <c r="B157" s="233" t="s">
        <v>1944</v>
      </c>
      <c r="C157" s="234">
        <v>4.71</v>
      </c>
      <c r="D157" s="235">
        <v>0.92490000000000006</v>
      </c>
      <c r="E157" s="235">
        <v>1</v>
      </c>
      <c r="F157" s="235">
        <v>1</v>
      </c>
      <c r="G157" s="235">
        <v>1.35</v>
      </c>
      <c r="H157" s="235">
        <v>1.35</v>
      </c>
      <c r="I157" s="236" t="s">
        <v>1201</v>
      </c>
      <c r="J157" s="237" t="s">
        <v>1199</v>
      </c>
    </row>
    <row r="158" spans="1:10" ht="17.149999999999999" customHeight="1">
      <c r="A158" s="238" t="s">
        <v>404</v>
      </c>
      <c r="B158" s="239" t="s">
        <v>1944</v>
      </c>
      <c r="C158" s="240">
        <v>8.3000000000000007</v>
      </c>
      <c r="D158" s="241">
        <v>1.5690999999999999</v>
      </c>
      <c r="E158" s="241">
        <v>1</v>
      </c>
      <c r="F158" s="241">
        <v>1</v>
      </c>
      <c r="G158" s="241">
        <v>1.75</v>
      </c>
      <c r="H158" s="241">
        <v>1.75</v>
      </c>
      <c r="I158" s="242" t="s">
        <v>1201</v>
      </c>
      <c r="J158" s="243" t="s">
        <v>1199</v>
      </c>
    </row>
    <row r="159" spans="1:10" ht="17.149999999999999" customHeight="1">
      <c r="A159" s="244" t="s">
        <v>405</v>
      </c>
      <c r="B159" s="245" t="s">
        <v>1945</v>
      </c>
      <c r="C159" s="246">
        <v>4.26</v>
      </c>
      <c r="D159" s="247">
        <v>0.54179999999999995</v>
      </c>
      <c r="E159" s="247">
        <v>1</v>
      </c>
      <c r="F159" s="247">
        <v>1</v>
      </c>
      <c r="G159" s="247">
        <v>1.35</v>
      </c>
      <c r="H159" s="247">
        <v>1.35</v>
      </c>
      <c r="I159" s="248" t="s">
        <v>1201</v>
      </c>
      <c r="J159" s="249" t="s">
        <v>1199</v>
      </c>
    </row>
    <row r="160" spans="1:10" ht="17.149999999999999" customHeight="1">
      <c r="A160" s="232" t="s">
        <v>406</v>
      </c>
      <c r="B160" s="233" t="s">
        <v>1945</v>
      </c>
      <c r="C160" s="234">
        <v>9.1199999999999992</v>
      </c>
      <c r="D160" s="235">
        <v>0.8115</v>
      </c>
      <c r="E160" s="235">
        <v>1</v>
      </c>
      <c r="F160" s="235">
        <v>1</v>
      </c>
      <c r="G160" s="235">
        <v>1.35</v>
      </c>
      <c r="H160" s="235">
        <v>1.35</v>
      </c>
      <c r="I160" s="236" t="s">
        <v>1201</v>
      </c>
      <c r="J160" s="237" t="s">
        <v>1199</v>
      </c>
    </row>
    <row r="161" spans="1:10" ht="17.149999999999999" customHeight="1">
      <c r="A161" s="232" t="s">
        <v>407</v>
      </c>
      <c r="B161" s="233" t="s">
        <v>1945</v>
      </c>
      <c r="C161" s="234">
        <v>12.92</v>
      </c>
      <c r="D161" s="235">
        <v>1.1393</v>
      </c>
      <c r="E161" s="235">
        <v>1</v>
      </c>
      <c r="F161" s="235">
        <v>1</v>
      </c>
      <c r="G161" s="235">
        <v>1.35</v>
      </c>
      <c r="H161" s="235">
        <v>1.35</v>
      </c>
      <c r="I161" s="236" t="s">
        <v>1201</v>
      </c>
      <c r="J161" s="237" t="s">
        <v>1199</v>
      </c>
    </row>
    <row r="162" spans="1:10" ht="17.149999999999999" customHeight="1">
      <c r="A162" s="238" t="s">
        <v>408</v>
      </c>
      <c r="B162" s="239" t="s">
        <v>1945</v>
      </c>
      <c r="C162" s="240">
        <v>14.62</v>
      </c>
      <c r="D162" s="241">
        <v>1.5153000000000001</v>
      </c>
      <c r="E162" s="241">
        <v>1</v>
      </c>
      <c r="F162" s="241">
        <v>1</v>
      </c>
      <c r="G162" s="241">
        <v>1.75</v>
      </c>
      <c r="H162" s="241">
        <v>1.75</v>
      </c>
      <c r="I162" s="242" t="s">
        <v>1201</v>
      </c>
      <c r="J162" s="243" t="s">
        <v>1199</v>
      </c>
    </row>
    <row r="163" spans="1:10" ht="17.149999999999999" customHeight="1">
      <c r="A163" s="244" t="s">
        <v>1620</v>
      </c>
      <c r="B163" s="245" t="s">
        <v>1946</v>
      </c>
      <c r="C163" s="246">
        <v>4.26</v>
      </c>
      <c r="D163" s="247">
        <v>0.39860000000000001</v>
      </c>
      <c r="E163" s="247">
        <v>1</v>
      </c>
      <c r="F163" s="247">
        <v>1</v>
      </c>
      <c r="G163" s="247">
        <v>1.35</v>
      </c>
      <c r="H163" s="247">
        <v>1.35</v>
      </c>
      <c r="I163" s="248" t="s">
        <v>1201</v>
      </c>
      <c r="J163" s="249" t="s">
        <v>1199</v>
      </c>
    </row>
    <row r="164" spans="1:10" ht="17.149999999999999" customHeight="1">
      <c r="A164" s="232" t="s">
        <v>1621</v>
      </c>
      <c r="B164" s="233" t="s">
        <v>1946</v>
      </c>
      <c r="C164" s="234">
        <v>7.81</v>
      </c>
      <c r="D164" s="235">
        <v>0.69230000000000003</v>
      </c>
      <c r="E164" s="235">
        <v>1</v>
      </c>
      <c r="F164" s="235">
        <v>1</v>
      </c>
      <c r="G164" s="235">
        <v>1.35</v>
      </c>
      <c r="H164" s="235">
        <v>1.35</v>
      </c>
      <c r="I164" s="236" t="s">
        <v>1201</v>
      </c>
      <c r="J164" s="237" t="s">
        <v>1199</v>
      </c>
    </row>
    <row r="165" spans="1:10" ht="17.149999999999999" customHeight="1">
      <c r="A165" s="232" t="s">
        <v>1622</v>
      </c>
      <c r="B165" s="233" t="s">
        <v>1946</v>
      </c>
      <c r="C165" s="234">
        <v>8.4600000000000009</v>
      </c>
      <c r="D165" s="235">
        <v>1.0129999999999999</v>
      </c>
      <c r="E165" s="235">
        <v>1</v>
      </c>
      <c r="F165" s="235">
        <v>1</v>
      </c>
      <c r="G165" s="235">
        <v>1.35</v>
      </c>
      <c r="H165" s="235">
        <v>1.35</v>
      </c>
      <c r="I165" s="236" t="s">
        <v>1201</v>
      </c>
      <c r="J165" s="237" t="s">
        <v>1199</v>
      </c>
    </row>
    <row r="166" spans="1:10" ht="17.149999999999999" customHeight="1">
      <c r="A166" s="238" t="s">
        <v>1623</v>
      </c>
      <c r="B166" s="239" t="s">
        <v>1946</v>
      </c>
      <c r="C166" s="240">
        <v>8.85</v>
      </c>
      <c r="D166" s="241">
        <v>1.5623</v>
      </c>
      <c r="E166" s="241">
        <v>1</v>
      </c>
      <c r="F166" s="241">
        <v>1</v>
      </c>
      <c r="G166" s="241">
        <v>1.75</v>
      </c>
      <c r="H166" s="241">
        <v>1.75</v>
      </c>
      <c r="I166" s="242" t="s">
        <v>1201</v>
      </c>
      <c r="J166" s="243" t="s">
        <v>1199</v>
      </c>
    </row>
    <row r="167" spans="1:10" ht="17.149999999999999" customHeight="1">
      <c r="A167" s="244" t="s">
        <v>409</v>
      </c>
      <c r="B167" s="245" t="s">
        <v>1947</v>
      </c>
      <c r="C167" s="246">
        <v>2.4</v>
      </c>
      <c r="D167" s="247">
        <v>0.69230000000000003</v>
      </c>
      <c r="E167" s="247">
        <v>1</v>
      </c>
      <c r="F167" s="247">
        <v>1</v>
      </c>
      <c r="G167" s="247">
        <v>1.35</v>
      </c>
      <c r="H167" s="247">
        <v>1.35</v>
      </c>
      <c r="I167" s="248" t="s">
        <v>1201</v>
      </c>
      <c r="J167" s="249" t="s">
        <v>1199</v>
      </c>
    </row>
    <row r="168" spans="1:10" ht="17.149999999999999" customHeight="1">
      <c r="A168" s="232" t="s">
        <v>410</v>
      </c>
      <c r="B168" s="233" t="s">
        <v>1947</v>
      </c>
      <c r="C168" s="234">
        <v>3.61</v>
      </c>
      <c r="D168" s="235">
        <v>0.92400000000000004</v>
      </c>
      <c r="E168" s="235">
        <v>1</v>
      </c>
      <c r="F168" s="235">
        <v>1</v>
      </c>
      <c r="G168" s="235">
        <v>1.35</v>
      </c>
      <c r="H168" s="235">
        <v>1.35</v>
      </c>
      <c r="I168" s="236" t="s">
        <v>1201</v>
      </c>
      <c r="J168" s="237" t="s">
        <v>1199</v>
      </c>
    </row>
    <row r="169" spans="1:10" ht="17.149999999999999" customHeight="1">
      <c r="A169" s="232" t="s">
        <v>411</v>
      </c>
      <c r="B169" s="233" t="s">
        <v>1947</v>
      </c>
      <c r="C169" s="234">
        <v>6.81</v>
      </c>
      <c r="D169" s="235">
        <v>1.4006000000000001</v>
      </c>
      <c r="E169" s="235">
        <v>1</v>
      </c>
      <c r="F169" s="235">
        <v>1</v>
      </c>
      <c r="G169" s="235">
        <v>1.35</v>
      </c>
      <c r="H169" s="235">
        <v>1.35</v>
      </c>
      <c r="I169" s="236" t="s">
        <v>1201</v>
      </c>
      <c r="J169" s="237" t="s">
        <v>1199</v>
      </c>
    </row>
    <row r="170" spans="1:10" ht="17.149999999999999" customHeight="1">
      <c r="A170" s="238" t="s">
        <v>412</v>
      </c>
      <c r="B170" s="239" t="s">
        <v>1947</v>
      </c>
      <c r="C170" s="240">
        <v>15.95</v>
      </c>
      <c r="D170" s="241">
        <v>2.6261000000000001</v>
      </c>
      <c r="E170" s="241">
        <v>1</v>
      </c>
      <c r="F170" s="241">
        <v>1</v>
      </c>
      <c r="G170" s="241">
        <v>1.75</v>
      </c>
      <c r="H170" s="241">
        <v>1.75</v>
      </c>
      <c r="I170" s="242" t="s">
        <v>1201</v>
      </c>
      <c r="J170" s="243" t="s">
        <v>1199</v>
      </c>
    </row>
    <row r="171" spans="1:10" ht="17.149999999999999" customHeight="1">
      <c r="A171" s="244" t="s">
        <v>413</v>
      </c>
      <c r="B171" s="245" t="s">
        <v>1948</v>
      </c>
      <c r="C171" s="246">
        <v>2.39</v>
      </c>
      <c r="D171" s="247">
        <v>0.41689999999999999</v>
      </c>
      <c r="E171" s="247">
        <v>1</v>
      </c>
      <c r="F171" s="247">
        <v>1</v>
      </c>
      <c r="G171" s="247">
        <v>1.35</v>
      </c>
      <c r="H171" s="247">
        <v>1.35</v>
      </c>
      <c r="I171" s="248" t="s">
        <v>1201</v>
      </c>
      <c r="J171" s="249" t="s">
        <v>1199</v>
      </c>
    </row>
    <row r="172" spans="1:10" ht="17.149999999999999" customHeight="1">
      <c r="A172" s="232" t="s">
        <v>414</v>
      </c>
      <c r="B172" s="233" t="s">
        <v>1948</v>
      </c>
      <c r="C172" s="234">
        <v>3.25</v>
      </c>
      <c r="D172" s="235">
        <v>0.54449999999999998</v>
      </c>
      <c r="E172" s="235">
        <v>1</v>
      </c>
      <c r="F172" s="235">
        <v>1</v>
      </c>
      <c r="G172" s="235">
        <v>1.35</v>
      </c>
      <c r="H172" s="235">
        <v>1.35</v>
      </c>
      <c r="I172" s="236" t="s">
        <v>1201</v>
      </c>
      <c r="J172" s="237" t="s">
        <v>1199</v>
      </c>
    </row>
    <row r="173" spans="1:10" ht="17.149999999999999" customHeight="1">
      <c r="A173" s="232" t="s">
        <v>415</v>
      </c>
      <c r="B173" s="233" t="s">
        <v>1948</v>
      </c>
      <c r="C173" s="234">
        <v>5.51</v>
      </c>
      <c r="D173" s="235">
        <v>0.7661</v>
      </c>
      <c r="E173" s="235">
        <v>1</v>
      </c>
      <c r="F173" s="235">
        <v>1</v>
      </c>
      <c r="G173" s="235">
        <v>1.35</v>
      </c>
      <c r="H173" s="235">
        <v>1.35</v>
      </c>
      <c r="I173" s="236" t="s">
        <v>1201</v>
      </c>
      <c r="J173" s="237" t="s">
        <v>1199</v>
      </c>
    </row>
    <row r="174" spans="1:10" ht="17.149999999999999" customHeight="1">
      <c r="A174" s="238" t="s">
        <v>416</v>
      </c>
      <c r="B174" s="239" t="s">
        <v>1948</v>
      </c>
      <c r="C174" s="240">
        <v>10.029999999999999</v>
      </c>
      <c r="D174" s="241">
        <v>1.3236000000000001</v>
      </c>
      <c r="E174" s="241">
        <v>1</v>
      </c>
      <c r="F174" s="241">
        <v>1</v>
      </c>
      <c r="G174" s="241">
        <v>1.75</v>
      </c>
      <c r="H174" s="241">
        <v>1.75</v>
      </c>
      <c r="I174" s="242" t="s">
        <v>1201</v>
      </c>
      <c r="J174" s="243" t="s">
        <v>1199</v>
      </c>
    </row>
    <row r="175" spans="1:10" ht="17.149999999999999" customHeight="1">
      <c r="A175" s="244" t="s">
        <v>417</v>
      </c>
      <c r="B175" s="245" t="s">
        <v>1949</v>
      </c>
      <c r="C175" s="246">
        <v>2.23</v>
      </c>
      <c r="D175" s="247">
        <v>1.1591</v>
      </c>
      <c r="E175" s="247">
        <v>1</v>
      </c>
      <c r="F175" s="247">
        <v>1</v>
      </c>
      <c r="G175" s="247">
        <v>1.35</v>
      </c>
      <c r="H175" s="247">
        <v>1.35</v>
      </c>
      <c r="I175" s="248" t="s">
        <v>1201</v>
      </c>
      <c r="J175" s="249" t="s">
        <v>1199</v>
      </c>
    </row>
    <row r="176" spans="1:10" ht="17.149999999999999" customHeight="1">
      <c r="A176" s="232" t="s">
        <v>418</v>
      </c>
      <c r="B176" s="233" t="s">
        <v>1949</v>
      </c>
      <c r="C176" s="234">
        <v>3.97</v>
      </c>
      <c r="D176" s="235">
        <v>1.6016999999999999</v>
      </c>
      <c r="E176" s="235">
        <v>1</v>
      </c>
      <c r="F176" s="235">
        <v>1</v>
      </c>
      <c r="G176" s="235">
        <v>1.35</v>
      </c>
      <c r="H176" s="235">
        <v>1.35</v>
      </c>
      <c r="I176" s="236" t="s">
        <v>1201</v>
      </c>
      <c r="J176" s="237" t="s">
        <v>1199</v>
      </c>
    </row>
    <row r="177" spans="1:10" ht="17.149999999999999" customHeight="1">
      <c r="A177" s="232" t="s">
        <v>419</v>
      </c>
      <c r="B177" s="233" t="s">
        <v>1949</v>
      </c>
      <c r="C177" s="234">
        <v>9.15</v>
      </c>
      <c r="D177" s="235">
        <v>3.0156000000000001</v>
      </c>
      <c r="E177" s="235">
        <v>1</v>
      </c>
      <c r="F177" s="235">
        <v>1</v>
      </c>
      <c r="G177" s="235">
        <v>1.35</v>
      </c>
      <c r="H177" s="235">
        <v>1.35</v>
      </c>
      <c r="I177" s="236" t="s">
        <v>1201</v>
      </c>
      <c r="J177" s="237" t="s">
        <v>1199</v>
      </c>
    </row>
    <row r="178" spans="1:10" ht="17.149999999999999" customHeight="1">
      <c r="A178" s="238" t="s">
        <v>420</v>
      </c>
      <c r="B178" s="239" t="s">
        <v>1949</v>
      </c>
      <c r="C178" s="240">
        <v>16.559999999999999</v>
      </c>
      <c r="D178" s="241">
        <v>4.3238000000000003</v>
      </c>
      <c r="E178" s="241">
        <v>1</v>
      </c>
      <c r="F178" s="241">
        <v>1</v>
      </c>
      <c r="G178" s="241">
        <v>1.75</v>
      </c>
      <c r="H178" s="241">
        <v>1.75</v>
      </c>
      <c r="I178" s="242" t="s">
        <v>1201</v>
      </c>
      <c r="J178" s="243" t="s">
        <v>1199</v>
      </c>
    </row>
    <row r="179" spans="1:10" ht="17.149999999999999" customHeight="1">
      <c r="A179" s="244" t="s">
        <v>421</v>
      </c>
      <c r="B179" s="245" t="s">
        <v>1950</v>
      </c>
      <c r="C179" s="246">
        <v>3.31</v>
      </c>
      <c r="D179" s="247">
        <v>1.2649999999999999</v>
      </c>
      <c r="E179" s="247">
        <v>1</v>
      </c>
      <c r="F179" s="247">
        <v>1</v>
      </c>
      <c r="G179" s="247">
        <v>1.35</v>
      </c>
      <c r="H179" s="247">
        <v>1.35</v>
      </c>
      <c r="I179" s="248" t="s">
        <v>1201</v>
      </c>
      <c r="J179" s="249" t="s">
        <v>1199</v>
      </c>
    </row>
    <row r="180" spans="1:10" ht="17.149999999999999" customHeight="1">
      <c r="A180" s="232" t="s">
        <v>422</v>
      </c>
      <c r="B180" s="233" t="s">
        <v>1950</v>
      </c>
      <c r="C180" s="234">
        <v>6.68</v>
      </c>
      <c r="D180" s="235">
        <v>2.0529999999999999</v>
      </c>
      <c r="E180" s="235">
        <v>1</v>
      </c>
      <c r="F180" s="235">
        <v>1</v>
      </c>
      <c r="G180" s="235">
        <v>1.35</v>
      </c>
      <c r="H180" s="235">
        <v>1.35</v>
      </c>
      <c r="I180" s="236" t="s">
        <v>1201</v>
      </c>
      <c r="J180" s="237" t="s">
        <v>1199</v>
      </c>
    </row>
    <row r="181" spans="1:10" ht="17.149999999999999" customHeight="1">
      <c r="A181" s="232" t="s">
        <v>423</v>
      </c>
      <c r="B181" s="233" t="s">
        <v>1950</v>
      </c>
      <c r="C181" s="234">
        <v>11.99</v>
      </c>
      <c r="D181" s="235">
        <v>3.2262</v>
      </c>
      <c r="E181" s="235">
        <v>1</v>
      </c>
      <c r="F181" s="235">
        <v>1</v>
      </c>
      <c r="G181" s="235">
        <v>1.35</v>
      </c>
      <c r="H181" s="235">
        <v>1.35</v>
      </c>
      <c r="I181" s="236" t="s">
        <v>1201</v>
      </c>
      <c r="J181" s="237" t="s">
        <v>1199</v>
      </c>
    </row>
    <row r="182" spans="1:10" ht="17.149999999999999" customHeight="1">
      <c r="A182" s="238" t="s">
        <v>424</v>
      </c>
      <c r="B182" s="239" t="s">
        <v>1950</v>
      </c>
      <c r="C182" s="240">
        <v>21.21</v>
      </c>
      <c r="D182" s="241">
        <v>5.0792999999999999</v>
      </c>
      <c r="E182" s="241">
        <v>1</v>
      </c>
      <c r="F182" s="241">
        <v>1</v>
      </c>
      <c r="G182" s="241">
        <v>1.75</v>
      </c>
      <c r="H182" s="241">
        <v>1.75</v>
      </c>
      <c r="I182" s="242" t="s">
        <v>1201</v>
      </c>
      <c r="J182" s="243" t="s">
        <v>1199</v>
      </c>
    </row>
    <row r="183" spans="1:10" ht="17.149999999999999" customHeight="1">
      <c r="A183" s="244" t="s">
        <v>425</v>
      </c>
      <c r="B183" s="245" t="s">
        <v>1951</v>
      </c>
      <c r="C183" s="246">
        <v>2.0099999999999998</v>
      </c>
      <c r="D183" s="247">
        <v>1.0545</v>
      </c>
      <c r="E183" s="247">
        <v>1</v>
      </c>
      <c r="F183" s="247">
        <v>1</v>
      </c>
      <c r="G183" s="247">
        <v>1.35</v>
      </c>
      <c r="H183" s="247">
        <v>1.35</v>
      </c>
      <c r="I183" s="248" t="s">
        <v>1201</v>
      </c>
      <c r="J183" s="249" t="s">
        <v>1199</v>
      </c>
    </row>
    <row r="184" spans="1:10" ht="17.149999999999999" customHeight="1">
      <c r="A184" s="232" t="s">
        <v>426</v>
      </c>
      <c r="B184" s="233" t="s">
        <v>1951</v>
      </c>
      <c r="C184" s="234">
        <v>2.97</v>
      </c>
      <c r="D184" s="235">
        <v>1.3351999999999999</v>
      </c>
      <c r="E184" s="235">
        <v>1</v>
      </c>
      <c r="F184" s="235">
        <v>1</v>
      </c>
      <c r="G184" s="235">
        <v>1.35</v>
      </c>
      <c r="H184" s="235">
        <v>1.35</v>
      </c>
      <c r="I184" s="236" t="s">
        <v>1201</v>
      </c>
      <c r="J184" s="237" t="s">
        <v>1199</v>
      </c>
    </row>
    <row r="185" spans="1:10" ht="17.149999999999999" customHeight="1">
      <c r="A185" s="232" t="s">
        <v>427</v>
      </c>
      <c r="B185" s="233" t="s">
        <v>1951</v>
      </c>
      <c r="C185" s="234">
        <v>6.45</v>
      </c>
      <c r="D185" s="235">
        <v>1.9994000000000001</v>
      </c>
      <c r="E185" s="235">
        <v>1</v>
      </c>
      <c r="F185" s="235">
        <v>1</v>
      </c>
      <c r="G185" s="235">
        <v>1.35</v>
      </c>
      <c r="H185" s="235">
        <v>1.35</v>
      </c>
      <c r="I185" s="236" t="s">
        <v>1201</v>
      </c>
      <c r="J185" s="237" t="s">
        <v>1199</v>
      </c>
    </row>
    <row r="186" spans="1:10" ht="17.149999999999999" customHeight="1">
      <c r="A186" s="238" t="s">
        <v>428</v>
      </c>
      <c r="B186" s="239" t="s">
        <v>1951</v>
      </c>
      <c r="C186" s="240">
        <v>16.79</v>
      </c>
      <c r="D186" s="241">
        <v>3.6960999999999999</v>
      </c>
      <c r="E186" s="241">
        <v>1</v>
      </c>
      <c r="F186" s="241">
        <v>1</v>
      </c>
      <c r="G186" s="241">
        <v>1.75</v>
      </c>
      <c r="H186" s="241">
        <v>1.75</v>
      </c>
      <c r="I186" s="242" t="s">
        <v>1201</v>
      </c>
      <c r="J186" s="243" t="s">
        <v>1199</v>
      </c>
    </row>
    <row r="187" spans="1:10" ht="17.149999999999999" customHeight="1">
      <c r="A187" s="244" t="s">
        <v>429</v>
      </c>
      <c r="B187" s="245" t="s">
        <v>1952</v>
      </c>
      <c r="C187" s="246">
        <v>1.5</v>
      </c>
      <c r="D187" s="247">
        <v>0.67900000000000005</v>
      </c>
      <c r="E187" s="247">
        <v>1</v>
      </c>
      <c r="F187" s="247">
        <v>1</v>
      </c>
      <c r="G187" s="247">
        <v>1.35</v>
      </c>
      <c r="H187" s="247">
        <v>1.35</v>
      </c>
      <c r="I187" s="248" t="s">
        <v>1201</v>
      </c>
      <c r="J187" s="249" t="s">
        <v>1199</v>
      </c>
    </row>
    <row r="188" spans="1:10" ht="17.149999999999999" customHeight="1">
      <c r="A188" s="232" t="s">
        <v>430</v>
      </c>
      <c r="B188" s="233" t="s">
        <v>1952</v>
      </c>
      <c r="C188" s="234">
        <v>2.04</v>
      </c>
      <c r="D188" s="235">
        <v>0.75890000000000002</v>
      </c>
      <c r="E188" s="235">
        <v>1</v>
      </c>
      <c r="F188" s="235">
        <v>1</v>
      </c>
      <c r="G188" s="235">
        <v>1.35</v>
      </c>
      <c r="H188" s="235">
        <v>1.35</v>
      </c>
      <c r="I188" s="236" t="s">
        <v>1201</v>
      </c>
      <c r="J188" s="237" t="s">
        <v>1199</v>
      </c>
    </row>
    <row r="189" spans="1:10" ht="17.149999999999999" customHeight="1">
      <c r="A189" s="232" t="s">
        <v>431</v>
      </c>
      <c r="B189" s="233" t="s">
        <v>1952</v>
      </c>
      <c r="C189" s="234">
        <v>3.43</v>
      </c>
      <c r="D189" s="235">
        <v>1.0005999999999999</v>
      </c>
      <c r="E189" s="235">
        <v>1</v>
      </c>
      <c r="F189" s="235">
        <v>1</v>
      </c>
      <c r="G189" s="235">
        <v>1.35</v>
      </c>
      <c r="H189" s="235">
        <v>1.35</v>
      </c>
      <c r="I189" s="236" t="s">
        <v>1201</v>
      </c>
      <c r="J189" s="237" t="s">
        <v>1199</v>
      </c>
    </row>
    <row r="190" spans="1:10" ht="17.149999999999999" customHeight="1">
      <c r="A190" s="238" t="s">
        <v>432</v>
      </c>
      <c r="B190" s="239" t="s">
        <v>1952</v>
      </c>
      <c r="C190" s="240">
        <v>9.56</v>
      </c>
      <c r="D190" s="241">
        <v>1.8093999999999999</v>
      </c>
      <c r="E190" s="241">
        <v>1</v>
      </c>
      <c r="F190" s="241">
        <v>1</v>
      </c>
      <c r="G190" s="241">
        <v>1.75</v>
      </c>
      <c r="H190" s="241">
        <v>1.75</v>
      </c>
      <c r="I190" s="242" t="s">
        <v>1201</v>
      </c>
      <c r="J190" s="243" t="s">
        <v>1199</v>
      </c>
    </row>
    <row r="191" spans="1:10" ht="17.149999999999999" customHeight="1">
      <c r="A191" s="244" t="s">
        <v>433</v>
      </c>
      <c r="B191" s="245" t="s">
        <v>1953</v>
      </c>
      <c r="C191" s="246">
        <v>1.47</v>
      </c>
      <c r="D191" s="247">
        <v>0.42670000000000002</v>
      </c>
      <c r="E191" s="247">
        <v>1</v>
      </c>
      <c r="F191" s="247">
        <v>1</v>
      </c>
      <c r="G191" s="247">
        <v>1.35</v>
      </c>
      <c r="H191" s="247">
        <v>1.35</v>
      </c>
      <c r="I191" s="248" t="s">
        <v>1201</v>
      </c>
      <c r="J191" s="249" t="s">
        <v>1199</v>
      </c>
    </row>
    <row r="192" spans="1:10" ht="17.149999999999999" customHeight="1">
      <c r="A192" s="232" t="s">
        <v>434</v>
      </c>
      <c r="B192" s="233" t="s">
        <v>1953</v>
      </c>
      <c r="C192" s="234">
        <v>2.57</v>
      </c>
      <c r="D192" s="235">
        <v>0.68769999999999998</v>
      </c>
      <c r="E192" s="235">
        <v>1</v>
      </c>
      <c r="F192" s="235">
        <v>1</v>
      </c>
      <c r="G192" s="235">
        <v>1.35</v>
      </c>
      <c r="H192" s="235">
        <v>1.35</v>
      </c>
      <c r="I192" s="236" t="s">
        <v>1201</v>
      </c>
      <c r="J192" s="237" t="s">
        <v>1199</v>
      </c>
    </row>
    <row r="193" spans="1:10" ht="17.149999999999999" customHeight="1">
      <c r="A193" s="232" t="s">
        <v>435</v>
      </c>
      <c r="B193" s="233" t="s">
        <v>1953</v>
      </c>
      <c r="C193" s="234">
        <v>5.24</v>
      </c>
      <c r="D193" s="235">
        <v>1.0073000000000001</v>
      </c>
      <c r="E193" s="235">
        <v>1</v>
      </c>
      <c r="F193" s="235">
        <v>1</v>
      </c>
      <c r="G193" s="235">
        <v>1.35</v>
      </c>
      <c r="H193" s="235">
        <v>1.35</v>
      </c>
      <c r="I193" s="236" t="s">
        <v>1201</v>
      </c>
      <c r="J193" s="237" t="s">
        <v>1199</v>
      </c>
    </row>
    <row r="194" spans="1:10" ht="17.149999999999999" customHeight="1">
      <c r="A194" s="238" t="s">
        <v>436</v>
      </c>
      <c r="B194" s="239" t="s">
        <v>1953</v>
      </c>
      <c r="C194" s="240">
        <v>10.45</v>
      </c>
      <c r="D194" s="241">
        <v>1.7573000000000001</v>
      </c>
      <c r="E194" s="241">
        <v>1</v>
      </c>
      <c r="F194" s="241">
        <v>1</v>
      </c>
      <c r="G194" s="241">
        <v>1.75</v>
      </c>
      <c r="H194" s="241">
        <v>1.75</v>
      </c>
      <c r="I194" s="242" t="s">
        <v>1201</v>
      </c>
      <c r="J194" s="243" t="s">
        <v>1199</v>
      </c>
    </row>
    <row r="195" spans="1:10" ht="17.149999999999999" customHeight="1">
      <c r="A195" s="244" t="s">
        <v>437</v>
      </c>
      <c r="B195" s="245" t="s">
        <v>2279</v>
      </c>
      <c r="C195" s="246">
        <v>2.68</v>
      </c>
      <c r="D195" s="247">
        <v>0.66159999999999997</v>
      </c>
      <c r="E195" s="247">
        <v>1</v>
      </c>
      <c r="F195" s="247">
        <v>1</v>
      </c>
      <c r="G195" s="247">
        <v>1.35</v>
      </c>
      <c r="H195" s="247">
        <v>1.35</v>
      </c>
      <c r="I195" s="248" t="s">
        <v>1201</v>
      </c>
      <c r="J195" s="249" t="s">
        <v>1199</v>
      </c>
    </row>
    <row r="196" spans="1:10" ht="17.149999999999999" customHeight="1">
      <c r="A196" s="232" t="s">
        <v>438</v>
      </c>
      <c r="B196" s="233" t="s">
        <v>2279</v>
      </c>
      <c r="C196" s="234">
        <v>4.75</v>
      </c>
      <c r="D196" s="235">
        <v>1.0797000000000001</v>
      </c>
      <c r="E196" s="235">
        <v>1</v>
      </c>
      <c r="F196" s="235">
        <v>1</v>
      </c>
      <c r="G196" s="235">
        <v>1.35</v>
      </c>
      <c r="H196" s="235">
        <v>1.35</v>
      </c>
      <c r="I196" s="236" t="s">
        <v>1201</v>
      </c>
      <c r="J196" s="237" t="s">
        <v>1199</v>
      </c>
    </row>
    <row r="197" spans="1:10" ht="17.149999999999999" customHeight="1">
      <c r="A197" s="232" t="s">
        <v>439</v>
      </c>
      <c r="B197" s="233" t="s">
        <v>2279</v>
      </c>
      <c r="C197" s="234">
        <v>9.1300000000000008</v>
      </c>
      <c r="D197" s="235">
        <v>1.6894</v>
      </c>
      <c r="E197" s="235">
        <v>1</v>
      </c>
      <c r="F197" s="235">
        <v>1</v>
      </c>
      <c r="G197" s="235">
        <v>1.35</v>
      </c>
      <c r="H197" s="235">
        <v>1.35</v>
      </c>
      <c r="I197" s="236" t="s">
        <v>1201</v>
      </c>
      <c r="J197" s="237" t="s">
        <v>1199</v>
      </c>
    </row>
    <row r="198" spans="1:10" ht="17.149999999999999" customHeight="1">
      <c r="A198" s="238" t="s">
        <v>440</v>
      </c>
      <c r="B198" s="239" t="s">
        <v>2279</v>
      </c>
      <c r="C198" s="240">
        <v>15.92</v>
      </c>
      <c r="D198" s="241">
        <v>2.8873000000000002</v>
      </c>
      <c r="E198" s="241">
        <v>1</v>
      </c>
      <c r="F198" s="241">
        <v>1</v>
      </c>
      <c r="G198" s="241">
        <v>1.75</v>
      </c>
      <c r="H198" s="241">
        <v>1.75</v>
      </c>
      <c r="I198" s="242" t="s">
        <v>1201</v>
      </c>
      <c r="J198" s="243" t="s">
        <v>1199</v>
      </c>
    </row>
    <row r="199" spans="1:10" ht="17.149999999999999" customHeight="1">
      <c r="A199" s="244" t="s">
        <v>441</v>
      </c>
      <c r="B199" s="245" t="s">
        <v>1954</v>
      </c>
      <c r="C199" s="246">
        <v>2.89</v>
      </c>
      <c r="D199" s="247">
        <v>0.60489999999999999</v>
      </c>
      <c r="E199" s="247">
        <v>1</v>
      </c>
      <c r="F199" s="247">
        <v>1</v>
      </c>
      <c r="G199" s="247">
        <v>1.35</v>
      </c>
      <c r="H199" s="247">
        <v>1.35</v>
      </c>
      <c r="I199" s="248" t="s">
        <v>1201</v>
      </c>
      <c r="J199" s="249" t="s">
        <v>1199</v>
      </c>
    </row>
    <row r="200" spans="1:10" ht="17.149999999999999" customHeight="1">
      <c r="A200" s="232" t="s">
        <v>442</v>
      </c>
      <c r="B200" s="233" t="s">
        <v>1954</v>
      </c>
      <c r="C200" s="234">
        <v>4.51</v>
      </c>
      <c r="D200" s="235">
        <v>0.65429999999999999</v>
      </c>
      <c r="E200" s="235">
        <v>1</v>
      </c>
      <c r="F200" s="235">
        <v>1</v>
      </c>
      <c r="G200" s="235">
        <v>1.35</v>
      </c>
      <c r="H200" s="235">
        <v>1.35</v>
      </c>
      <c r="I200" s="236" t="s">
        <v>1201</v>
      </c>
      <c r="J200" s="237" t="s">
        <v>1199</v>
      </c>
    </row>
    <row r="201" spans="1:10" ht="17.149999999999999" customHeight="1">
      <c r="A201" s="232" t="s">
        <v>443</v>
      </c>
      <c r="B201" s="233" t="s">
        <v>1954</v>
      </c>
      <c r="C201" s="234">
        <v>7.47</v>
      </c>
      <c r="D201" s="235">
        <v>0.97</v>
      </c>
      <c r="E201" s="235">
        <v>1</v>
      </c>
      <c r="F201" s="235">
        <v>1</v>
      </c>
      <c r="G201" s="235">
        <v>1.35</v>
      </c>
      <c r="H201" s="235">
        <v>1.35</v>
      </c>
      <c r="I201" s="236" t="s">
        <v>1201</v>
      </c>
      <c r="J201" s="237" t="s">
        <v>1199</v>
      </c>
    </row>
    <row r="202" spans="1:10" ht="17.149999999999999" customHeight="1">
      <c r="A202" s="238" t="s">
        <v>444</v>
      </c>
      <c r="B202" s="239" t="s">
        <v>1954</v>
      </c>
      <c r="C202" s="240">
        <v>11.74</v>
      </c>
      <c r="D202" s="241">
        <v>1.6496</v>
      </c>
      <c r="E202" s="241">
        <v>1</v>
      </c>
      <c r="F202" s="241">
        <v>1</v>
      </c>
      <c r="G202" s="241">
        <v>1.75</v>
      </c>
      <c r="H202" s="241">
        <v>1.75</v>
      </c>
      <c r="I202" s="242" t="s">
        <v>1201</v>
      </c>
      <c r="J202" s="243" t="s">
        <v>1199</v>
      </c>
    </row>
    <row r="203" spans="1:10" ht="17.149999999999999" customHeight="1">
      <c r="A203" s="244" t="s">
        <v>445</v>
      </c>
      <c r="B203" s="245" t="s">
        <v>1955</v>
      </c>
      <c r="C203" s="246">
        <v>2.0499999999999998</v>
      </c>
      <c r="D203" s="247">
        <v>0.45200000000000001</v>
      </c>
      <c r="E203" s="247">
        <v>1</v>
      </c>
      <c r="F203" s="247">
        <v>1</v>
      </c>
      <c r="G203" s="247">
        <v>1.35</v>
      </c>
      <c r="H203" s="247">
        <v>1.35</v>
      </c>
      <c r="I203" s="248" t="s">
        <v>1201</v>
      </c>
      <c r="J203" s="249" t="s">
        <v>1199</v>
      </c>
    </row>
    <row r="204" spans="1:10" ht="17.149999999999999" customHeight="1">
      <c r="A204" s="232" t="s">
        <v>446</v>
      </c>
      <c r="B204" s="233" t="s">
        <v>1955</v>
      </c>
      <c r="C204" s="234">
        <v>2.65</v>
      </c>
      <c r="D204" s="235">
        <v>0.51490000000000002</v>
      </c>
      <c r="E204" s="235">
        <v>1</v>
      </c>
      <c r="F204" s="235">
        <v>1</v>
      </c>
      <c r="G204" s="235">
        <v>1.35</v>
      </c>
      <c r="H204" s="235">
        <v>1.35</v>
      </c>
      <c r="I204" s="236" t="s">
        <v>1201</v>
      </c>
      <c r="J204" s="237" t="s">
        <v>1199</v>
      </c>
    </row>
    <row r="205" spans="1:10" ht="17.149999999999999" customHeight="1">
      <c r="A205" s="232" t="s">
        <v>447</v>
      </c>
      <c r="B205" s="233" t="s">
        <v>1955</v>
      </c>
      <c r="C205" s="234">
        <v>3.93</v>
      </c>
      <c r="D205" s="235">
        <v>0.64970000000000006</v>
      </c>
      <c r="E205" s="235">
        <v>1</v>
      </c>
      <c r="F205" s="235">
        <v>1</v>
      </c>
      <c r="G205" s="235">
        <v>1.35</v>
      </c>
      <c r="H205" s="235">
        <v>1.35</v>
      </c>
      <c r="I205" s="236" t="s">
        <v>1201</v>
      </c>
      <c r="J205" s="237" t="s">
        <v>1199</v>
      </c>
    </row>
    <row r="206" spans="1:10" ht="17.149999999999999" customHeight="1">
      <c r="A206" s="238" t="s">
        <v>448</v>
      </c>
      <c r="B206" s="239" t="s">
        <v>1955</v>
      </c>
      <c r="C206" s="240">
        <v>8.56</v>
      </c>
      <c r="D206" s="241">
        <v>1.1556</v>
      </c>
      <c r="E206" s="241">
        <v>1</v>
      </c>
      <c r="F206" s="241">
        <v>1</v>
      </c>
      <c r="G206" s="241">
        <v>1.75</v>
      </c>
      <c r="H206" s="241">
        <v>1.75</v>
      </c>
      <c r="I206" s="242" t="s">
        <v>1201</v>
      </c>
      <c r="J206" s="243" t="s">
        <v>1199</v>
      </c>
    </row>
    <row r="207" spans="1:10" ht="17.149999999999999" customHeight="1">
      <c r="A207" s="244" t="s">
        <v>449</v>
      </c>
      <c r="B207" s="245" t="s">
        <v>1956</v>
      </c>
      <c r="C207" s="246">
        <v>1.92</v>
      </c>
      <c r="D207" s="247">
        <v>0.25929999999999997</v>
      </c>
      <c r="E207" s="247">
        <v>1</v>
      </c>
      <c r="F207" s="247">
        <v>1</v>
      </c>
      <c r="G207" s="247">
        <v>1.35</v>
      </c>
      <c r="H207" s="247">
        <v>1.35</v>
      </c>
      <c r="I207" s="248" t="s">
        <v>1203</v>
      </c>
      <c r="J207" s="249" t="s">
        <v>1202</v>
      </c>
    </row>
    <row r="208" spans="1:10" ht="17.149999999999999" customHeight="1">
      <c r="A208" s="232" t="s">
        <v>450</v>
      </c>
      <c r="B208" s="233" t="s">
        <v>1956</v>
      </c>
      <c r="C208" s="234">
        <v>2.82</v>
      </c>
      <c r="D208" s="235">
        <v>0.39300000000000002</v>
      </c>
      <c r="E208" s="235">
        <v>1</v>
      </c>
      <c r="F208" s="235">
        <v>1</v>
      </c>
      <c r="G208" s="235">
        <v>1.35</v>
      </c>
      <c r="H208" s="235">
        <v>1.35</v>
      </c>
      <c r="I208" s="236" t="s">
        <v>1203</v>
      </c>
      <c r="J208" s="237" t="s">
        <v>1202</v>
      </c>
    </row>
    <row r="209" spans="1:10" ht="17.149999999999999" customHeight="1">
      <c r="A209" s="232" t="s">
        <v>451</v>
      </c>
      <c r="B209" s="233" t="s">
        <v>1956</v>
      </c>
      <c r="C209" s="234">
        <v>4.47</v>
      </c>
      <c r="D209" s="235">
        <v>0.60450000000000004</v>
      </c>
      <c r="E209" s="235">
        <v>1</v>
      </c>
      <c r="F209" s="235">
        <v>1</v>
      </c>
      <c r="G209" s="235">
        <v>1.35</v>
      </c>
      <c r="H209" s="235">
        <v>1.35</v>
      </c>
      <c r="I209" s="236" t="s">
        <v>1203</v>
      </c>
      <c r="J209" s="237" t="s">
        <v>1202</v>
      </c>
    </row>
    <row r="210" spans="1:10" ht="17.149999999999999" customHeight="1">
      <c r="A210" s="238" t="s">
        <v>452</v>
      </c>
      <c r="B210" s="239" t="s">
        <v>1956</v>
      </c>
      <c r="C210" s="240">
        <v>7.71</v>
      </c>
      <c r="D210" s="241">
        <v>1.1600999999999999</v>
      </c>
      <c r="E210" s="241">
        <v>1</v>
      </c>
      <c r="F210" s="241">
        <v>1</v>
      </c>
      <c r="G210" s="241">
        <v>1.75</v>
      </c>
      <c r="H210" s="241">
        <v>1.75</v>
      </c>
      <c r="I210" s="242" t="s">
        <v>1203</v>
      </c>
      <c r="J210" s="243" t="s">
        <v>1202</v>
      </c>
    </row>
    <row r="211" spans="1:10" ht="17.149999999999999" customHeight="1">
      <c r="A211" s="244" t="s">
        <v>453</v>
      </c>
      <c r="B211" s="245" t="s">
        <v>1957</v>
      </c>
      <c r="C211" s="246">
        <v>2.14</v>
      </c>
      <c r="D211" s="247">
        <v>0.31030000000000002</v>
      </c>
      <c r="E211" s="247">
        <v>1</v>
      </c>
      <c r="F211" s="247">
        <v>1</v>
      </c>
      <c r="G211" s="247">
        <v>1.35</v>
      </c>
      <c r="H211" s="247">
        <v>1.35</v>
      </c>
      <c r="I211" s="248" t="s">
        <v>1201</v>
      </c>
      <c r="J211" s="249" t="s">
        <v>1199</v>
      </c>
    </row>
    <row r="212" spans="1:10" ht="17.149999999999999" customHeight="1">
      <c r="A212" s="232" t="s">
        <v>454</v>
      </c>
      <c r="B212" s="233" t="s">
        <v>1957</v>
      </c>
      <c r="C212" s="234">
        <v>2.9</v>
      </c>
      <c r="D212" s="235">
        <v>0.4345</v>
      </c>
      <c r="E212" s="235">
        <v>1</v>
      </c>
      <c r="F212" s="235">
        <v>1</v>
      </c>
      <c r="G212" s="235">
        <v>1.35</v>
      </c>
      <c r="H212" s="235">
        <v>1.35</v>
      </c>
      <c r="I212" s="236" t="s">
        <v>1201</v>
      </c>
      <c r="J212" s="237" t="s">
        <v>1199</v>
      </c>
    </row>
    <row r="213" spans="1:10" ht="17.149999999999999" customHeight="1">
      <c r="A213" s="232" t="s">
        <v>455</v>
      </c>
      <c r="B213" s="233" t="s">
        <v>1957</v>
      </c>
      <c r="C213" s="234">
        <v>4.5999999999999996</v>
      </c>
      <c r="D213" s="235">
        <v>0.65339999999999998</v>
      </c>
      <c r="E213" s="235">
        <v>1</v>
      </c>
      <c r="F213" s="235">
        <v>1</v>
      </c>
      <c r="G213" s="235">
        <v>1.35</v>
      </c>
      <c r="H213" s="235">
        <v>1.35</v>
      </c>
      <c r="I213" s="236" t="s">
        <v>1201</v>
      </c>
      <c r="J213" s="237" t="s">
        <v>1199</v>
      </c>
    </row>
    <row r="214" spans="1:10" ht="17.149999999999999" customHeight="1">
      <c r="A214" s="238" t="s">
        <v>456</v>
      </c>
      <c r="B214" s="239" t="s">
        <v>1957</v>
      </c>
      <c r="C214" s="240">
        <v>13.21</v>
      </c>
      <c r="D214" s="241">
        <v>1.4919</v>
      </c>
      <c r="E214" s="241">
        <v>1</v>
      </c>
      <c r="F214" s="241">
        <v>1</v>
      </c>
      <c r="G214" s="241">
        <v>1.75</v>
      </c>
      <c r="H214" s="241">
        <v>1.75</v>
      </c>
      <c r="I214" s="242" t="s">
        <v>1201</v>
      </c>
      <c r="J214" s="243" t="s">
        <v>1199</v>
      </c>
    </row>
    <row r="215" spans="1:10" ht="17.149999999999999" customHeight="1">
      <c r="A215" s="244" t="s">
        <v>457</v>
      </c>
      <c r="B215" s="245" t="s">
        <v>1958</v>
      </c>
      <c r="C215" s="246">
        <v>2.37</v>
      </c>
      <c r="D215" s="247">
        <v>0.35799999999999998</v>
      </c>
      <c r="E215" s="247">
        <v>1</v>
      </c>
      <c r="F215" s="247">
        <v>1</v>
      </c>
      <c r="G215" s="247">
        <v>1.35</v>
      </c>
      <c r="H215" s="247">
        <v>1.35</v>
      </c>
      <c r="I215" s="248" t="s">
        <v>1201</v>
      </c>
      <c r="J215" s="249" t="s">
        <v>1199</v>
      </c>
    </row>
    <row r="216" spans="1:10" ht="17.149999999999999" customHeight="1">
      <c r="A216" s="232" t="s">
        <v>458</v>
      </c>
      <c r="B216" s="233" t="s">
        <v>1958</v>
      </c>
      <c r="C216" s="234">
        <v>3.09</v>
      </c>
      <c r="D216" s="235">
        <v>0.51380000000000003</v>
      </c>
      <c r="E216" s="235">
        <v>1</v>
      </c>
      <c r="F216" s="235">
        <v>1</v>
      </c>
      <c r="G216" s="235">
        <v>1.35</v>
      </c>
      <c r="H216" s="235">
        <v>1.35</v>
      </c>
      <c r="I216" s="236" t="s">
        <v>1201</v>
      </c>
      <c r="J216" s="237" t="s">
        <v>1199</v>
      </c>
    </row>
    <row r="217" spans="1:10" ht="17.149999999999999" customHeight="1">
      <c r="A217" s="232" t="s">
        <v>459</v>
      </c>
      <c r="B217" s="233" t="s">
        <v>1958</v>
      </c>
      <c r="C217" s="234">
        <v>5.28</v>
      </c>
      <c r="D217" s="235">
        <v>0.77669999999999995</v>
      </c>
      <c r="E217" s="235">
        <v>1</v>
      </c>
      <c r="F217" s="235">
        <v>1</v>
      </c>
      <c r="G217" s="235">
        <v>1.35</v>
      </c>
      <c r="H217" s="235">
        <v>1.35</v>
      </c>
      <c r="I217" s="236" t="s">
        <v>1201</v>
      </c>
      <c r="J217" s="237" t="s">
        <v>1199</v>
      </c>
    </row>
    <row r="218" spans="1:10" ht="17.149999999999999" customHeight="1">
      <c r="A218" s="238" t="s">
        <v>460</v>
      </c>
      <c r="B218" s="239" t="s">
        <v>1958</v>
      </c>
      <c r="C218" s="240">
        <v>9.26</v>
      </c>
      <c r="D218" s="241">
        <v>1.4308000000000001</v>
      </c>
      <c r="E218" s="241">
        <v>1</v>
      </c>
      <c r="F218" s="241">
        <v>1</v>
      </c>
      <c r="G218" s="241">
        <v>1.75</v>
      </c>
      <c r="H218" s="241">
        <v>1.75</v>
      </c>
      <c r="I218" s="242" t="s">
        <v>1201</v>
      </c>
      <c r="J218" s="243" t="s">
        <v>1199</v>
      </c>
    </row>
    <row r="219" spans="1:10" ht="17.149999999999999" customHeight="1">
      <c r="A219" s="244" t="s">
        <v>461</v>
      </c>
      <c r="B219" s="245" t="s">
        <v>1959</v>
      </c>
      <c r="C219" s="246">
        <v>3.47</v>
      </c>
      <c r="D219" s="247">
        <v>1.5101</v>
      </c>
      <c r="E219" s="247">
        <v>1</v>
      </c>
      <c r="F219" s="247">
        <v>1</v>
      </c>
      <c r="G219" s="247">
        <v>1.35</v>
      </c>
      <c r="H219" s="247">
        <v>1.35</v>
      </c>
      <c r="I219" s="248" t="s">
        <v>1203</v>
      </c>
      <c r="J219" s="249" t="s">
        <v>1202</v>
      </c>
    </row>
    <row r="220" spans="1:10" ht="17.149999999999999" customHeight="1">
      <c r="A220" s="232" t="s">
        <v>462</v>
      </c>
      <c r="B220" s="233" t="s">
        <v>1959</v>
      </c>
      <c r="C220" s="234">
        <v>5.18</v>
      </c>
      <c r="D220" s="235">
        <v>1.8322000000000001</v>
      </c>
      <c r="E220" s="235">
        <v>1</v>
      </c>
      <c r="F220" s="235">
        <v>1</v>
      </c>
      <c r="G220" s="235">
        <v>1.35</v>
      </c>
      <c r="H220" s="235">
        <v>1.35</v>
      </c>
      <c r="I220" s="236" t="s">
        <v>1203</v>
      </c>
      <c r="J220" s="237" t="s">
        <v>1202</v>
      </c>
    </row>
    <row r="221" spans="1:10" ht="17.149999999999999" customHeight="1">
      <c r="A221" s="232" t="s">
        <v>463</v>
      </c>
      <c r="B221" s="233" t="s">
        <v>1959</v>
      </c>
      <c r="C221" s="234">
        <v>9.39</v>
      </c>
      <c r="D221" s="235">
        <v>2.6116000000000001</v>
      </c>
      <c r="E221" s="235">
        <v>1</v>
      </c>
      <c r="F221" s="235">
        <v>1</v>
      </c>
      <c r="G221" s="235">
        <v>1.35</v>
      </c>
      <c r="H221" s="235">
        <v>1.35</v>
      </c>
      <c r="I221" s="236" t="s">
        <v>1203</v>
      </c>
      <c r="J221" s="237" t="s">
        <v>1202</v>
      </c>
    </row>
    <row r="222" spans="1:10" ht="17.149999999999999" customHeight="1">
      <c r="A222" s="238" t="s">
        <v>464</v>
      </c>
      <c r="B222" s="239" t="s">
        <v>1959</v>
      </c>
      <c r="C222" s="240">
        <v>15.94</v>
      </c>
      <c r="D222" s="241">
        <v>4.2441000000000004</v>
      </c>
      <c r="E222" s="241">
        <v>1</v>
      </c>
      <c r="F222" s="241">
        <v>1</v>
      </c>
      <c r="G222" s="241">
        <v>1.75</v>
      </c>
      <c r="H222" s="241">
        <v>1.75</v>
      </c>
      <c r="I222" s="242" t="s">
        <v>1203</v>
      </c>
      <c r="J222" s="243" t="s">
        <v>1202</v>
      </c>
    </row>
    <row r="223" spans="1:10" ht="17.149999999999999" customHeight="1">
      <c r="A223" s="244" t="s">
        <v>465</v>
      </c>
      <c r="B223" s="245" t="s">
        <v>1960</v>
      </c>
      <c r="C223" s="246">
        <v>3.16</v>
      </c>
      <c r="D223" s="247">
        <v>1.095</v>
      </c>
      <c r="E223" s="247">
        <v>1</v>
      </c>
      <c r="F223" s="247">
        <v>1</v>
      </c>
      <c r="G223" s="247">
        <v>1.35</v>
      </c>
      <c r="H223" s="247">
        <v>1.35</v>
      </c>
      <c r="I223" s="248" t="s">
        <v>1203</v>
      </c>
      <c r="J223" s="249" t="s">
        <v>1202</v>
      </c>
    </row>
    <row r="224" spans="1:10" ht="17.149999999999999" customHeight="1">
      <c r="A224" s="232" t="s">
        <v>466</v>
      </c>
      <c r="B224" s="233" t="s">
        <v>1960</v>
      </c>
      <c r="C224" s="234">
        <v>5.33</v>
      </c>
      <c r="D224" s="235">
        <v>1.4220999999999999</v>
      </c>
      <c r="E224" s="235">
        <v>1</v>
      </c>
      <c r="F224" s="235">
        <v>1</v>
      </c>
      <c r="G224" s="235">
        <v>1.35</v>
      </c>
      <c r="H224" s="235">
        <v>1.35</v>
      </c>
      <c r="I224" s="236" t="s">
        <v>1203</v>
      </c>
      <c r="J224" s="237" t="s">
        <v>1202</v>
      </c>
    </row>
    <row r="225" spans="1:10" ht="17.149999999999999" customHeight="1">
      <c r="A225" s="232" t="s">
        <v>467</v>
      </c>
      <c r="B225" s="233" t="s">
        <v>1960</v>
      </c>
      <c r="C225" s="234">
        <v>9.9600000000000009</v>
      </c>
      <c r="D225" s="235">
        <v>2.2006000000000001</v>
      </c>
      <c r="E225" s="235">
        <v>1</v>
      </c>
      <c r="F225" s="235">
        <v>1</v>
      </c>
      <c r="G225" s="235">
        <v>1.35</v>
      </c>
      <c r="H225" s="235">
        <v>1.35</v>
      </c>
      <c r="I225" s="236" t="s">
        <v>1203</v>
      </c>
      <c r="J225" s="237" t="s">
        <v>1202</v>
      </c>
    </row>
    <row r="226" spans="1:10" ht="17.149999999999999" customHeight="1">
      <c r="A226" s="238" t="s">
        <v>468</v>
      </c>
      <c r="B226" s="239" t="s">
        <v>1960</v>
      </c>
      <c r="C226" s="240">
        <v>16.87</v>
      </c>
      <c r="D226" s="241">
        <v>3.5882999999999998</v>
      </c>
      <c r="E226" s="241">
        <v>1</v>
      </c>
      <c r="F226" s="241">
        <v>1</v>
      </c>
      <c r="G226" s="241">
        <v>1.75</v>
      </c>
      <c r="H226" s="241">
        <v>1.75</v>
      </c>
      <c r="I226" s="242" t="s">
        <v>1203</v>
      </c>
      <c r="J226" s="243" t="s">
        <v>1202</v>
      </c>
    </row>
    <row r="227" spans="1:10" ht="17.149999999999999" customHeight="1">
      <c r="A227" s="244" t="s">
        <v>469</v>
      </c>
      <c r="B227" s="245" t="s">
        <v>1961</v>
      </c>
      <c r="C227" s="246">
        <v>10.36</v>
      </c>
      <c r="D227" s="247">
        <v>2.2107999999999999</v>
      </c>
      <c r="E227" s="247">
        <v>1</v>
      </c>
      <c r="F227" s="247">
        <v>1</v>
      </c>
      <c r="G227" s="247">
        <v>1.35</v>
      </c>
      <c r="H227" s="247">
        <v>1.35</v>
      </c>
      <c r="I227" s="248" t="s">
        <v>1203</v>
      </c>
      <c r="J227" s="249" t="s">
        <v>1202</v>
      </c>
    </row>
    <row r="228" spans="1:10" ht="17.149999999999999" customHeight="1">
      <c r="A228" s="232" t="s">
        <v>470</v>
      </c>
      <c r="B228" s="233" t="s">
        <v>1961</v>
      </c>
      <c r="C228" s="234">
        <v>13.31</v>
      </c>
      <c r="D228" s="235">
        <v>2.7593999999999999</v>
      </c>
      <c r="E228" s="235">
        <v>1</v>
      </c>
      <c r="F228" s="235">
        <v>1</v>
      </c>
      <c r="G228" s="235">
        <v>1.35</v>
      </c>
      <c r="H228" s="235">
        <v>1.35</v>
      </c>
      <c r="I228" s="236" t="s">
        <v>1203</v>
      </c>
      <c r="J228" s="237" t="s">
        <v>1202</v>
      </c>
    </row>
    <row r="229" spans="1:10" ht="17.149999999999999" customHeight="1">
      <c r="A229" s="232" t="s">
        <v>471</v>
      </c>
      <c r="B229" s="233" t="s">
        <v>1961</v>
      </c>
      <c r="C229" s="234">
        <v>15.62</v>
      </c>
      <c r="D229" s="235">
        <v>3.3816999999999999</v>
      </c>
      <c r="E229" s="235">
        <v>1</v>
      </c>
      <c r="F229" s="235">
        <v>1</v>
      </c>
      <c r="G229" s="235">
        <v>1.35</v>
      </c>
      <c r="H229" s="235">
        <v>1.35</v>
      </c>
      <c r="I229" s="236" t="s">
        <v>1203</v>
      </c>
      <c r="J229" s="237" t="s">
        <v>1202</v>
      </c>
    </row>
    <row r="230" spans="1:10" ht="17.149999999999999" customHeight="1">
      <c r="A230" s="238" t="s">
        <v>472</v>
      </c>
      <c r="B230" s="239" t="s">
        <v>1961</v>
      </c>
      <c r="C230" s="240">
        <v>19.09</v>
      </c>
      <c r="D230" s="241">
        <v>4.5221</v>
      </c>
      <c r="E230" s="241">
        <v>1</v>
      </c>
      <c r="F230" s="241">
        <v>1</v>
      </c>
      <c r="G230" s="241">
        <v>1.75</v>
      </c>
      <c r="H230" s="241">
        <v>1.75</v>
      </c>
      <c r="I230" s="242" t="s">
        <v>1203</v>
      </c>
      <c r="J230" s="243" t="s">
        <v>1202</v>
      </c>
    </row>
    <row r="231" spans="1:10" ht="17.149999999999999" customHeight="1">
      <c r="A231" s="244" t="s">
        <v>473</v>
      </c>
      <c r="B231" s="245" t="s">
        <v>1962</v>
      </c>
      <c r="C231" s="246">
        <v>5.0599999999999996</v>
      </c>
      <c r="D231" s="247">
        <v>0.66969999999999996</v>
      </c>
      <c r="E231" s="247">
        <v>1</v>
      </c>
      <c r="F231" s="247">
        <v>1</v>
      </c>
      <c r="G231" s="247">
        <v>1.35</v>
      </c>
      <c r="H231" s="247">
        <v>1.35</v>
      </c>
      <c r="I231" s="248" t="s">
        <v>1203</v>
      </c>
      <c r="J231" s="249" t="s">
        <v>1202</v>
      </c>
    </row>
    <row r="232" spans="1:10" ht="17.149999999999999" customHeight="1">
      <c r="A232" s="232" t="s">
        <v>474</v>
      </c>
      <c r="B232" s="233" t="s">
        <v>1962</v>
      </c>
      <c r="C232" s="234">
        <v>8.1300000000000008</v>
      </c>
      <c r="D232" s="235">
        <v>1.1821999999999999</v>
      </c>
      <c r="E232" s="235">
        <v>1</v>
      </c>
      <c r="F232" s="235">
        <v>1</v>
      </c>
      <c r="G232" s="235">
        <v>1.35</v>
      </c>
      <c r="H232" s="235">
        <v>1.35</v>
      </c>
      <c r="I232" s="236" t="s">
        <v>1203</v>
      </c>
      <c r="J232" s="237" t="s">
        <v>1202</v>
      </c>
    </row>
    <row r="233" spans="1:10" ht="17.149999999999999" customHeight="1">
      <c r="A233" s="232" t="s">
        <v>475</v>
      </c>
      <c r="B233" s="233" t="s">
        <v>1962</v>
      </c>
      <c r="C233" s="234">
        <v>10.56</v>
      </c>
      <c r="D233" s="235">
        <v>1.6569</v>
      </c>
      <c r="E233" s="235">
        <v>1</v>
      </c>
      <c r="F233" s="235">
        <v>1</v>
      </c>
      <c r="G233" s="235">
        <v>1.35</v>
      </c>
      <c r="H233" s="235">
        <v>1.35</v>
      </c>
      <c r="I233" s="236" t="s">
        <v>1203</v>
      </c>
      <c r="J233" s="237" t="s">
        <v>1202</v>
      </c>
    </row>
    <row r="234" spans="1:10" ht="17.149999999999999" customHeight="1">
      <c r="A234" s="238" t="s">
        <v>477</v>
      </c>
      <c r="B234" s="239" t="s">
        <v>1962</v>
      </c>
      <c r="C234" s="240">
        <v>11.01</v>
      </c>
      <c r="D234" s="241">
        <v>1.7806999999999999</v>
      </c>
      <c r="E234" s="241">
        <v>1</v>
      </c>
      <c r="F234" s="241">
        <v>1</v>
      </c>
      <c r="G234" s="241">
        <v>1.75</v>
      </c>
      <c r="H234" s="241">
        <v>1.75</v>
      </c>
      <c r="I234" s="242" t="s">
        <v>1203</v>
      </c>
      <c r="J234" s="243" t="s">
        <v>1202</v>
      </c>
    </row>
    <row r="235" spans="1:10" ht="17.149999999999999" customHeight="1">
      <c r="A235" s="244" t="s">
        <v>478</v>
      </c>
      <c r="B235" s="245" t="s">
        <v>1963</v>
      </c>
      <c r="C235" s="246">
        <v>2.89</v>
      </c>
      <c r="D235" s="247">
        <v>0.2984</v>
      </c>
      <c r="E235" s="247">
        <v>1</v>
      </c>
      <c r="F235" s="247">
        <v>1</v>
      </c>
      <c r="G235" s="247">
        <v>1.35</v>
      </c>
      <c r="H235" s="247">
        <v>1.35</v>
      </c>
      <c r="I235" s="248" t="s">
        <v>1203</v>
      </c>
      <c r="J235" s="249" t="s">
        <v>1202</v>
      </c>
    </row>
    <row r="236" spans="1:10" ht="17.149999999999999" customHeight="1">
      <c r="A236" s="232" t="s">
        <v>479</v>
      </c>
      <c r="B236" s="233" t="s">
        <v>1963</v>
      </c>
      <c r="C236" s="234">
        <v>4.0199999999999996</v>
      </c>
      <c r="D236" s="235">
        <v>0.44080000000000003</v>
      </c>
      <c r="E236" s="235">
        <v>1</v>
      </c>
      <c r="F236" s="235">
        <v>1</v>
      </c>
      <c r="G236" s="235">
        <v>1.35</v>
      </c>
      <c r="H236" s="235">
        <v>1.35</v>
      </c>
      <c r="I236" s="236" t="s">
        <v>1203</v>
      </c>
      <c r="J236" s="237" t="s">
        <v>1202</v>
      </c>
    </row>
    <row r="237" spans="1:10" ht="17.149999999999999" customHeight="1">
      <c r="A237" s="232" t="s">
        <v>480</v>
      </c>
      <c r="B237" s="233" t="s">
        <v>1963</v>
      </c>
      <c r="C237" s="234">
        <v>7.07</v>
      </c>
      <c r="D237" s="235">
        <v>0.71189999999999998</v>
      </c>
      <c r="E237" s="235">
        <v>1</v>
      </c>
      <c r="F237" s="235">
        <v>1</v>
      </c>
      <c r="G237" s="235">
        <v>1.35</v>
      </c>
      <c r="H237" s="235">
        <v>1.35</v>
      </c>
      <c r="I237" s="236" t="s">
        <v>1203</v>
      </c>
      <c r="J237" s="237" t="s">
        <v>1202</v>
      </c>
    </row>
    <row r="238" spans="1:10" ht="17.149999999999999" customHeight="1">
      <c r="A238" s="238" t="s">
        <v>481</v>
      </c>
      <c r="B238" s="239" t="s">
        <v>1963</v>
      </c>
      <c r="C238" s="240">
        <v>7.99</v>
      </c>
      <c r="D238" s="241">
        <v>1.0367</v>
      </c>
      <c r="E238" s="241">
        <v>1</v>
      </c>
      <c r="F238" s="241">
        <v>1</v>
      </c>
      <c r="G238" s="241">
        <v>1.75</v>
      </c>
      <c r="H238" s="241">
        <v>1.75</v>
      </c>
      <c r="I238" s="242" t="s">
        <v>1203</v>
      </c>
      <c r="J238" s="243" t="s">
        <v>1202</v>
      </c>
    </row>
    <row r="239" spans="1:10" ht="17.149999999999999" customHeight="1">
      <c r="A239" s="244" t="s">
        <v>482</v>
      </c>
      <c r="B239" s="245" t="s">
        <v>1964</v>
      </c>
      <c r="C239" s="246">
        <v>3.02</v>
      </c>
      <c r="D239" s="247">
        <v>0.45550000000000002</v>
      </c>
      <c r="E239" s="247">
        <v>1</v>
      </c>
      <c r="F239" s="247">
        <v>1</v>
      </c>
      <c r="G239" s="247">
        <v>1.35</v>
      </c>
      <c r="H239" s="247">
        <v>1.35</v>
      </c>
      <c r="I239" s="248" t="s">
        <v>1203</v>
      </c>
      <c r="J239" s="249" t="s">
        <v>1202</v>
      </c>
    </row>
    <row r="240" spans="1:10" ht="17.149999999999999" customHeight="1">
      <c r="A240" s="232" t="s">
        <v>483</v>
      </c>
      <c r="B240" s="233" t="s">
        <v>1964</v>
      </c>
      <c r="C240" s="234">
        <v>4</v>
      </c>
      <c r="D240" s="235">
        <v>0.60589999999999999</v>
      </c>
      <c r="E240" s="235">
        <v>1</v>
      </c>
      <c r="F240" s="235">
        <v>1</v>
      </c>
      <c r="G240" s="235">
        <v>1.35</v>
      </c>
      <c r="H240" s="235">
        <v>1.35</v>
      </c>
      <c r="I240" s="236" t="s">
        <v>1203</v>
      </c>
      <c r="J240" s="237" t="s">
        <v>1202</v>
      </c>
    </row>
    <row r="241" spans="1:10" ht="17.149999999999999" customHeight="1">
      <c r="A241" s="232" t="s">
        <v>484</v>
      </c>
      <c r="B241" s="233" t="s">
        <v>1964</v>
      </c>
      <c r="C241" s="234">
        <v>5.74</v>
      </c>
      <c r="D241" s="235">
        <v>0.87470000000000003</v>
      </c>
      <c r="E241" s="235">
        <v>1</v>
      </c>
      <c r="F241" s="235">
        <v>1</v>
      </c>
      <c r="G241" s="235">
        <v>1.35</v>
      </c>
      <c r="H241" s="235">
        <v>1.35</v>
      </c>
      <c r="I241" s="236" t="s">
        <v>1203</v>
      </c>
      <c r="J241" s="237" t="s">
        <v>1202</v>
      </c>
    </row>
    <row r="242" spans="1:10" ht="17.149999999999999" customHeight="1">
      <c r="A242" s="238" t="s">
        <v>485</v>
      </c>
      <c r="B242" s="239" t="s">
        <v>1964</v>
      </c>
      <c r="C242" s="240">
        <v>7.09</v>
      </c>
      <c r="D242" s="241">
        <v>1.3791</v>
      </c>
      <c r="E242" s="241">
        <v>1</v>
      </c>
      <c r="F242" s="241">
        <v>1</v>
      </c>
      <c r="G242" s="241">
        <v>1.75</v>
      </c>
      <c r="H242" s="241">
        <v>1.75</v>
      </c>
      <c r="I242" s="242" t="s">
        <v>1203</v>
      </c>
      <c r="J242" s="243" t="s">
        <v>1202</v>
      </c>
    </row>
    <row r="243" spans="1:10" ht="17.149999999999999" customHeight="1">
      <c r="A243" s="244" t="s">
        <v>486</v>
      </c>
      <c r="B243" s="245" t="s">
        <v>1965</v>
      </c>
      <c r="C243" s="246">
        <v>2.31</v>
      </c>
      <c r="D243" s="247">
        <v>0.44869999999999999</v>
      </c>
      <c r="E243" s="247">
        <v>1</v>
      </c>
      <c r="F243" s="247">
        <v>1</v>
      </c>
      <c r="G243" s="247">
        <v>1.35</v>
      </c>
      <c r="H243" s="247">
        <v>1.35</v>
      </c>
      <c r="I243" s="248" t="s">
        <v>1203</v>
      </c>
      <c r="J243" s="249" t="s">
        <v>1202</v>
      </c>
    </row>
    <row r="244" spans="1:10" ht="17.149999999999999" customHeight="1">
      <c r="A244" s="232" t="s">
        <v>487</v>
      </c>
      <c r="B244" s="233" t="s">
        <v>1965</v>
      </c>
      <c r="C244" s="234">
        <v>3.29</v>
      </c>
      <c r="D244" s="235">
        <v>0.58389999999999997</v>
      </c>
      <c r="E244" s="235">
        <v>1</v>
      </c>
      <c r="F244" s="235">
        <v>1</v>
      </c>
      <c r="G244" s="235">
        <v>1.35</v>
      </c>
      <c r="H244" s="235">
        <v>1.35</v>
      </c>
      <c r="I244" s="236" t="s">
        <v>1203</v>
      </c>
      <c r="J244" s="237" t="s">
        <v>1202</v>
      </c>
    </row>
    <row r="245" spans="1:10" ht="17.149999999999999" customHeight="1">
      <c r="A245" s="232" t="s">
        <v>488</v>
      </c>
      <c r="B245" s="233" t="s">
        <v>1965</v>
      </c>
      <c r="C245" s="234">
        <v>5.15</v>
      </c>
      <c r="D245" s="235">
        <v>0.89149999999999996</v>
      </c>
      <c r="E245" s="235">
        <v>1</v>
      </c>
      <c r="F245" s="235">
        <v>1</v>
      </c>
      <c r="G245" s="235">
        <v>1.35</v>
      </c>
      <c r="H245" s="235">
        <v>1.35</v>
      </c>
      <c r="I245" s="236" t="s">
        <v>1203</v>
      </c>
      <c r="J245" s="237" t="s">
        <v>1202</v>
      </c>
    </row>
    <row r="246" spans="1:10" ht="17.149999999999999" customHeight="1">
      <c r="A246" s="238" t="s">
        <v>489</v>
      </c>
      <c r="B246" s="239" t="s">
        <v>1965</v>
      </c>
      <c r="C246" s="240">
        <v>7.03</v>
      </c>
      <c r="D246" s="241">
        <v>1.4360999999999999</v>
      </c>
      <c r="E246" s="241">
        <v>1</v>
      </c>
      <c r="F246" s="241">
        <v>1</v>
      </c>
      <c r="G246" s="241">
        <v>1.75</v>
      </c>
      <c r="H246" s="241">
        <v>1.75</v>
      </c>
      <c r="I246" s="242" t="s">
        <v>1203</v>
      </c>
      <c r="J246" s="243" t="s">
        <v>1202</v>
      </c>
    </row>
    <row r="247" spans="1:10" ht="17.149999999999999" customHeight="1">
      <c r="A247" s="244" t="s">
        <v>490</v>
      </c>
      <c r="B247" s="245" t="s">
        <v>1966</v>
      </c>
      <c r="C247" s="246">
        <v>2.5299999999999998</v>
      </c>
      <c r="D247" s="247">
        <v>0.4854</v>
      </c>
      <c r="E247" s="247">
        <v>1</v>
      </c>
      <c r="F247" s="247">
        <v>1</v>
      </c>
      <c r="G247" s="247">
        <v>1.35</v>
      </c>
      <c r="H247" s="247">
        <v>1.35</v>
      </c>
      <c r="I247" s="248" t="s">
        <v>1203</v>
      </c>
      <c r="J247" s="249" t="s">
        <v>1202</v>
      </c>
    </row>
    <row r="248" spans="1:10" ht="17.149999999999999" customHeight="1">
      <c r="A248" s="232" t="s">
        <v>491</v>
      </c>
      <c r="B248" s="233" t="s">
        <v>1966</v>
      </c>
      <c r="C248" s="234">
        <v>3.37</v>
      </c>
      <c r="D248" s="235">
        <v>0.61339999999999995</v>
      </c>
      <c r="E248" s="235">
        <v>1</v>
      </c>
      <c r="F248" s="235">
        <v>1</v>
      </c>
      <c r="G248" s="235">
        <v>1.35</v>
      </c>
      <c r="H248" s="235">
        <v>1.35</v>
      </c>
      <c r="I248" s="236" t="s">
        <v>1203</v>
      </c>
      <c r="J248" s="237" t="s">
        <v>1202</v>
      </c>
    </row>
    <row r="249" spans="1:10" ht="17.149999999999999" customHeight="1">
      <c r="A249" s="232" t="s">
        <v>492</v>
      </c>
      <c r="B249" s="233" t="s">
        <v>1966</v>
      </c>
      <c r="C249" s="234">
        <v>5.22</v>
      </c>
      <c r="D249" s="235">
        <v>0.90439999999999998</v>
      </c>
      <c r="E249" s="235">
        <v>1</v>
      </c>
      <c r="F249" s="235">
        <v>1</v>
      </c>
      <c r="G249" s="235">
        <v>1.35</v>
      </c>
      <c r="H249" s="235">
        <v>1.35</v>
      </c>
      <c r="I249" s="236" t="s">
        <v>1203</v>
      </c>
      <c r="J249" s="237" t="s">
        <v>1202</v>
      </c>
    </row>
    <row r="250" spans="1:10" ht="17.149999999999999" customHeight="1">
      <c r="A250" s="238" t="s">
        <v>493</v>
      </c>
      <c r="B250" s="239" t="s">
        <v>1966</v>
      </c>
      <c r="C250" s="240">
        <v>8.31</v>
      </c>
      <c r="D250" s="241">
        <v>1.6228</v>
      </c>
      <c r="E250" s="241">
        <v>1</v>
      </c>
      <c r="F250" s="241">
        <v>1</v>
      </c>
      <c r="G250" s="241">
        <v>1.75</v>
      </c>
      <c r="H250" s="241">
        <v>1.75</v>
      </c>
      <c r="I250" s="242" t="s">
        <v>1203</v>
      </c>
      <c r="J250" s="243" t="s">
        <v>1202</v>
      </c>
    </row>
    <row r="251" spans="1:10" ht="17.149999999999999" customHeight="1">
      <c r="A251" s="244" t="s">
        <v>494</v>
      </c>
      <c r="B251" s="245" t="s">
        <v>1967</v>
      </c>
      <c r="C251" s="246">
        <v>3.05</v>
      </c>
      <c r="D251" s="247">
        <v>0.52249999999999996</v>
      </c>
      <c r="E251" s="247">
        <v>1</v>
      </c>
      <c r="F251" s="247">
        <v>1</v>
      </c>
      <c r="G251" s="247">
        <v>1.35</v>
      </c>
      <c r="H251" s="247">
        <v>1.35</v>
      </c>
      <c r="I251" s="248" t="s">
        <v>1203</v>
      </c>
      <c r="J251" s="249" t="s">
        <v>1202</v>
      </c>
    </row>
    <row r="252" spans="1:10" ht="17.149999999999999" customHeight="1">
      <c r="A252" s="232" t="s">
        <v>495</v>
      </c>
      <c r="B252" s="233" t="s">
        <v>1967</v>
      </c>
      <c r="C252" s="234">
        <v>4.1399999999999997</v>
      </c>
      <c r="D252" s="235">
        <v>0.67300000000000004</v>
      </c>
      <c r="E252" s="235">
        <v>1</v>
      </c>
      <c r="F252" s="235">
        <v>1</v>
      </c>
      <c r="G252" s="235">
        <v>1.35</v>
      </c>
      <c r="H252" s="235">
        <v>1.35</v>
      </c>
      <c r="I252" s="236" t="s">
        <v>1203</v>
      </c>
      <c r="J252" s="237" t="s">
        <v>1202</v>
      </c>
    </row>
    <row r="253" spans="1:10" ht="17.149999999999999" customHeight="1">
      <c r="A253" s="232" t="s">
        <v>496</v>
      </c>
      <c r="B253" s="233" t="s">
        <v>1967</v>
      </c>
      <c r="C253" s="234">
        <v>6.15</v>
      </c>
      <c r="D253" s="235">
        <v>0.92400000000000004</v>
      </c>
      <c r="E253" s="235">
        <v>1</v>
      </c>
      <c r="F253" s="235">
        <v>1</v>
      </c>
      <c r="G253" s="235">
        <v>1.35</v>
      </c>
      <c r="H253" s="235">
        <v>1.35</v>
      </c>
      <c r="I253" s="236" t="s">
        <v>1203</v>
      </c>
      <c r="J253" s="237" t="s">
        <v>1202</v>
      </c>
    </row>
    <row r="254" spans="1:10" ht="17.149999999999999" customHeight="1">
      <c r="A254" s="238" t="s">
        <v>497</v>
      </c>
      <c r="B254" s="239" t="s">
        <v>1967</v>
      </c>
      <c r="C254" s="240">
        <v>8.9700000000000006</v>
      </c>
      <c r="D254" s="241">
        <v>1.3917999999999999</v>
      </c>
      <c r="E254" s="241">
        <v>1</v>
      </c>
      <c r="F254" s="241">
        <v>1</v>
      </c>
      <c r="G254" s="241">
        <v>1.75</v>
      </c>
      <c r="H254" s="241">
        <v>1.75</v>
      </c>
      <c r="I254" s="242" t="s">
        <v>1203</v>
      </c>
      <c r="J254" s="243" t="s">
        <v>1202</v>
      </c>
    </row>
    <row r="255" spans="1:10" ht="17.149999999999999" customHeight="1">
      <c r="A255" s="244" t="s">
        <v>498</v>
      </c>
      <c r="B255" s="245" t="s">
        <v>1968</v>
      </c>
      <c r="C255" s="246">
        <v>3.38</v>
      </c>
      <c r="D255" s="247">
        <v>0.4793</v>
      </c>
      <c r="E255" s="247">
        <v>1</v>
      </c>
      <c r="F255" s="247">
        <v>1</v>
      </c>
      <c r="G255" s="247">
        <v>1.35</v>
      </c>
      <c r="H255" s="247">
        <v>1.35</v>
      </c>
      <c r="I255" s="248" t="s">
        <v>1203</v>
      </c>
      <c r="J255" s="249" t="s">
        <v>1202</v>
      </c>
    </row>
    <row r="256" spans="1:10" ht="17.149999999999999" customHeight="1">
      <c r="A256" s="232" t="s">
        <v>499</v>
      </c>
      <c r="B256" s="233" t="s">
        <v>1968</v>
      </c>
      <c r="C256" s="234">
        <v>4.1500000000000004</v>
      </c>
      <c r="D256" s="235">
        <v>0.53059999999999996</v>
      </c>
      <c r="E256" s="235">
        <v>1</v>
      </c>
      <c r="F256" s="235">
        <v>1</v>
      </c>
      <c r="G256" s="235">
        <v>1.35</v>
      </c>
      <c r="H256" s="235">
        <v>1.35</v>
      </c>
      <c r="I256" s="236" t="s">
        <v>1203</v>
      </c>
      <c r="J256" s="237" t="s">
        <v>1202</v>
      </c>
    </row>
    <row r="257" spans="1:10" ht="17.149999999999999" customHeight="1">
      <c r="A257" s="232" t="s">
        <v>500</v>
      </c>
      <c r="B257" s="233" t="s">
        <v>1968</v>
      </c>
      <c r="C257" s="234">
        <v>5.92</v>
      </c>
      <c r="D257" s="235">
        <v>0.75409999999999999</v>
      </c>
      <c r="E257" s="235">
        <v>1</v>
      </c>
      <c r="F257" s="235">
        <v>1</v>
      </c>
      <c r="G257" s="235">
        <v>1.35</v>
      </c>
      <c r="H257" s="235">
        <v>1.35</v>
      </c>
      <c r="I257" s="236" t="s">
        <v>1203</v>
      </c>
      <c r="J257" s="237" t="s">
        <v>1202</v>
      </c>
    </row>
    <row r="258" spans="1:10" ht="17.149999999999999" customHeight="1">
      <c r="A258" s="238" t="s">
        <v>501</v>
      </c>
      <c r="B258" s="239" t="s">
        <v>1968</v>
      </c>
      <c r="C258" s="240">
        <v>9.9600000000000009</v>
      </c>
      <c r="D258" s="241">
        <v>1.4023000000000001</v>
      </c>
      <c r="E258" s="241">
        <v>1</v>
      </c>
      <c r="F258" s="241">
        <v>1</v>
      </c>
      <c r="G258" s="241">
        <v>1.75</v>
      </c>
      <c r="H258" s="241">
        <v>1.75</v>
      </c>
      <c r="I258" s="242" t="s">
        <v>1203</v>
      </c>
      <c r="J258" s="243" t="s">
        <v>1202</v>
      </c>
    </row>
    <row r="259" spans="1:10" ht="17.149999999999999" customHeight="1">
      <c r="A259" s="244" t="s">
        <v>502</v>
      </c>
      <c r="B259" s="245" t="s">
        <v>1969</v>
      </c>
      <c r="C259" s="246">
        <v>2.2200000000000002</v>
      </c>
      <c r="D259" s="247">
        <v>0.2278</v>
      </c>
      <c r="E259" s="247">
        <v>1</v>
      </c>
      <c r="F259" s="247">
        <v>1</v>
      </c>
      <c r="G259" s="247">
        <v>1.35</v>
      </c>
      <c r="H259" s="247">
        <v>1.35</v>
      </c>
      <c r="I259" s="248" t="s">
        <v>1203</v>
      </c>
      <c r="J259" s="249" t="s">
        <v>1202</v>
      </c>
    </row>
    <row r="260" spans="1:10" ht="17.149999999999999" customHeight="1">
      <c r="A260" s="232" t="s">
        <v>503</v>
      </c>
      <c r="B260" s="233" t="s">
        <v>1969</v>
      </c>
      <c r="C260" s="234">
        <v>3.2</v>
      </c>
      <c r="D260" s="235">
        <v>0.36149999999999999</v>
      </c>
      <c r="E260" s="235">
        <v>1</v>
      </c>
      <c r="F260" s="235">
        <v>1</v>
      </c>
      <c r="G260" s="235">
        <v>1.35</v>
      </c>
      <c r="H260" s="235">
        <v>1.35</v>
      </c>
      <c r="I260" s="236" t="s">
        <v>1203</v>
      </c>
      <c r="J260" s="237" t="s">
        <v>1202</v>
      </c>
    </row>
    <row r="261" spans="1:10" ht="17.149999999999999" customHeight="1">
      <c r="A261" s="232" t="s">
        <v>504</v>
      </c>
      <c r="B261" s="233" t="s">
        <v>1969</v>
      </c>
      <c r="C261" s="234">
        <v>5.1100000000000003</v>
      </c>
      <c r="D261" s="235">
        <v>0.65790000000000004</v>
      </c>
      <c r="E261" s="235">
        <v>1</v>
      </c>
      <c r="F261" s="235">
        <v>1</v>
      </c>
      <c r="G261" s="235">
        <v>1.35</v>
      </c>
      <c r="H261" s="235">
        <v>1.35</v>
      </c>
      <c r="I261" s="236" t="s">
        <v>1203</v>
      </c>
      <c r="J261" s="237" t="s">
        <v>1202</v>
      </c>
    </row>
    <row r="262" spans="1:10" ht="17.149999999999999" customHeight="1">
      <c r="A262" s="238" t="s">
        <v>505</v>
      </c>
      <c r="B262" s="239" t="s">
        <v>1969</v>
      </c>
      <c r="C262" s="240">
        <v>7.93</v>
      </c>
      <c r="D262" s="241">
        <v>1.2412000000000001</v>
      </c>
      <c r="E262" s="241">
        <v>1</v>
      </c>
      <c r="F262" s="241">
        <v>1</v>
      </c>
      <c r="G262" s="241">
        <v>1.75</v>
      </c>
      <c r="H262" s="241">
        <v>1.75</v>
      </c>
      <c r="I262" s="242" t="s">
        <v>1203</v>
      </c>
      <c r="J262" s="243" t="s">
        <v>1202</v>
      </c>
    </row>
    <row r="263" spans="1:10" ht="17.149999999999999" customHeight="1">
      <c r="A263" s="244" t="s">
        <v>506</v>
      </c>
      <c r="B263" s="245" t="s">
        <v>1970</v>
      </c>
      <c r="C263" s="246">
        <v>2.72</v>
      </c>
      <c r="D263" s="247">
        <v>0.38450000000000001</v>
      </c>
      <c r="E263" s="247">
        <v>1</v>
      </c>
      <c r="F263" s="247">
        <v>1</v>
      </c>
      <c r="G263" s="247">
        <v>1.35</v>
      </c>
      <c r="H263" s="247">
        <v>1.35</v>
      </c>
      <c r="I263" s="248" t="s">
        <v>1203</v>
      </c>
      <c r="J263" s="249" t="s">
        <v>1202</v>
      </c>
    </row>
    <row r="264" spans="1:10" ht="17.149999999999999" customHeight="1">
      <c r="A264" s="232" t="s">
        <v>507</v>
      </c>
      <c r="B264" s="233" t="s">
        <v>1970</v>
      </c>
      <c r="C264" s="234">
        <v>3.67</v>
      </c>
      <c r="D264" s="235">
        <v>0.52600000000000002</v>
      </c>
      <c r="E264" s="235">
        <v>1</v>
      </c>
      <c r="F264" s="235">
        <v>1</v>
      </c>
      <c r="G264" s="235">
        <v>1.35</v>
      </c>
      <c r="H264" s="235">
        <v>1.35</v>
      </c>
      <c r="I264" s="236" t="s">
        <v>1203</v>
      </c>
      <c r="J264" s="237" t="s">
        <v>1202</v>
      </c>
    </row>
    <row r="265" spans="1:10" ht="17.149999999999999" customHeight="1">
      <c r="A265" s="232" t="s">
        <v>508</v>
      </c>
      <c r="B265" s="233" t="s">
        <v>1970</v>
      </c>
      <c r="C265" s="234">
        <v>5.32</v>
      </c>
      <c r="D265" s="235">
        <v>0.75580000000000003</v>
      </c>
      <c r="E265" s="235">
        <v>1</v>
      </c>
      <c r="F265" s="235">
        <v>1</v>
      </c>
      <c r="G265" s="235">
        <v>1.35</v>
      </c>
      <c r="H265" s="235">
        <v>1.35</v>
      </c>
      <c r="I265" s="236" t="s">
        <v>1203</v>
      </c>
      <c r="J265" s="237" t="s">
        <v>1202</v>
      </c>
    </row>
    <row r="266" spans="1:10" ht="17.149999999999999" customHeight="1">
      <c r="A266" s="238" t="s">
        <v>509</v>
      </c>
      <c r="B266" s="239" t="s">
        <v>1970</v>
      </c>
      <c r="C266" s="240">
        <v>7.64</v>
      </c>
      <c r="D266" s="241">
        <v>1.1796</v>
      </c>
      <c r="E266" s="241">
        <v>1</v>
      </c>
      <c r="F266" s="241">
        <v>1</v>
      </c>
      <c r="G266" s="241">
        <v>1.75</v>
      </c>
      <c r="H266" s="241">
        <v>1.75</v>
      </c>
      <c r="I266" s="242" t="s">
        <v>1203</v>
      </c>
      <c r="J266" s="243" t="s">
        <v>1202</v>
      </c>
    </row>
    <row r="267" spans="1:10" ht="17.149999999999999" customHeight="1">
      <c r="A267" s="244" t="s">
        <v>510</v>
      </c>
      <c r="B267" s="245" t="s">
        <v>1971</v>
      </c>
      <c r="C267" s="246">
        <v>2.81</v>
      </c>
      <c r="D267" s="247">
        <v>0.43430000000000002</v>
      </c>
      <c r="E267" s="247">
        <v>1</v>
      </c>
      <c r="F267" s="247">
        <v>1</v>
      </c>
      <c r="G267" s="247">
        <v>1.35</v>
      </c>
      <c r="H267" s="247">
        <v>1.35</v>
      </c>
      <c r="I267" s="248" t="s">
        <v>1203</v>
      </c>
      <c r="J267" s="249" t="s">
        <v>1202</v>
      </c>
    </row>
    <row r="268" spans="1:10" ht="17.149999999999999" customHeight="1">
      <c r="A268" s="232" t="s">
        <v>511</v>
      </c>
      <c r="B268" s="233" t="s">
        <v>1971</v>
      </c>
      <c r="C268" s="234">
        <v>3.45</v>
      </c>
      <c r="D268" s="235">
        <v>0.52149999999999996</v>
      </c>
      <c r="E268" s="235">
        <v>1</v>
      </c>
      <c r="F268" s="235">
        <v>1</v>
      </c>
      <c r="G268" s="235">
        <v>1.35</v>
      </c>
      <c r="H268" s="235">
        <v>1.35</v>
      </c>
      <c r="I268" s="236" t="s">
        <v>1203</v>
      </c>
      <c r="J268" s="237" t="s">
        <v>1202</v>
      </c>
    </row>
    <row r="269" spans="1:10" ht="17.149999999999999" customHeight="1">
      <c r="A269" s="232" t="s">
        <v>512</v>
      </c>
      <c r="B269" s="233" t="s">
        <v>1971</v>
      </c>
      <c r="C269" s="234">
        <v>4.74</v>
      </c>
      <c r="D269" s="235">
        <v>0.69869999999999999</v>
      </c>
      <c r="E269" s="235">
        <v>1</v>
      </c>
      <c r="F269" s="235">
        <v>1</v>
      </c>
      <c r="G269" s="235">
        <v>1.35</v>
      </c>
      <c r="H269" s="235">
        <v>1.35</v>
      </c>
      <c r="I269" s="236" t="s">
        <v>1203</v>
      </c>
      <c r="J269" s="237" t="s">
        <v>1202</v>
      </c>
    </row>
    <row r="270" spans="1:10" ht="17.149999999999999" customHeight="1">
      <c r="A270" s="238" t="s">
        <v>513</v>
      </c>
      <c r="B270" s="239" t="s">
        <v>1971</v>
      </c>
      <c r="C270" s="240">
        <v>7.3</v>
      </c>
      <c r="D270" s="241">
        <v>1.1729000000000001</v>
      </c>
      <c r="E270" s="241">
        <v>1</v>
      </c>
      <c r="F270" s="241">
        <v>1</v>
      </c>
      <c r="G270" s="241">
        <v>1.75</v>
      </c>
      <c r="H270" s="241">
        <v>1.75</v>
      </c>
      <c r="I270" s="242" t="s">
        <v>1203</v>
      </c>
      <c r="J270" s="243" t="s">
        <v>1202</v>
      </c>
    </row>
    <row r="271" spans="1:10" ht="17.149999999999999" customHeight="1">
      <c r="A271" s="244" t="s">
        <v>514</v>
      </c>
      <c r="B271" s="245" t="s">
        <v>1972</v>
      </c>
      <c r="C271" s="246">
        <v>2.0299999999999998</v>
      </c>
      <c r="D271" s="247">
        <v>0.30599999999999999</v>
      </c>
      <c r="E271" s="247">
        <v>1</v>
      </c>
      <c r="F271" s="247">
        <v>1</v>
      </c>
      <c r="G271" s="247">
        <v>1.35</v>
      </c>
      <c r="H271" s="247">
        <v>1.35</v>
      </c>
      <c r="I271" s="248" t="s">
        <v>1203</v>
      </c>
      <c r="J271" s="249" t="s">
        <v>1202</v>
      </c>
    </row>
    <row r="272" spans="1:10" ht="17.149999999999999" customHeight="1">
      <c r="A272" s="232" t="s">
        <v>515</v>
      </c>
      <c r="B272" s="233" t="s">
        <v>1972</v>
      </c>
      <c r="C272" s="234">
        <v>2.9</v>
      </c>
      <c r="D272" s="235">
        <v>0.45340000000000003</v>
      </c>
      <c r="E272" s="235">
        <v>1</v>
      </c>
      <c r="F272" s="235">
        <v>1</v>
      </c>
      <c r="G272" s="235">
        <v>1.35</v>
      </c>
      <c r="H272" s="235">
        <v>1.35</v>
      </c>
      <c r="I272" s="236" t="s">
        <v>1203</v>
      </c>
      <c r="J272" s="237" t="s">
        <v>1202</v>
      </c>
    </row>
    <row r="273" spans="1:10" ht="17.149999999999999" customHeight="1">
      <c r="A273" s="232" t="s">
        <v>516</v>
      </c>
      <c r="B273" s="233" t="s">
        <v>1972</v>
      </c>
      <c r="C273" s="234">
        <v>4</v>
      </c>
      <c r="D273" s="235">
        <v>0.62939999999999996</v>
      </c>
      <c r="E273" s="235">
        <v>1</v>
      </c>
      <c r="F273" s="235">
        <v>1</v>
      </c>
      <c r="G273" s="235">
        <v>1.35</v>
      </c>
      <c r="H273" s="235">
        <v>1.35</v>
      </c>
      <c r="I273" s="236" t="s">
        <v>1203</v>
      </c>
      <c r="J273" s="237" t="s">
        <v>1202</v>
      </c>
    </row>
    <row r="274" spans="1:10" ht="17.149999999999999" customHeight="1">
      <c r="A274" s="238" t="s">
        <v>517</v>
      </c>
      <c r="B274" s="239" t="s">
        <v>1972</v>
      </c>
      <c r="C274" s="240">
        <v>4.97</v>
      </c>
      <c r="D274" s="241">
        <v>1.0561</v>
      </c>
      <c r="E274" s="241">
        <v>1</v>
      </c>
      <c r="F274" s="241">
        <v>1</v>
      </c>
      <c r="G274" s="241">
        <v>1.75</v>
      </c>
      <c r="H274" s="241">
        <v>1.75</v>
      </c>
      <c r="I274" s="242" t="s">
        <v>1203</v>
      </c>
      <c r="J274" s="243" t="s">
        <v>1202</v>
      </c>
    </row>
    <row r="275" spans="1:10" ht="17.149999999999999" customHeight="1">
      <c r="A275" s="244" t="s">
        <v>518</v>
      </c>
      <c r="B275" s="245" t="s">
        <v>1973</v>
      </c>
      <c r="C275" s="246">
        <v>2.88</v>
      </c>
      <c r="D275" s="247">
        <v>0.47960000000000003</v>
      </c>
      <c r="E275" s="247">
        <v>1</v>
      </c>
      <c r="F275" s="247">
        <v>1</v>
      </c>
      <c r="G275" s="247">
        <v>1.35</v>
      </c>
      <c r="H275" s="247">
        <v>1.35</v>
      </c>
      <c r="I275" s="248" t="s">
        <v>1203</v>
      </c>
      <c r="J275" s="249" t="s">
        <v>1202</v>
      </c>
    </row>
    <row r="276" spans="1:10" ht="17.149999999999999" customHeight="1">
      <c r="A276" s="232" t="s">
        <v>519</v>
      </c>
      <c r="B276" s="233" t="s">
        <v>1973</v>
      </c>
      <c r="C276" s="234">
        <v>4.41</v>
      </c>
      <c r="D276" s="235">
        <v>0.63060000000000005</v>
      </c>
      <c r="E276" s="235">
        <v>1</v>
      </c>
      <c r="F276" s="235">
        <v>1</v>
      </c>
      <c r="G276" s="235">
        <v>1.35</v>
      </c>
      <c r="H276" s="235">
        <v>1.35</v>
      </c>
      <c r="I276" s="236" t="s">
        <v>1203</v>
      </c>
      <c r="J276" s="237" t="s">
        <v>1202</v>
      </c>
    </row>
    <row r="277" spans="1:10" ht="17.149999999999999" customHeight="1">
      <c r="A277" s="232" t="s">
        <v>520</v>
      </c>
      <c r="B277" s="233" t="s">
        <v>1973</v>
      </c>
      <c r="C277" s="234">
        <v>6.93</v>
      </c>
      <c r="D277" s="235">
        <v>0.92359999999999998</v>
      </c>
      <c r="E277" s="235">
        <v>1</v>
      </c>
      <c r="F277" s="235">
        <v>1</v>
      </c>
      <c r="G277" s="235">
        <v>1.35</v>
      </c>
      <c r="H277" s="235">
        <v>1.35</v>
      </c>
      <c r="I277" s="236" t="s">
        <v>1203</v>
      </c>
      <c r="J277" s="237" t="s">
        <v>1202</v>
      </c>
    </row>
    <row r="278" spans="1:10" ht="17.149999999999999" customHeight="1">
      <c r="A278" s="238" t="s">
        <v>521</v>
      </c>
      <c r="B278" s="239" t="s">
        <v>1973</v>
      </c>
      <c r="C278" s="240">
        <v>10.07</v>
      </c>
      <c r="D278" s="241">
        <v>1.4535</v>
      </c>
      <c r="E278" s="241">
        <v>1</v>
      </c>
      <c r="F278" s="241">
        <v>1</v>
      </c>
      <c r="G278" s="241">
        <v>1.75</v>
      </c>
      <c r="H278" s="241">
        <v>1.75</v>
      </c>
      <c r="I278" s="242" t="s">
        <v>1203</v>
      </c>
      <c r="J278" s="243" t="s">
        <v>1202</v>
      </c>
    </row>
    <row r="279" spans="1:10" ht="17.149999999999999" customHeight="1">
      <c r="A279" s="244" t="s">
        <v>522</v>
      </c>
      <c r="B279" s="245" t="s">
        <v>1864</v>
      </c>
      <c r="C279" s="246">
        <v>2.98</v>
      </c>
      <c r="D279" s="247">
        <v>0.41339999999999999</v>
      </c>
      <c r="E279" s="247">
        <v>1</v>
      </c>
      <c r="F279" s="247">
        <v>1</v>
      </c>
      <c r="G279" s="247">
        <v>1.35</v>
      </c>
      <c r="H279" s="247">
        <v>1.35</v>
      </c>
      <c r="I279" s="248" t="s">
        <v>1203</v>
      </c>
      <c r="J279" s="249" t="s">
        <v>1202</v>
      </c>
    </row>
    <row r="280" spans="1:10" ht="17.149999999999999" customHeight="1">
      <c r="A280" s="232" t="s">
        <v>523</v>
      </c>
      <c r="B280" s="233" t="s">
        <v>1864</v>
      </c>
      <c r="C280" s="234">
        <v>4.09</v>
      </c>
      <c r="D280" s="235">
        <v>0.57269999999999999</v>
      </c>
      <c r="E280" s="235">
        <v>1</v>
      </c>
      <c r="F280" s="235">
        <v>1</v>
      </c>
      <c r="G280" s="235">
        <v>1.35</v>
      </c>
      <c r="H280" s="235">
        <v>1.35</v>
      </c>
      <c r="I280" s="236" t="s">
        <v>1203</v>
      </c>
      <c r="J280" s="237" t="s">
        <v>1202</v>
      </c>
    </row>
    <row r="281" spans="1:10" ht="17.149999999999999" customHeight="1">
      <c r="A281" s="232" t="s">
        <v>524</v>
      </c>
      <c r="B281" s="233" t="s">
        <v>1864</v>
      </c>
      <c r="C281" s="234">
        <v>6.55</v>
      </c>
      <c r="D281" s="235">
        <v>0.85729999999999995</v>
      </c>
      <c r="E281" s="235">
        <v>1</v>
      </c>
      <c r="F281" s="235">
        <v>1</v>
      </c>
      <c r="G281" s="235">
        <v>1.35</v>
      </c>
      <c r="H281" s="235">
        <v>1.35</v>
      </c>
      <c r="I281" s="236" t="s">
        <v>1203</v>
      </c>
      <c r="J281" s="237" t="s">
        <v>1202</v>
      </c>
    </row>
    <row r="282" spans="1:10" ht="17.149999999999999" customHeight="1">
      <c r="A282" s="238" t="s">
        <v>525</v>
      </c>
      <c r="B282" s="239" t="s">
        <v>1864</v>
      </c>
      <c r="C282" s="240">
        <v>9.41</v>
      </c>
      <c r="D282" s="241">
        <v>1.355</v>
      </c>
      <c r="E282" s="241">
        <v>1</v>
      </c>
      <c r="F282" s="241">
        <v>1</v>
      </c>
      <c r="G282" s="241">
        <v>1.75</v>
      </c>
      <c r="H282" s="241">
        <v>1.75</v>
      </c>
      <c r="I282" s="242" t="s">
        <v>1203</v>
      </c>
      <c r="J282" s="243" t="s">
        <v>1202</v>
      </c>
    </row>
    <row r="283" spans="1:10" ht="17.149999999999999" customHeight="1">
      <c r="A283" s="244" t="s">
        <v>526</v>
      </c>
      <c r="B283" s="245" t="s">
        <v>1865</v>
      </c>
      <c r="C283" s="246">
        <v>2.8</v>
      </c>
      <c r="D283" s="247">
        <v>0.39450000000000002</v>
      </c>
      <c r="E283" s="247">
        <v>1</v>
      </c>
      <c r="F283" s="247">
        <v>1</v>
      </c>
      <c r="G283" s="247">
        <v>1.35</v>
      </c>
      <c r="H283" s="247">
        <v>1.35</v>
      </c>
      <c r="I283" s="248" t="s">
        <v>1203</v>
      </c>
      <c r="J283" s="249" t="s">
        <v>1202</v>
      </c>
    </row>
    <row r="284" spans="1:10" ht="17.149999999999999" customHeight="1">
      <c r="A284" s="232" t="s">
        <v>527</v>
      </c>
      <c r="B284" s="233" t="s">
        <v>1865</v>
      </c>
      <c r="C284" s="234">
        <v>3.78</v>
      </c>
      <c r="D284" s="235">
        <v>0.56079999999999997</v>
      </c>
      <c r="E284" s="235">
        <v>1</v>
      </c>
      <c r="F284" s="235">
        <v>1</v>
      </c>
      <c r="G284" s="235">
        <v>1.35</v>
      </c>
      <c r="H284" s="235">
        <v>1.35</v>
      </c>
      <c r="I284" s="236" t="s">
        <v>1203</v>
      </c>
      <c r="J284" s="237" t="s">
        <v>1202</v>
      </c>
    </row>
    <row r="285" spans="1:10" ht="17.149999999999999" customHeight="1">
      <c r="A285" s="232" t="s">
        <v>528</v>
      </c>
      <c r="B285" s="233" t="s">
        <v>1865</v>
      </c>
      <c r="C285" s="234">
        <v>5.66</v>
      </c>
      <c r="D285" s="235">
        <v>0.79139999999999999</v>
      </c>
      <c r="E285" s="235">
        <v>1</v>
      </c>
      <c r="F285" s="235">
        <v>1</v>
      </c>
      <c r="G285" s="235">
        <v>1.35</v>
      </c>
      <c r="H285" s="235">
        <v>1.35</v>
      </c>
      <c r="I285" s="236" t="s">
        <v>1203</v>
      </c>
      <c r="J285" s="237" t="s">
        <v>1202</v>
      </c>
    </row>
    <row r="286" spans="1:10" ht="17.149999999999999" customHeight="1">
      <c r="A286" s="238" t="s">
        <v>529</v>
      </c>
      <c r="B286" s="239" t="s">
        <v>1865</v>
      </c>
      <c r="C286" s="240">
        <v>8.34</v>
      </c>
      <c r="D286" s="241">
        <v>1.2593000000000001</v>
      </c>
      <c r="E286" s="241">
        <v>1</v>
      </c>
      <c r="F286" s="241">
        <v>1</v>
      </c>
      <c r="G286" s="241">
        <v>1.75</v>
      </c>
      <c r="H286" s="241">
        <v>1.75</v>
      </c>
      <c r="I286" s="242" t="s">
        <v>1203</v>
      </c>
      <c r="J286" s="243" t="s">
        <v>1202</v>
      </c>
    </row>
    <row r="287" spans="1:10" ht="17.149999999999999" customHeight="1">
      <c r="A287" s="244" t="s">
        <v>1624</v>
      </c>
      <c r="B287" s="245" t="s">
        <v>1974</v>
      </c>
      <c r="C287" s="246">
        <v>2.16</v>
      </c>
      <c r="D287" s="247">
        <v>0.36370000000000002</v>
      </c>
      <c r="E287" s="247">
        <v>1</v>
      </c>
      <c r="F287" s="247">
        <v>1</v>
      </c>
      <c r="G287" s="247">
        <v>1.35</v>
      </c>
      <c r="H287" s="247">
        <v>1.35</v>
      </c>
      <c r="I287" s="248" t="s">
        <v>1203</v>
      </c>
      <c r="J287" s="249" t="s">
        <v>1202</v>
      </c>
    </row>
    <row r="288" spans="1:10" ht="17.149999999999999" customHeight="1">
      <c r="A288" s="232" t="s">
        <v>1625</v>
      </c>
      <c r="B288" s="233" t="s">
        <v>1974</v>
      </c>
      <c r="C288" s="234">
        <v>2.87</v>
      </c>
      <c r="D288" s="235">
        <v>0.4597</v>
      </c>
      <c r="E288" s="235">
        <v>1</v>
      </c>
      <c r="F288" s="235">
        <v>1</v>
      </c>
      <c r="G288" s="235">
        <v>1.35</v>
      </c>
      <c r="H288" s="235">
        <v>1.35</v>
      </c>
      <c r="I288" s="236" t="s">
        <v>1203</v>
      </c>
      <c r="J288" s="237" t="s">
        <v>1202</v>
      </c>
    </row>
    <row r="289" spans="1:10" ht="17.149999999999999" customHeight="1">
      <c r="A289" s="232" t="s">
        <v>1626</v>
      </c>
      <c r="B289" s="233" t="s">
        <v>1974</v>
      </c>
      <c r="C289" s="234">
        <v>4.26</v>
      </c>
      <c r="D289" s="235">
        <v>0.63980000000000004</v>
      </c>
      <c r="E289" s="235">
        <v>1</v>
      </c>
      <c r="F289" s="235">
        <v>1</v>
      </c>
      <c r="G289" s="235">
        <v>1.35</v>
      </c>
      <c r="H289" s="235">
        <v>1.35</v>
      </c>
      <c r="I289" s="236" t="s">
        <v>1203</v>
      </c>
      <c r="J289" s="237" t="s">
        <v>1202</v>
      </c>
    </row>
    <row r="290" spans="1:10" ht="17.149999999999999" customHeight="1">
      <c r="A290" s="238" t="s">
        <v>1627</v>
      </c>
      <c r="B290" s="239" t="s">
        <v>1974</v>
      </c>
      <c r="C290" s="240">
        <v>6.81</v>
      </c>
      <c r="D290" s="241">
        <v>1.0301</v>
      </c>
      <c r="E290" s="241">
        <v>1</v>
      </c>
      <c r="F290" s="241">
        <v>1</v>
      </c>
      <c r="G290" s="241">
        <v>1.75</v>
      </c>
      <c r="H290" s="241">
        <v>1.75</v>
      </c>
      <c r="I290" s="242" t="s">
        <v>1203</v>
      </c>
      <c r="J290" s="243" t="s">
        <v>1202</v>
      </c>
    </row>
    <row r="291" spans="1:10" ht="17.149999999999999" customHeight="1">
      <c r="A291" s="244" t="s">
        <v>530</v>
      </c>
      <c r="B291" s="245" t="s">
        <v>1975</v>
      </c>
      <c r="C291" s="246">
        <v>4.76</v>
      </c>
      <c r="D291" s="247">
        <v>2.4977</v>
      </c>
      <c r="E291" s="247">
        <v>1</v>
      </c>
      <c r="F291" s="247">
        <v>1</v>
      </c>
      <c r="G291" s="247">
        <v>1.35</v>
      </c>
      <c r="H291" s="247">
        <v>1.35</v>
      </c>
      <c r="I291" s="248" t="s">
        <v>1204</v>
      </c>
      <c r="J291" s="249" t="s">
        <v>1199</v>
      </c>
    </row>
    <row r="292" spans="1:10" ht="17.149999999999999" customHeight="1">
      <c r="A292" s="232" t="s">
        <v>531</v>
      </c>
      <c r="B292" s="233" t="s">
        <v>1975</v>
      </c>
      <c r="C292" s="234">
        <v>7.36</v>
      </c>
      <c r="D292" s="235">
        <v>3.4609999999999999</v>
      </c>
      <c r="E292" s="235">
        <v>1</v>
      </c>
      <c r="F292" s="235">
        <v>1</v>
      </c>
      <c r="G292" s="235">
        <v>1.35</v>
      </c>
      <c r="H292" s="235">
        <v>1.35</v>
      </c>
      <c r="I292" s="236" t="s">
        <v>1204</v>
      </c>
      <c r="J292" s="237" t="s">
        <v>1199</v>
      </c>
    </row>
    <row r="293" spans="1:10" ht="17.149999999999999" customHeight="1">
      <c r="A293" s="232" t="s">
        <v>532</v>
      </c>
      <c r="B293" s="233" t="s">
        <v>1975</v>
      </c>
      <c r="C293" s="234">
        <v>11.04</v>
      </c>
      <c r="D293" s="235">
        <v>4.4333999999999998</v>
      </c>
      <c r="E293" s="235">
        <v>1</v>
      </c>
      <c r="F293" s="235">
        <v>1</v>
      </c>
      <c r="G293" s="235">
        <v>1.35</v>
      </c>
      <c r="H293" s="235">
        <v>1.35</v>
      </c>
      <c r="I293" s="236" t="s">
        <v>1204</v>
      </c>
      <c r="J293" s="237" t="s">
        <v>1199</v>
      </c>
    </row>
    <row r="294" spans="1:10" ht="17.149999999999999" customHeight="1">
      <c r="A294" s="238" t="s">
        <v>533</v>
      </c>
      <c r="B294" s="239" t="s">
        <v>1975</v>
      </c>
      <c r="C294" s="240">
        <v>30.16</v>
      </c>
      <c r="D294" s="241">
        <v>10.086399999999999</v>
      </c>
      <c r="E294" s="241">
        <v>1</v>
      </c>
      <c r="F294" s="241">
        <v>1</v>
      </c>
      <c r="G294" s="241">
        <v>1.75</v>
      </c>
      <c r="H294" s="241">
        <v>1.75</v>
      </c>
      <c r="I294" s="242" t="s">
        <v>1204</v>
      </c>
      <c r="J294" s="243" t="s">
        <v>1199</v>
      </c>
    </row>
    <row r="295" spans="1:10" ht="17.149999999999999" customHeight="1">
      <c r="A295" s="244" t="s">
        <v>534</v>
      </c>
      <c r="B295" s="245" t="s">
        <v>1866</v>
      </c>
      <c r="C295" s="246">
        <v>2.6</v>
      </c>
      <c r="D295" s="247">
        <v>10.3756</v>
      </c>
      <c r="E295" s="247">
        <v>1</v>
      </c>
      <c r="F295" s="247">
        <v>1</v>
      </c>
      <c r="G295" s="247">
        <v>1.35</v>
      </c>
      <c r="H295" s="247">
        <v>1.35</v>
      </c>
      <c r="I295" s="248" t="s">
        <v>1204</v>
      </c>
      <c r="J295" s="249" t="s">
        <v>1199</v>
      </c>
    </row>
    <row r="296" spans="1:10" ht="17.149999999999999" customHeight="1">
      <c r="A296" s="232" t="s">
        <v>535</v>
      </c>
      <c r="B296" s="233" t="s">
        <v>1866</v>
      </c>
      <c r="C296" s="234">
        <v>16.809999999999999</v>
      </c>
      <c r="D296" s="235">
        <v>10.3756</v>
      </c>
      <c r="E296" s="235">
        <v>1</v>
      </c>
      <c r="F296" s="235">
        <v>1</v>
      </c>
      <c r="G296" s="235">
        <v>1.35</v>
      </c>
      <c r="H296" s="235">
        <v>1.35</v>
      </c>
      <c r="I296" s="236" t="s">
        <v>1204</v>
      </c>
      <c r="J296" s="237" t="s">
        <v>1199</v>
      </c>
    </row>
    <row r="297" spans="1:10" ht="17.149999999999999" customHeight="1">
      <c r="A297" s="232" t="s">
        <v>536</v>
      </c>
      <c r="B297" s="233" t="s">
        <v>1866</v>
      </c>
      <c r="C297" s="234">
        <v>29.8</v>
      </c>
      <c r="D297" s="235">
        <v>15.3513</v>
      </c>
      <c r="E297" s="235">
        <v>1</v>
      </c>
      <c r="F297" s="235">
        <v>1</v>
      </c>
      <c r="G297" s="235">
        <v>1.35</v>
      </c>
      <c r="H297" s="235">
        <v>1.35</v>
      </c>
      <c r="I297" s="236" t="s">
        <v>1204</v>
      </c>
      <c r="J297" s="237" t="s">
        <v>1199</v>
      </c>
    </row>
    <row r="298" spans="1:10" ht="17.149999999999999" customHeight="1">
      <c r="A298" s="238" t="s">
        <v>537</v>
      </c>
      <c r="B298" s="239" t="s">
        <v>1866</v>
      </c>
      <c r="C298" s="240">
        <v>40.89</v>
      </c>
      <c r="D298" s="241">
        <v>19.0776</v>
      </c>
      <c r="E298" s="241">
        <v>1</v>
      </c>
      <c r="F298" s="241">
        <v>1</v>
      </c>
      <c r="G298" s="241">
        <v>1.75</v>
      </c>
      <c r="H298" s="241">
        <v>1.75</v>
      </c>
      <c r="I298" s="242" t="s">
        <v>1204</v>
      </c>
      <c r="J298" s="243" t="s">
        <v>1199</v>
      </c>
    </row>
    <row r="299" spans="1:10" ht="17.149999999999999" customHeight="1">
      <c r="A299" s="244" t="s">
        <v>538</v>
      </c>
      <c r="B299" s="245" t="s">
        <v>1976</v>
      </c>
      <c r="C299" s="246">
        <v>7.03</v>
      </c>
      <c r="D299" s="247">
        <v>3.5886</v>
      </c>
      <c r="E299" s="247">
        <v>1</v>
      </c>
      <c r="F299" s="247">
        <v>1</v>
      </c>
      <c r="G299" s="247">
        <v>1.35</v>
      </c>
      <c r="H299" s="247">
        <v>1.35</v>
      </c>
      <c r="I299" s="248" t="s">
        <v>1204</v>
      </c>
      <c r="J299" s="249" t="s">
        <v>1199</v>
      </c>
    </row>
    <row r="300" spans="1:10" ht="17.149999999999999" customHeight="1">
      <c r="A300" s="232" t="s">
        <v>539</v>
      </c>
      <c r="B300" s="233" t="s">
        <v>1976</v>
      </c>
      <c r="C300" s="234">
        <v>9.4</v>
      </c>
      <c r="D300" s="235">
        <v>4.1765999999999996</v>
      </c>
      <c r="E300" s="235">
        <v>1</v>
      </c>
      <c r="F300" s="235">
        <v>1</v>
      </c>
      <c r="G300" s="235">
        <v>1.35</v>
      </c>
      <c r="H300" s="235">
        <v>1.35</v>
      </c>
      <c r="I300" s="236" t="s">
        <v>1204</v>
      </c>
      <c r="J300" s="237" t="s">
        <v>1199</v>
      </c>
    </row>
    <row r="301" spans="1:10" ht="17.149999999999999" customHeight="1">
      <c r="A301" s="232" t="s">
        <v>540</v>
      </c>
      <c r="B301" s="233" t="s">
        <v>1976</v>
      </c>
      <c r="C301" s="234">
        <v>13.54</v>
      </c>
      <c r="D301" s="235">
        <v>5.4573999999999998</v>
      </c>
      <c r="E301" s="235">
        <v>1</v>
      </c>
      <c r="F301" s="235">
        <v>1</v>
      </c>
      <c r="G301" s="235">
        <v>1.35</v>
      </c>
      <c r="H301" s="235">
        <v>1.35</v>
      </c>
      <c r="I301" s="236" t="s">
        <v>1204</v>
      </c>
      <c r="J301" s="237" t="s">
        <v>1199</v>
      </c>
    </row>
    <row r="302" spans="1:10" ht="17.149999999999999" customHeight="1">
      <c r="A302" s="238" t="s">
        <v>541</v>
      </c>
      <c r="B302" s="239" t="s">
        <v>1976</v>
      </c>
      <c r="C302" s="240">
        <v>19.89</v>
      </c>
      <c r="D302" s="241">
        <v>7.6192000000000002</v>
      </c>
      <c r="E302" s="241">
        <v>1</v>
      </c>
      <c r="F302" s="241">
        <v>1</v>
      </c>
      <c r="G302" s="241">
        <v>1.75</v>
      </c>
      <c r="H302" s="241">
        <v>1.75</v>
      </c>
      <c r="I302" s="242" t="s">
        <v>1204</v>
      </c>
      <c r="J302" s="243" t="s">
        <v>1199</v>
      </c>
    </row>
    <row r="303" spans="1:10" ht="17.149999999999999" customHeight="1">
      <c r="A303" s="244" t="s">
        <v>542</v>
      </c>
      <c r="B303" s="245" t="s">
        <v>1977</v>
      </c>
      <c r="C303" s="246">
        <v>5.18</v>
      </c>
      <c r="D303" s="247">
        <v>3.0127000000000002</v>
      </c>
      <c r="E303" s="247">
        <v>1</v>
      </c>
      <c r="F303" s="247">
        <v>1</v>
      </c>
      <c r="G303" s="247">
        <v>1.35</v>
      </c>
      <c r="H303" s="247">
        <v>1.35</v>
      </c>
      <c r="I303" s="248" t="s">
        <v>1204</v>
      </c>
      <c r="J303" s="249" t="s">
        <v>1199</v>
      </c>
    </row>
    <row r="304" spans="1:10" ht="17.149999999999999" customHeight="1">
      <c r="A304" s="232" t="s">
        <v>543</v>
      </c>
      <c r="B304" s="233" t="s">
        <v>1977</v>
      </c>
      <c r="C304" s="234">
        <v>6.77</v>
      </c>
      <c r="D304" s="235">
        <v>3.48</v>
      </c>
      <c r="E304" s="235">
        <v>1</v>
      </c>
      <c r="F304" s="235">
        <v>1</v>
      </c>
      <c r="G304" s="235">
        <v>1.35</v>
      </c>
      <c r="H304" s="235">
        <v>1.35</v>
      </c>
      <c r="I304" s="236" t="s">
        <v>1204</v>
      </c>
      <c r="J304" s="237" t="s">
        <v>1199</v>
      </c>
    </row>
    <row r="305" spans="1:10" ht="17.149999999999999" customHeight="1">
      <c r="A305" s="232" t="s">
        <v>544</v>
      </c>
      <c r="B305" s="233" t="s">
        <v>1977</v>
      </c>
      <c r="C305" s="234">
        <v>10.51</v>
      </c>
      <c r="D305" s="235">
        <v>4.5785999999999998</v>
      </c>
      <c r="E305" s="235">
        <v>1</v>
      </c>
      <c r="F305" s="235">
        <v>1</v>
      </c>
      <c r="G305" s="235">
        <v>1.35</v>
      </c>
      <c r="H305" s="235">
        <v>1.35</v>
      </c>
      <c r="I305" s="236" t="s">
        <v>1204</v>
      </c>
      <c r="J305" s="237" t="s">
        <v>1199</v>
      </c>
    </row>
    <row r="306" spans="1:10" ht="17.149999999999999" customHeight="1">
      <c r="A306" s="238" t="s">
        <v>545</v>
      </c>
      <c r="B306" s="239" t="s">
        <v>1977</v>
      </c>
      <c r="C306" s="240">
        <v>16.45</v>
      </c>
      <c r="D306" s="241">
        <v>6.6980000000000004</v>
      </c>
      <c r="E306" s="241">
        <v>1</v>
      </c>
      <c r="F306" s="241">
        <v>1</v>
      </c>
      <c r="G306" s="241">
        <v>1.75</v>
      </c>
      <c r="H306" s="241">
        <v>1.75</v>
      </c>
      <c r="I306" s="242" t="s">
        <v>1204</v>
      </c>
      <c r="J306" s="243" t="s">
        <v>1199</v>
      </c>
    </row>
    <row r="307" spans="1:10" ht="17.149999999999999" customHeight="1">
      <c r="A307" s="244" t="s">
        <v>546</v>
      </c>
      <c r="B307" s="245" t="s">
        <v>1978</v>
      </c>
      <c r="C307" s="246">
        <v>7.99</v>
      </c>
      <c r="D307" s="247">
        <v>3.3212999999999999</v>
      </c>
      <c r="E307" s="247">
        <v>1</v>
      </c>
      <c r="F307" s="247">
        <v>1</v>
      </c>
      <c r="G307" s="247">
        <v>1.35</v>
      </c>
      <c r="H307" s="247">
        <v>1.35</v>
      </c>
      <c r="I307" s="248" t="s">
        <v>1204</v>
      </c>
      <c r="J307" s="249" t="s">
        <v>1199</v>
      </c>
    </row>
    <row r="308" spans="1:10" ht="17.149999999999999" customHeight="1">
      <c r="A308" s="232" t="s">
        <v>547</v>
      </c>
      <c r="B308" s="233" t="s">
        <v>1978</v>
      </c>
      <c r="C308" s="234">
        <v>9.25</v>
      </c>
      <c r="D308" s="235">
        <v>3.6379999999999999</v>
      </c>
      <c r="E308" s="235">
        <v>1</v>
      </c>
      <c r="F308" s="235">
        <v>1</v>
      </c>
      <c r="G308" s="235">
        <v>1.35</v>
      </c>
      <c r="H308" s="235">
        <v>1.35</v>
      </c>
      <c r="I308" s="236" t="s">
        <v>1204</v>
      </c>
      <c r="J308" s="237" t="s">
        <v>1199</v>
      </c>
    </row>
    <row r="309" spans="1:10" ht="17.149999999999999" customHeight="1">
      <c r="A309" s="232" t="s">
        <v>548</v>
      </c>
      <c r="B309" s="233" t="s">
        <v>1978</v>
      </c>
      <c r="C309" s="234">
        <v>11.58</v>
      </c>
      <c r="D309" s="235">
        <v>4.4271000000000003</v>
      </c>
      <c r="E309" s="235">
        <v>1</v>
      </c>
      <c r="F309" s="235">
        <v>1</v>
      </c>
      <c r="G309" s="235">
        <v>1.35</v>
      </c>
      <c r="H309" s="235">
        <v>1.35</v>
      </c>
      <c r="I309" s="236" t="s">
        <v>1204</v>
      </c>
      <c r="J309" s="237" t="s">
        <v>1199</v>
      </c>
    </row>
    <row r="310" spans="1:10" ht="17.149999999999999" customHeight="1">
      <c r="A310" s="238" t="s">
        <v>549</v>
      </c>
      <c r="B310" s="239" t="s">
        <v>1978</v>
      </c>
      <c r="C310" s="240">
        <v>16.36</v>
      </c>
      <c r="D310" s="241">
        <v>6.0049999999999999</v>
      </c>
      <c r="E310" s="241">
        <v>1</v>
      </c>
      <c r="F310" s="241">
        <v>1</v>
      </c>
      <c r="G310" s="241">
        <v>1.75</v>
      </c>
      <c r="H310" s="241">
        <v>1.75</v>
      </c>
      <c r="I310" s="242" t="s">
        <v>1204</v>
      </c>
      <c r="J310" s="243" t="s">
        <v>1199</v>
      </c>
    </row>
    <row r="311" spans="1:10" ht="17.149999999999999" customHeight="1">
      <c r="A311" s="244" t="s">
        <v>550</v>
      </c>
      <c r="B311" s="245" t="s">
        <v>1979</v>
      </c>
      <c r="C311" s="246">
        <v>5.94</v>
      </c>
      <c r="D311" s="247">
        <v>2.8081</v>
      </c>
      <c r="E311" s="247">
        <v>1</v>
      </c>
      <c r="F311" s="247">
        <v>1</v>
      </c>
      <c r="G311" s="247">
        <v>1.35</v>
      </c>
      <c r="H311" s="247">
        <v>1.35</v>
      </c>
      <c r="I311" s="248" t="s">
        <v>1204</v>
      </c>
      <c r="J311" s="249" t="s">
        <v>1199</v>
      </c>
    </row>
    <row r="312" spans="1:10" ht="17.149999999999999" customHeight="1">
      <c r="A312" s="232" t="s">
        <v>551</v>
      </c>
      <c r="B312" s="233" t="s">
        <v>1979</v>
      </c>
      <c r="C312" s="234">
        <v>7.21</v>
      </c>
      <c r="D312" s="235">
        <v>3.1189</v>
      </c>
      <c r="E312" s="235">
        <v>1</v>
      </c>
      <c r="F312" s="235">
        <v>1</v>
      </c>
      <c r="G312" s="235">
        <v>1.35</v>
      </c>
      <c r="H312" s="235">
        <v>1.35</v>
      </c>
      <c r="I312" s="236" t="s">
        <v>1204</v>
      </c>
      <c r="J312" s="237" t="s">
        <v>1199</v>
      </c>
    </row>
    <row r="313" spans="1:10" ht="17.149999999999999" customHeight="1">
      <c r="A313" s="232" t="s">
        <v>552</v>
      </c>
      <c r="B313" s="233" t="s">
        <v>1979</v>
      </c>
      <c r="C313" s="234">
        <v>9.75</v>
      </c>
      <c r="D313" s="235">
        <v>3.7696000000000001</v>
      </c>
      <c r="E313" s="235">
        <v>1</v>
      </c>
      <c r="F313" s="235">
        <v>1</v>
      </c>
      <c r="G313" s="235">
        <v>1.35</v>
      </c>
      <c r="H313" s="235">
        <v>1.35</v>
      </c>
      <c r="I313" s="236" t="s">
        <v>1204</v>
      </c>
      <c r="J313" s="237" t="s">
        <v>1199</v>
      </c>
    </row>
    <row r="314" spans="1:10" ht="17.149999999999999" customHeight="1">
      <c r="A314" s="238" t="s">
        <v>553</v>
      </c>
      <c r="B314" s="239" t="s">
        <v>1979</v>
      </c>
      <c r="C314" s="240">
        <v>14.61</v>
      </c>
      <c r="D314" s="241">
        <v>5.1925999999999997</v>
      </c>
      <c r="E314" s="241">
        <v>1</v>
      </c>
      <c r="F314" s="241">
        <v>1</v>
      </c>
      <c r="G314" s="241">
        <v>1.75</v>
      </c>
      <c r="H314" s="241">
        <v>1.75</v>
      </c>
      <c r="I314" s="242" t="s">
        <v>1204</v>
      </c>
      <c r="J314" s="243" t="s">
        <v>1199</v>
      </c>
    </row>
    <row r="315" spans="1:10" ht="17.149999999999999" customHeight="1">
      <c r="A315" s="244" t="s">
        <v>554</v>
      </c>
      <c r="B315" s="245" t="s">
        <v>2280</v>
      </c>
      <c r="C315" s="246">
        <v>3.6</v>
      </c>
      <c r="D315" s="247">
        <v>1.8843000000000001</v>
      </c>
      <c r="E315" s="247">
        <v>1</v>
      </c>
      <c r="F315" s="247">
        <v>1</v>
      </c>
      <c r="G315" s="247">
        <v>1.35</v>
      </c>
      <c r="H315" s="247">
        <v>1.35</v>
      </c>
      <c r="I315" s="248" t="s">
        <v>1204</v>
      </c>
      <c r="J315" s="249" t="s">
        <v>1199</v>
      </c>
    </row>
    <row r="316" spans="1:10" ht="17.149999999999999" customHeight="1">
      <c r="A316" s="232" t="s">
        <v>555</v>
      </c>
      <c r="B316" s="233" t="s">
        <v>2280</v>
      </c>
      <c r="C316" s="234">
        <v>5.32</v>
      </c>
      <c r="D316" s="235">
        <v>2.4113000000000002</v>
      </c>
      <c r="E316" s="235">
        <v>1</v>
      </c>
      <c r="F316" s="235">
        <v>1</v>
      </c>
      <c r="G316" s="235">
        <v>1.35</v>
      </c>
      <c r="H316" s="235">
        <v>1.35</v>
      </c>
      <c r="I316" s="236" t="s">
        <v>1204</v>
      </c>
      <c r="J316" s="237" t="s">
        <v>1199</v>
      </c>
    </row>
    <row r="317" spans="1:10" ht="17.149999999999999" customHeight="1">
      <c r="A317" s="232" t="s">
        <v>556</v>
      </c>
      <c r="B317" s="233" t="s">
        <v>2280</v>
      </c>
      <c r="C317" s="234">
        <v>8.81</v>
      </c>
      <c r="D317" s="235">
        <v>3.1633</v>
      </c>
      <c r="E317" s="235">
        <v>1</v>
      </c>
      <c r="F317" s="235">
        <v>1</v>
      </c>
      <c r="G317" s="235">
        <v>1.35</v>
      </c>
      <c r="H317" s="235">
        <v>1.35</v>
      </c>
      <c r="I317" s="236" t="s">
        <v>1204</v>
      </c>
      <c r="J317" s="237" t="s">
        <v>1199</v>
      </c>
    </row>
    <row r="318" spans="1:10" ht="17.149999999999999" customHeight="1">
      <c r="A318" s="238" t="s">
        <v>557</v>
      </c>
      <c r="B318" s="239" t="s">
        <v>2280</v>
      </c>
      <c r="C318" s="240">
        <v>15.36</v>
      </c>
      <c r="D318" s="241">
        <v>5.0965999999999996</v>
      </c>
      <c r="E318" s="241">
        <v>1</v>
      </c>
      <c r="F318" s="241">
        <v>1</v>
      </c>
      <c r="G318" s="241">
        <v>1.75</v>
      </c>
      <c r="H318" s="241">
        <v>1.75</v>
      </c>
      <c r="I318" s="242" t="s">
        <v>1204</v>
      </c>
      <c r="J318" s="243" t="s">
        <v>1199</v>
      </c>
    </row>
    <row r="319" spans="1:10" ht="17.149999999999999" customHeight="1">
      <c r="A319" s="244" t="s">
        <v>558</v>
      </c>
      <c r="B319" s="245" t="s">
        <v>1980</v>
      </c>
      <c r="C319" s="246">
        <v>2.9</v>
      </c>
      <c r="D319" s="247">
        <v>2.2250999999999999</v>
      </c>
      <c r="E319" s="247">
        <v>1</v>
      </c>
      <c r="F319" s="247">
        <v>1</v>
      </c>
      <c r="G319" s="247">
        <v>1.35</v>
      </c>
      <c r="H319" s="247">
        <v>1.35</v>
      </c>
      <c r="I319" s="248" t="s">
        <v>1204</v>
      </c>
      <c r="J319" s="249" t="s">
        <v>1199</v>
      </c>
    </row>
    <row r="320" spans="1:10" ht="17.149999999999999" customHeight="1">
      <c r="A320" s="232" t="s">
        <v>559</v>
      </c>
      <c r="B320" s="233" t="s">
        <v>1980</v>
      </c>
      <c r="C320" s="234">
        <v>3.14</v>
      </c>
      <c r="D320" s="235">
        <v>2.5937000000000001</v>
      </c>
      <c r="E320" s="235">
        <v>1</v>
      </c>
      <c r="F320" s="235">
        <v>1</v>
      </c>
      <c r="G320" s="235">
        <v>1.35</v>
      </c>
      <c r="H320" s="235">
        <v>1.35</v>
      </c>
      <c r="I320" s="236" t="s">
        <v>1204</v>
      </c>
      <c r="J320" s="237" t="s">
        <v>1199</v>
      </c>
    </row>
    <row r="321" spans="1:10" ht="17.149999999999999" customHeight="1">
      <c r="A321" s="232" t="s">
        <v>560</v>
      </c>
      <c r="B321" s="233" t="s">
        <v>1980</v>
      </c>
      <c r="C321" s="234">
        <v>8.41</v>
      </c>
      <c r="D321" s="235">
        <v>3.1865000000000001</v>
      </c>
      <c r="E321" s="235">
        <v>1</v>
      </c>
      <c r="F321" s="235">
        <v>1</v>
      </c>
      <c r="G321" s="235">
        <v>1.35</v>
      </c>
      <c r="H321" s="235">
        <v>1.35</v>
      </c>
      <c r="I321" s="236" t="s">
        <v>1204</v>
      </c>
      <c r="J321" s="237" t="s">
        <v>1199</v>
      </c>
    </row>
    <row r="322" spans="1:10" ht="17.149999999999999" customHeight="1">
      <c r="A322" s="238" t="s">
        <v>561</v>
      </c>
      <c r="B322" s="239" t="s">
        <v>1980</v>
      </c>
      <c r="C322" s="240">
        <v>12.88</v>
      </c>
      <c r="D322" s="241">
        <v>4.6883999999999997</v>
      </c>
      <c r="E322" s="241">
        <v>1</v>
      </c>
      <c r="F322" s="241">
        <v>1</v>
      </c>
      <c r="G322" s="241">
        <v>1.75</v>
      </c>
      <c r="H322" s="241">
        <v>1.75</v>
      </c>
      <c r="I322" s="242" t="s">
        <v>1204</v>
      </c>
      <c r="J322" s="243" t="s">
        <v>1199</v>
      </c>
    </row>
    <row r="323" spans="1:10" ht="17.149999999999999" customHeight="1">
      <c r="A323" s="244" t="s">
        <v>562</v>
      </c>
      <c r="B323" s="245" t="s">
        <v>1981</v>
      </c>
      <c r="C323" s="246">
        <v>4.0999999999999996</v>
      </c>
      <c r="D323" s="247">
        <v>1.85</v>
      </c>
      <c r="E323" s="247">
        <v>1</v>
      </c>
      <c r="F323" s="247">
        <v>1</v>
      </c>
      <c r="G323" s="247">
        <v>1.35</v>
      </c>
      <c r="H323" s="247">
        <v>1.35</v>
      </c>
      <c r="I323" s="248" t="s">
        <v>1204</v>
      </c>
      <c r="J323" s="249" t="s">
        <v>1199</v>
      </c>
    </row>
    <row r="324" spans="1:10" ht="17.149999999999999" customHeight="1">
      <c r="A324" s="232" t="s">
        <v>563</v>
      </c>
      <c r="B324" s="233" t="s">
        <v>1981</v>
      </c>
      <c r="C324" s="234">
        <v>5.57</v>
      </c>
      <c r="D324" s="235">
        <v>1.85</v>
      </c>
      <c r="E324" s="235">
        <v>1</v>
      </c>
      <c r="F324" s="235">
        <v>1</v>
      </c>
      <c r="G324" s="235">
        <v>1.35</v>
      </c>
      <c r="H324" s="235">
        <v>1.35</v>
      </c>
      <c r="I324" s="236" t="s">
        <v>1204</v>
      </c>
      <c r="J324" s="237" t="s">
        <v>1199</v>
      </c>
    </row>
    <row r="325" spans="1:10" ht="17.149999999999999" customHeight="1">
      <c r="A325" s="232" t="s">
        <v>564</v>
      </c>
      <c r="B325" s="233" t="s">
        <v>1981</v>
      </c>
      <c r="C325" s="234">
        <v>8.99</v>
      </c>
      <c r="D325" s="235">
        <v>2.4874999999999998</v>
      </c>
      <c r="E325" s="235">
        <v>1</v>
      </c>
      <c r="F325" s="235">
        <v>1</v>
      </c>
      <c r="G325" s="235">
        <v>1.35</v>
      </c>
      <c r="H325" s="235">
        <v>1.35</v>
      </c>
      <c r="I325" s="236" t="s">
        <v>1204</v>
      </c>
      <c r="J325" s="237" t="s">
        <v>1199</v>
      </c>
    </row>
    <row r="326" spans="1:10" ht="17.149999999999999" customHeight="1">
      <c r="A326" s="238" t="s">
        <v>565</v>
      </c>
      <c r="B326" s="239" t="s">
        <v>1981</v>
      </c>
      <c r="C326" s="240">
        <v>13.31</v>
      </c>
      <c r="D326" s="241">
        <v>3.4405999999999999</v>
      </c>
      <c r="E326" s="241">
        <v>1</v>
      </c>
      <c r="F326" s="241">
        <v>1</v>
      </c>
      <c r="G326" s="241">
        <v>1.75</v>
      </c>
      <c r="H326" s="241">
        <v>1.75</v>
      </c>
      <c r="I326" s="242" t="s">
        <v>1204</v>
      </c>
      <c r="J326" s="243" t="s">
        <v>1199</v>
      </c>
    </row>
    <row r="327" spans="1:10" ht="17.149999999999999" customHeight="1">
      <c r="A327" s="244" t="s">
        <v>566</v>
      </c>
      <c r="B327" s="245" t="s">
        <v>1982</v>
      </c>
      <c r="C327" s="246">
        <v>2.4900000000000002</v>
      </c>
      <c r="D327" s="247">
        <v>1.2464</v>
      </c>
      <c r="E327" s="247">
        <v>1</v>
      </c>
      <c r="F327" s="247">
        <v>1</v>
      </c>
      <c r="G327" s="247">
        <v>1.35</v>
      </c>
      <c r="H327" s="247">
        <v>1.35</v>
      </c>
      <c r="I327" s="248" t="s">
        <v>1204</v>
      </c>
      <c r="J327" s="249" t="s">
        <v>1199</v>
      </c>
    </row>
    <row r="328" spans="1:10" ht="17.149999999999999" customHeight="1">
      <c r="A328" s="232" t="s">
        <v>567</v>
      </c>
      <c r="B328" s="233" t="s">
        <v>1982</v>
      </c>
      <c r="C328" s="234">
        <v>3.55</v>
      </c>
      <c r="D328" s="235">
        <v>1.4584999999999999</v>
      </c>
      <c r="E328" s="235">
        <v>1</v>
      </c>
      <c r="F328" s="235">
        <v>1</v>
      </c>
      <c r="G328" s="235">
        <v>1.35</v>
      </c>
      <c r="H328" s="235">
        <v>1.35</v>
      </c>
      <c r="I328" s="236" t="s">
        <v>1204</v>
      </c>
      <c r="J328" s="237" t="s">
        <v>1199</v>
      </c>
    </row>
    <row r="329" spans="1:10" ht="17.149999999999999" customHeight="1">
      <c r="A329" s="232" t="s">
        <v>568</v>
      </c>
      <c r="B329" s="233" t="s">
        <v>1982</v>
      </c>
      <c r="C329" s="234">
        <v>6.38</v>
      </c>
      <c r="D329" s="235">
        <v>1.9320999999999999</v>
      </c>
      <c r="E329" s="235">
        <v>1</v>
      </c>
      <c r="F329" s="235">
        <v>1</v>
      </c>
      <c r="G329" s="235">
        <v>1.35</v>
      </c>
      <c r="H329" s="235">
        <v>1.35</v>
      </c>
      <c r="I329" s="236" t="s">
        <v>1204</v>
      </c>
      <c r="J329" s="237" t="s">
        <v>1199</v>
      </c>
    </row>
    <row r="330" spans="1:10" ht="17.149999999999999" customHeight="1">
      <c r="A330" s="238" t="s">
        <v>569</v>
      </c>
      <c r="B330" s="239" t="s">
        <v>1982</v>
      </c>
      <c r="C330" s="240">
        <v>11.67</v>
      </c>
      <c r="D330" s="241">
        <v>2.9902000000000002</v>
      </c>
      <c r="E330" s="241">
        <v>1</v>
      </c>
      <c r="F330" s="241">
        <v>1</v>
      </c>
      <c r="G330" s="241">
        <v>1.75</v>
      </c>
      <c r="H330" s="241">
        <v>1.75</v>
      </c>
      <c r="I330" s="242" t="s">
        <v>1204</v>
      </c>
      <c r="J330" s="243" t="s">
        <v>1199</v>
      </c>
    </row>
    <row r="331" spans="1:10" ht="17.149999999999999" customHeight="1">
      <c r="A331" s="244" t="s">
        <v>570</v>
      </c>
      <c r="B331" s="245" t="s">
        <v>1983</v>
      </c>
      <c r="C331" s="246">
        <v>2.36</v>
      </c>
      <c r="D331" s="247">
        <v>1.5125</v>
      </c>
      <c r="E331" s="247">
        <v>1</v>
      </c>
      <c r="F331" s="247">
        <v>1</v>
      </c>
      <c r="G331" s="247">
        <v>1.35</v>
      </c>
      <c r="H331" s="247">
        <v>1.35</v>
      </c>
      <c r="I331" s="248" t="s">
        <v>1204</v>
      </c>
      <c r="J331" s="249" t="s">
        <v>1199</v>
      </c>
    </row>
    <row r="332" spans="1:10" ht="17.149999999999999" customHeight="1">
      <c r="A332" s="232" t="s">
        <v>571</v>
      </c>
      <c r="B332" s="233" t="s">
        <v>1983</v>
      </c>
      <c r="C332" s="234">
        <v>2.73</v>
      </c>
      <c r="D332" s="235">
        <v>1.9268000000000001</v>
      </c>
      <c r="E332" s="235">
        <v>1</v>
      </c>
      <c r="F332" s="235">
        <v>1</v>
      </c>
      <c r="G332" s="235">
        <v>1.35</v>
      </c>
      <c r="H332" s="235">
        <v>1.35</v>
      </c>
      <c r="I332" s="236" t="s">
        <v>1204</v>
      </c>
      <c r="J332" s="237" t="s">
        <v>1199</v>
      </c>
    </row>
    <row r="333" spans="1:10" ht="17.149999999999999" customHeight="1">
      <c r="A333" s="232" t="s">
        <v>572</v>
      </c>
      <c r="B333" s="233" t="s">
        <v>1983</v>
      </c>
      <c r="C333" s="234">
        <v>4.82</v>
      </c>
      <c r="D333" s="235">
        <v>2.1783999999999999</v>
      </c>
      <c r="E333" s="235">
        <v>1</v>
      </c>
      <c r="F333" s="235">
        <v>1</v>
      </c>
      <c r="G333" s="235">
        <v>1.35</v>
      </c>
      <c r="H333" s="235">
        <v>1.35</v>
      </c>
      <c r="I333" s="236" t="s">
        <v>1204</v>
      </c>
      <c r="J333" s="237" t="s">
        <v>1199</v>
      </c>
    </row>
    <row r="334" spans="1:10" ht="17.149999999999999" customHeight="1">
      <c r="A334" s="238" t="s">
        <v>573</v>
      </c>
      <c r="B334" s="239" t="s">
        <v>1983</v>
      </c>
      <c r="C334" s="240">
        <v>7.99</v>
      </c>
      <c r="D334" s="241">
        <v>3.0693000000000001</v>
      </c>
      <c r="E334" s="241">
        <v>1</v>
      </c>
      <c r="F334" s="241">
        <v>1</v>
      </c>
      <c r="G334" s="241">
        <v>1.75</v>
      </c>
      <c r="H334" s="241">
        <v>1.75</v>
      </c>
      <c r="I334" s="242" t="s">
        <v>1204</v>
      </c>
      <c r="J334" s="243" t="s">
        <v>1199</v>
      </c>
    </row>
    <row r="335" spans="1:10" ht="17.149999999999999" customHeight="1">
      <c r="A335" s="244" t="s">
        <v>574</v>
      </c>
      <c r="B335" s="245" t="s">
        <v>1984</v>
      </c>
      <c r="C335" s="246">
        <v>2.2400000000000002</v>
      </c>
      <c r="D335" s="247">
        <v>1.5689</v>
      </c>
      <c r="E335" s="247">
        <v>1</v>
      </c>
      <c r="F335" s="247">
        <v>1</v>
      </c>
      <c r="G335" s="247">
        <v>1.35</v>
      </c>
      <c r="H335" s="247">
        <v>1.35</v>
      </c>
      <c r="I335" s="248" t="s">
        <v>1204</v>
      </c>
      <c r="J335" s="249" t="s">
        <v>1199</v>
      </c>
    </row>
    <row r="336" spans="1:10" ht="17.149999999999999" customHeight="1">
      <c r="A336" s="232" t="s">
        <v>575</v>
      </c>
      <c r="B336" s="233" t="s">
        <v>1984</v>
      </c>
      <c r="C336" s="234">
        <v>2.89</v>
      </c>
      <c r="D336" s="235">
        <v>2.0438000000000001</v>
      </c>
      <c r="E336" s="235">
        <v>1</v>
      </c>
      <c r="F336" s="235">
        <v>1</v>
      </c>
      <c r="G336" s="235">
        <v>1.35</v>
      </c>
      <c r="H336" s="235">
        <v>1.35</v>
      </c>
      <c r="I336" s="236" t="s">
        <v>1204</v>
      </c>
      <c r="J336" s="237" t="s">
        <v>1199</v>
      </c>
    </row>
    <row r="337" spans="1:10" ht="17.149999999999999" customHeight="1">
      <c r="A337" s="232" t="s">
        <v>576</v>
      </c>
      <c r="B337" s="233" t="s">
        <v>1984</v>
      </c>
      <c r="C337" s="234">
        <v>6.41</v>
      </c>
      <c r="D337" s="235">
        <v>2.3904999999999998</v>
      </c>
      <c r="E337" s="235">
        <v>1</v>
      </c>
      <c r="F337" s="235">
        <v>1</v>
      </c>
      <c r="G337" s="235">
        <v>1.35</v>
      </c>
      <c r="H337" s="235">
        <v>1.35</v>
      </c>
      <c r="I337" s="236" t="s">
        <v>1204</v>
      </c>
      <c r="J337" s="237" t="s">
        <v>1199</v>
      </c>
    </row>
    <row r="338" spans="1:10" ht="17.149999999999999" customHeight="1">
      <c r="A338" s="238" t="s">
        <v>577</v>
      </c>
      <c r="B338" s="239" t="s">
        <v>1984</v>
      </c>
      <c r="C338" s="240">
        <v>10.96</v>
      </c>
      <c r="D338" s="241">
        <v>3.4013</v>
      </c>
      <c r="E338" s="241">
        <v>1</v>
      </c>
      <c r="F338" s="241">
        <v>1</v>
      </c>
      <c r="G338" s="241">
        <v>1.75</v>
      </c>
      <c r="H338" s="241">
        <v>1.75</v>
      </c>
      <c r="I338" s="242" t="s">
        <v>1204</v>
      </c>
      <c r="J338" s="243" t="s">
        <v>1199</v>
      </c>
    </row>
    <row r="339" spans="1:10" ht="17.149999999999999" customHeight="1">
      <c r="A339" s="244" t="s">
        <v>578</v>
      </c>
      <c r="B339" s="245" t="s">
        <v>1867</v>
      </c>
      <c r="C339" s="246">
        <v>2.71</v>
      </c>
      <c r="D339" s="247">
        <v>1.2225999999999999</v>
      </c>
      <c r="E339" s="247">
        <v>1</v>
      </c>
      <c r="F339" s="247">
        <v>1</v>
      </c>
      <c r="G339" s="247">
        <v>1.35</v>
      </c>
      <c r="H339" s="247">
        <v>1.35</v>
      </c>
      <c r="I339" s="248" t="s">
        <v>1204</v>
      </c>
      <c r="J339" s="249" t="s">
        <v>1199</v>
      </c>
    </row>
    <row r="340" spans="1:10" ht="17.149999999999999" customHeight="1">
      <c r="A340" s="232" t="s">
        <v>579</v>
      </c>
      <c r="B340" s="233" t="s">
        <v>1867</v>
      </c>
      <c r="C340" s="234">
        <v>3.75</v>
      </c>
      <c r="D340" s="235">
        <v>1.7415</v>
      </c>
      <c r="E340" s="235">
        <v>1</v>
      </c>
      <c r="F340" s="235">
        <v>1</v>
      </c>
      <c r="G340" s="235">
        <v>1.35</v>
      </c>
      <c r="H340" s="235">
        <v>1.35</v>
      </c>
      <c r="I340" s="236" t="s">
        <v>1204</v>
      </c>
      <c r="J340" s="237" t="s">
        <v>1199</v>
      </c>
    </row>
    <row r="341" spans="1:10" ht="17.149999999999999" customHeight="1">
      <c r="A341" s="232" t="s">
        <v>580</v>
      </c>
      <c r="B341" s="233" t="s">
        <v>1867</v>
      </c>
      <c r="C341" s="234">
        <v>6.35</v>
      </c>
      <c r="D341" s="235">
        <v>2.2869999999999999</v>
      </c>
      <c r="E341" s="235">
        <v>1</v>
      </c>
      <c r="F341" s="235">
        <v>1</v>
      </c>
      <c r="G341" s="235">
        <v>1.35</v>
      </c>
      <c r="H341" s="235">
        <v>1.35</v>
      </c>
      <c r="I341" s="236" t="s">
        <v>1204</v>
      </c>
      <c r="J341" s="237" t="s">
        <v>1199</v>
      </c>
    </row>
    <row r="342" spans="1:10" ht="17.149999999999999" customHeight="1">
      <c r="A342" s="238" t="s">
        <v>581</v>
      </c>
      <c r="B342" s="239" t="s">
        <v>1867</v>
      </c>
      <c r="C342" s="240">
        <v>10.99</v>
      </c>
      <c r="D342" s="241">
        <v>3.2008000000000001</v>
      </c>
      <c r="E342" s="241">
        <v>1</v>
      </c>
      <c r="F342" s="241">
        <v>1</v>
      </c>
      <c r="G342" s="241">
        <v>1.75</v>
      </c>
      <c r="H342" s="241">
        <v>1.75</v>
      </c>
      <c r="I342" s="242" t="s">
        <v>1204</v>
      </c>
      <c r="J342" s="243" t="s">
        <v>1199</v>
      </c>
    </row>
    <row r="343" spans="1:10" ht="17.149999999999999" customHeight="1">
      <c r="A343" s="244" t="s">
        <v>582</v>
      </c>
      <c r="B343" s="245" t="s">
        <v>1985</v>
      </c>
      <c r="C343" s="246">
        <v>2.85</v>
      </c>
      <c r="D343" s="247">
        <v>0.91879999999999995</v>
      </c>
      <c r="E343" s="247">
        <v>1</v>
      </c>
      <c r="F343" s="247">
        <v>1</v>
      </c>
      <c r="G343" s="247">
        <v>1.35</v>
      </c>
      <c r="H343" s="247">
        <v>1.35</v>
      </c>
      <c r="I343" s="248" t="s">
        <v>1204</v>
      </c>
      <c r="J343" s="249" t="s">
        <v>1199</v>
      </c>
    </row>
    <row r="344" spans="1:10" ht="17.149999999999999" customHeight="1">
      <c r="A344" s="232" t="s">
        <v>583</v>
      </c>
      <c r="B344" s="233" t="s">
        <v>1985</v>
      </c>
      <c r="C344" s="234">
        <v>3.66</v>
      </c>
      <c r="D344" s="235">
        <v>1.3809</v>
      </c>
      <c r="E344" s="235">
        <v>1</v>
      </c>
      <c r="F344" s="235">
        <v>1</v>
      </c>
      <c r="G344" s="235">
        <v>1.35</v>
      </c>
      <c r="H344" s="235">
        <v>1.35</v>
      </c>
      <c r="I344" s="236" t="s">
        <v>1204</v>
      </c>
      <c r="J344" s="237" t="s">
        <v>1199</v>
      </c>
    </row>
    <row r="345" spans="1:10" ht="17.149999999999999" customHeight="1">
      <c r="A345" s="232" t="s">
        <v>584</v>
      </c>
      <c r="B345" s="233" t="s">
        <v>1985</v>
      </c>
      <c r="C345" s="234">
        <v>6.29</v>
      </c>
      <c r="D345" s="235">
        <v>1.7462</v>
      </c>
      <c r="E345" s="235">
        <v>1</v>
      </c>
      <c r="F345" s="235">
        <v>1</v>
      </c>
      <c r="G345" s="235">
        <v>1.35</v>
      </c>
      <c r="H345" s="235">
        <v>1.35</v>
      </c>
      <c r="I345" s="236" t="s">
        <v>1204</v>
      </c>
      <c r="J345" s="237" t="s">
        <v>1199</v>
      </c>
    </row>
    <row r="346" spans="1:10" ht="17.149999999999999" customHeight="1">
      <c r="A346" s="238" t="s">
        <v>585</v>
      </c>
      <c r="B346" s="239" t="s">
        <v>1985</v>
      </c>
      <c r="C346" s="240">
        <v>9.81</v>
      </c>
      <c r="D346" s="241">
        <v>2.6791</v>
      </c>
      <c r="E346" s="241">
        <v>1</v>
      </c>
      <c r="F346" s="241">
        <v>1</v>
      </c>
      <c r="G346" s="241">
        <v>1.75</v>
      </c>
      <c r="H346" s="241">
        <v>1.75</v>
      </c>
      <c r="I346" s="242" t="s">
        <v>1204</v>
      </c>
      <c r="J346" s="243" t="s">
        <v>1199</v>
      </c>
    </row>
    <row r="347" spans="1:10" ht="17.149999999999999" customHeight="1">
      <c r="A347" s="244" t="s">
        <v>1813</v>
      </c>
      <c r="B347" s="245" t="s">
        <v>2281</v>
      </c>
      <c r="C347" s="246">
        <v>2.17</v>
      </c>
      <c r="D347" s="247">
        <v>3.7469000000000001</v>
      </c>
      <c r="E347" s="247">
        <v>1</v>
      </c>
      <c r="F347" s="247">
        <v>1</v>
      </c>
      <c r="G347" s="247">
        <v>1.35</v>
      </c>
      <c r="H347" s="247">
        <v>1.35</v>
      </c>
      <c r="I347" s="248" t="s">
        <v>1204</v>
      </c>
      <c r="J347" s="249" t="s">
        <v>1199</v>
      </c>
    </row>
    <row r="348" spans="1:10" ht="17.149999999999999" customHeight="1">
      <c r="A348" s="232" t="s">
        <v>1814</v>
      </c>
      <c r="B348" s="233" t="s">
        <v>2281</v>
      </c>
      <c r="C348" s="234">
        <v>4.46</v>
      </c>
      <c r="D348" s="235">
        <v>4.0838999999999999</v>
      </c>
      <c r="E348" s="235">
        <v>1</v>
      </c>
      <c r="F348" s="235">
        <v>1</v>
      </c>
      <c r="G348" s="235">
        <v>1.35</v>
      </c>
      <c r="H348" s="235">
        <v>1.35</v>
      </c>
      <c r="I348" s="236" t="s">
        <v>1204</v>
      </c>
      <c r="J348" s="237" t="s">
        <v>1199</v>
      </c>
    </row>
    <row r="349" spans="1:10" ht="17.149999999999999" customHeight="1">
      <c r="A349" s="232" t="s">
        <v>1815</v>
      </c>
      <c r="B349" s="233" t="s">
        <v>2281</v>
      </c>
      <c r="C349" s="234">
        <v>7.73</v>
      </c>
      <c r="D349" s="235">
        <v>5.0659999999999998</v>
      </c>
      <c r="E349" s="235">
        <v>1</v>
      </c>
      <c r="F349" s="235">
        <v>1</v>
      </c>
      <c r="G349" s="235">
        <v>1.35</v>
      </c>
      <c r="H349" s="235">
        <v>1.35</v>
      </c>
      <c r="I349" s="236" t="s">
        <v>1204</v>
      </c>
      <c r="J349" s="237" t="s">
        <v>1199</v>
      </c>
    </row>
    <row r="350" spans="1:10" ht="17.149999999999999" customHeight="1">
      <c r="A350" s="238" t="s">
        <v>1816</v>
      </c>
      <c r="B350" s="239" t="s">
        <v>2281</v>
      </c>
      <c r="C350" s="240">
        <v>10.49</v>
      </c>
      <c r="D350" s="241">
        <v>6.2473999999999998</v>
      </c>
      <c r="E350" s="241">
        <v>1</v>
      </c>
      <c r="F350" s="241">
        <v>1</v>
      </c>
      <c r="G350" s="241">
        <v>1.75</v>
      </c>
      <c r="H350" s="241">
        <v>1.75</v>
      </c>
      <c r="I350" s="242" t="s">
        <v>1204</v>
      </c>
      <c r="J350" s="243" t="s">
        <v>1199</v>
      </c>
    </row>
    <row r="351" spans="1:10" ht="17.149999999999999" customHeight="1">
      <c r="A351" s="244" t="s">
        <v>1817</v>
      </c>
      <c r="B351" s="245" t="s">
        <v>1868</v>
      </c>
      <c r="C351" s="246">
        <v>3.14</v>
      </c>
      <c r="D351" s="247">
        <v>2.6514000000000002</v>
      </c>
      <c r="E351" s="247">
        <v>1</v>
      </c>
      <c r="F351" s="247">
        <v>1</v>
      </c>
      <c r="G351" s="247">
        <v>1.35</v>
      </c>
      <c r="H351" s="247">
        <v>1.35</v>
      </c>
      <c r="I351" s="248" t="s">
        <v>1204</v>
      </c>
      <c r="J351" s="249" t="s">
        <v>1199</v>
      </c>
    </row>
    <row r="352" spans="1:10" ht="17.149999999999999" customHeight="1">
      <c r="A352" s="232" t="s">
        <v>1818</v>
      </c>
      <c r="B352" s="233" t="s">
        <v>1868</v>
      </c>
      <c r="C352" s="234">
        <v>4.97</v>
      </c>
      <c r="D352" s="235">
        <v>3.1480999999999999</v>
      </c>
      <c r="E352" s="235">
        <v>1</v>
      </c>
      <c r="F352" s="235">
        <v>1</v>
      </c>
      <c r="G352" s="235">
        <v>1.35</v>
      </c>
      <c r="H352" s="235">
        <v>1.35</v>
      </c>
      <c r="I352" s="236" t="s">
        <v>1204</v>
      </c>
      <c r="J352" s="237" t="s">
        <v>1199</v>
      </c>
    </row>
    <row r="353" spans="1:10" ht="17.149999999999999" customHeight="1">
      <c r="A353" s="232" t="s">
        <v>1819</v>
      </c>
      <c r="B353" s="233" t="s">
        <v>1868</v>
      </c>
      <c r="C353" s="234">
        <v>8.4499999999999993</v>
      </c>
      <c r="D353" s="235">
        <v>3.8296000000000001</v>
      </c>
      <c r="E353" s="235">
        <v>1</v>
      </c>
      <c r="F353" s="235">
        <v>1</v>
      </c>
      <c r="G353" s="235">
        <v>1.35</v>
      </c>
      <c r="H353" s="235">
        <v>1.35</v>
      </c>
      <c r="I353" s="236" t="s">
        <v>1204</v>
      </c>
      <c r="J353" s="237" t="s">
        <v>1199</v>
      </c>
    </row>
    <row r="354" spans="1:10" ht="17.149999999999999" customHeight="1">
      <c r="A354" s="238" t="s">
        <v>1820</v>
      </c>
      <c r="B354" s="239" t="s">
        <v>1868</v>
      </c>
      <c r="C354" s="240">
        <v>13.57</v>
      </c>
      <c r="D354" s="241">
        <v>5.1875</v>
      </c>
      <c r="E354" s="241">
        <v>1</v>
      </c>
      <c r="F354" s="241">
        <v>1</v>
      </c>
      <c r="G354" s="241">
        <v>1.75</v>
      </c>
      <c r="H354" s="241">
        <v>1.75</v>
      </c>
      <c r="I354" s="242" t="s">
        <v>1204</v>
      </c>
      <c r="J354" s="243" t="s">
        <v>1199</v>
      </c>
    </row>
    <row r="355" spans="1:10" ht="17.149999999999999" customHeight="1">
      <c r="A355" s="244" t="s">
        <v>586</v>
      </c>
      <c r="B355" s="245" t="s">
        <v>1986</v>
      </c>
      <c r="C355" s="246">
        <v>3.36</v>
      </c>
      <c r="D355" s="247">
        <v>0.98480000000000001</v>
      </c>
      <c r="E355" s="247">
        <v>1</v>
      </c>
      <c r="F355" s="247">
        <v>1</v>
      </c>
      <c r="G355" s="247">
        <v>1.35</v>
      </c>
      <c r="H355" s="247">
        <v>1.35</v>
      </c>
      <c r="I355" s="248" t="s">
        <v>1204</v>
      </c>
      <c r="J355" s="249" t="s">
        <v>1199</v>
      </c>
    </row>
    <row r="356" spans="1:10" ht="17.149999999999999" customHeight="1">
      <c r="A356" s="232" t="s">
        <v>587</v>
      </c>
      <c r="B356" s="233" t="s">
        <v>1986</v>
      </c>
      <c r="C356" s="234">
        <v>5.68</v>
      </c>
      <c r="D356" s="235">
        <v>1.1532</v>
      </c>
      <c r="E356" s="235">
        <v>1</v>
      </c>
      <c r="F356" s="235">
        <v>1</v>
      </c>
      <c r="G356" s="235">
        <v>1.35</v>
      </c>
      <c r="H356" s="235">
        <v>1.35</v>
      </c>
      <c r="I356" s="236" t="s">
        <v>1204</v>
      </c>
      <c r="J356" s="237" t="s">
        <v>1199</v>
      </c>
    </row>
    <row r="357" spans="1:10" ht="17.149999999999999" customHeight="1">
      <c r="A357" s="232" t="s">
        <v>588</v>
      </c>
      <c r="B357" s="233" t="s">
        <v>1986</v>
      </c>
      <c r="C357" s="234">
        <v>9.57</v>
      </c>
      <c r="D357" s="235">
        <v>1.6959</v>
      </c>
      <c r="E357" s="235">
        <v>1</v>
      </c>
      <c r="F357" s="235">
        <v>1</v>
      </c>
      <c r="G357" s="235">
        <v>1.35</v>
      </c>
      <c r="H357" s="235">
        <v>1.35</v>
      </c>
      <c r="I357" s="236" t="s">
        <v>1204</v>
      </c>
      <c r="J357" s="237" t="s">
        <v>1199</v>
      </c>
    </row>
    <row r="358" spans="1:10" ht="17.149999999999999" customHeight="1">
      <c r="A358" s="238" t="s">
        <v>589</v>
      </c>
      <c r="B358" s="239" t="s">
        <v>1986</v>
      </c>
      <c r="C358" s="240">
        <v>14.74</v>
      </c>
      <c r="D358" s="241">
        <v>2.9611000000000001</v>
      </c>
      <c r="E358" s="241">
        <v>1</v>
      </c>
      <c r="F358" s="241">
        <v>1</v>
      </c>
      <c r="G358" s="241">
        <v>1.75</v>
      </c>
      <c r="H358" s="241">
        <v>1.75</v>
      </c>
      <c r="I358" s="242" t="s">
        <v>1204</v>
      </c>
      <c r="J358" s="243" t="s">
        <v>1199</v>
      </c>
    </row>
    <row r="359" spans="1:10" ht="17.149999999999999" customHeight="1">
      <c r="A359" s="244" t="s">
        <v>1560</v>
      </c>
      <c r="B359" s="245" t="s">
        <v>2282</v>
      </c>
      <c r="C359" s="246">
        <v>2.81</v>
      </c>
      <c r="D359" s="247">
        <v>1.3692</v>
      </c>
      <c r="E359" s="247">
        <v>1</v>
      </c>
      <c r="F359" s="247">
        <v>1</v>
      </c>
      <c r="G359" s="247">
        <v>1.35</v>
      </c>
      <c r="H359" s="247">
        <v>1.35</v>
      </c>
      <c r="I359" s="248" t="s">
        <v>1204</v>
      </c>
      <c r="J359" s="249" t="s">
        <v>1199</v>
      </c>
    </row>
    <row r="360" spans="1:10" ht="17.149999999999999" customHeight="1">
      <c r="A360" s="232" t="s">
        <v>1561</v>
      </c>
      <c r="B360" s="233" t="s">
        <v>2282</v>
      </c>
      <c r="C360" s="234">
        <v>5.3</v>
      </c>
      <c r="D360" s="235">
        <v>1.8322000000000001</v>
      </c>
      <c r="E360" s="235">
        <v>1</v>
      </c>
      <c r="F360" s="235">
        <v>1</v>
      </c>
      <c r="G360" s="235">
        <v>1.35</v>
      </c>
      <c r="H360" s="235">
        <v>1.35</v>
      </c>
      <c r="I360" s="236" t="s">
        <v>1204</v>
      </c>
      <c r="J360" s="237" t="s">
        <v>1199</v>
      </c>
    </row>
    <row r="361" spans="1:10" ht="17.149999999999999" customHeight="1">
      <c r="A361" s="232" t="s">
        <v>1562</v>
      </c>
      <c r="B361" s="233" t="s">
        <v>2282</v>
      </c>
      <c r="C361" s="234">
        <v>9.48</v>
      </c>
      <c r="D361" s="235">
        <v>2.4664999999999999</v>
      </c>
      <c r="E361" s="235">
        <v>1</v>
      </c>
      <c r="F361" s="235">
        <v>1</v>
      </c>
      <c r="G361" s="235">
        <v>1.35</v>
      </c>
      <c r="H361" s="235">
        <v>1.35</v>
      </c>
      <c r="I361" s="236" t="s">
        <v>1204</v>
      </c>
      <c r="J361" s="237" t="s">
        <v>1199</v>
      </c>
    </row>
    <row r="362" spans="1:10" ht="17.149999999999999" customHeight="1">
      <c r="A362" s="238" t="s">
        <v>1563</v>
      </c>
      <c r="B362" s="239" t="s">
        <v>2282</v>
      </c>
      <c r="C362" s="240">
        <v>14.53</v>
      </c>
      <c r="D362" s="241">
        <v>3.6753999999999998</v>
      </c>
      <c r="E362" s="241">
        <v>1</v>
      </c>
      <c r="F362" s="241">
        <v>1</v>
      </c>
      <c r="G362" s="241">
        <v>1.75</v>
      </c>
      <c r="H362" s="241">
        <v>1.75</v>
      </c>
      <c r="I362" s="242" t="s">
        <v>1204</v>
      </c>
      <c r="J362" s="243" t="s">
        <v>1199</v>
      </c>
    </row>
    <row r="363" spans="1:10" ht="17.149999999999999" customHeight="1">
      <c r="A363" s="244" t="s">
        <v>1564</v>
      </c>
      <c r="B363" s="245" t="s">
        <v>1905</v>
      </c>
      <c r="C363" s="246">
        <v>2.99</v>
      </c>
      <c r="D363" s="247">
        <v>1.1686000000000001</v>
      </c>
      <c r="E363" s="247">
        <v>1</v>
      </c>
      <c r="F363" s="247">
        <v>1</v>
      </c>
      <c r="G363" s="247">
        <v>1.35</v>
      </c>
      <c r="H363" s="247">
        <v>1.35</v>
      </c>
      <c r="I363" s="248" t="s">
        <v>1204</v>
      </c>
      <c r="J363" s="249" t="s">
        <v>1199</v>
      </c>
    </row>
    <row r="364" spans="1:10" ht="17.149999999999999" customHeight="1">
      <c r="A364" s="232" t="s">
        <v>1565</v>
      </c>
      <c r="B364" s="233" t="s">
        <v>1905</v>
      </c>
      <c r="C364" s="234">
        <v>4.09</v>
      </c>
      <c r="D364" s="235">
        <v>1.4444999999999999</v>
      </c>
      <c r="E364" s="235">
        <v>1</v>
      </c>
      <c r="F364" s="235">
        <v>1</v>
      </c>
      <c r="G364" s="235">
        <v>1.35</v>
      </c>
      <c r="H364" s="235">
        <v>1.35</v>
      </c>
      <c r="I364" s="236" t="s">
        <v>1204</v>
      </c>
      <c r="J364" s="237" t="s">
        <v>1199</v>
      </c>
    </row>
    <row r="365" spans="1:10" ht="17.149999999999999" customHeight="1">
      <c r="A365" s="232" t="s">
        <v>1566</v>
      </c>
      <c r="B365" s="233" t="s">
        <v>1905</v>
      </c>
      <c r="C365" s="234">
        <v>7.01</v>
      </c>
      <c r="D365" s="235">
        <v>1.8613</v>
      </c>
      <c r="E365" s="235">
        <v>1</v>
      </c>
      <c r="F365" s="235">
        <v>1</v>
      </c>
      <c r="G365" s="235">
        <v>1.35</v>
      </c>
      <c r="H365" s="235">
        <v>1.35</v>
      </c>
      <c r="I365" s="236" t="s">
        <v>1204</v>
      </c>
      <c r="J365" s="237" t="s">
        <v>1199</v>
      </c>
    </row>
    <row r="366" spans="1:10" ht="17.149999999999999" customHeight="1">
      <c r="A366" s="238" t="s">
        <v>1567</v>
      </c>
      <c r="B366" s="239" t="s">
        <v>1905</v>
      </c>
      <c r="C366" s="240">
        <v>12.14</v>
      </c>
      <c r="D366" s="241">
        <v>2.9651000000000001</v>
      </c>
      <c r="E366" s="241">
        <v>1</v>
      </c>
      <c r="F366" s="241">
        <v>1</v>
      </c>
      <c r="G366" s="241">
        <v>1.75</v>
      </c>
      <c r="H366" s="241">
        <v>1.75</v>
      </c>
      <c r="I366" s="242" t="s">
        <v>1204</v>
      </c>
      <c r="J366" s="243" t="s">
        <v>1199</v>
      </c>
    </row>
    <row r="367" spans="1:10" ht="17.149999999999999" customHeight="1">
      <c r="A367" s="244" t="s">
        <v>1821</v>
      </c>
      <c r="B367" s="245" t="s">
        <v>1869</v>
      </c>
      <c r="C367" s="246">
        <v>1.45</v>
      </c>
      <c r="D367" s="247">
        <v>3.0148999999999999</v>
      </c>
      <c r="E367" s="247">
        <v>1</v>
      </c>
      <c r="F367" s="247">
        <v>1</v>
      </c>
      <c r="G367" s="247">
        <v>1.35</v>
      </c>
      <c r="H367" s="247">
        <v>1.35</v>
      </c>
      <c r="I367" s="248" t="s">
        <v>1204</v>
      </c>
      <c r="J367" s="249" t="s">
        <v>1199</v>
      </c>
    </row>
    <row r="368" spans="1:10" ht="17.149999999999999" customHeight="1">
      <c r="A368" s="232" t="s">
        <v>1822</v>
      </c>
      <c r="B368" s="233" t="s">
        <v>1869</v>
      </c>
      <c r="C368" s="234">
        <v>2.4700000000000002</v>
      </c>
      <c r="D368" s="235">
        <v>3.1949999999999998</v>
      </c>
      <c r="E368" s="235">
        <v>1</v>
      </c>
      <c r="F368" s="235">
        <v>1</v>
      </c>
      <c r="G368" s="235">
        <v>1.35</v>
      </c>
      <c r="H368" s="235">
        <v>1.35</v>
      </c>
      <c r="I368" s="236" t="s">
        <v>1204</v>
      </c>
      <c r="J368" s="237" t="s">
        <v>1199</v>
      </c>
    </row>
    <row r="369" spans="1:10" ht="17.149999999999999" customHeight="1">
      <c r="A369" s="232" t="s">
        <v>1823</v>
      </c>
      <c r="B369" s="233" t="s">
        <v>1869</v>
      </c>
      <c r="C369" s="234">
        <v>6.42</v>
      </c>
      <c r="D369" s="235">
        <v>3.9060999999999999</v>
      </c>
      <c r="E369" s="235">
        <v>1</v>
      </c>
      <c r="F369" s="235">
        <v>1</v>
      </c>
      <c r="G369" s="235">
        <v>1.35</v>
      </c>
      <c r="H369" s="235">
        <v>1.35</v>
      </c>
      <c r="I369" s="236" t="s">
        <v>1204</v>
      </c>
      <c r="J369" s="237" t="s">
        <v>1199</v>
      </c>
    </row>
    <row r="370" spans="1:10" ht="17.149999999999999" customHeight="1">
      <c r="A370" s="238" t="s">
        <v>1824</v>
      </c>
      <c r="B370" s="239" t="s">
        <v>1869</v>
      </c>
      <c r="C370" s="240">
        <v>13.21</v>
      </c>
      <c r="D370" s="241">
        <v>5.5437000000000003</v>
      </c>
      <c r="E370" s="241">
        <v>1</v>
      </c>
      <c r="F370" s="241">
        <v>1</v>
      </c>
      <c r="G370" s="241">
        <v>1.75</v>
      </c>
      <c r="H370" s="241">
        <v>1.75</v>
      </c>
      <c r="I370" s="242" t="s">
        <v>1204</v>
      </c>
      <c r="J370" s="243" t="s">
        <v>1199</v>
      </c>
    </row>
    <row r="371" spans="1:10" ht="17.149999999999999" customHeight="1">
      <c r="A371" s="244" t="s">
        <v>590</v>
      </c>
      <c r="B371" s="245" t="s">
        <v>1987</v>
      </c>
      <c r="C371" s="246">
        <v>2.16</v>
      </c>
      <c r="D371" s="247">
        <v>0.62629999999999997</v>
      </c>
      <c r="E371" s="247">
        <v>1</v>
      </c>
      <c r="F371" s="247">
        <v>1</v>
      </c>
      <c r="G371" s="247">
        <v>1.35</v>
      </c>
      <c r="H371" s="247">
        <v>1.35</v>
      </c>
      <c r="I371" s="248" t="s">
        <v>1204</v>
      </c>
      <c r="J371" s="249" t="s">
        <v>1199</v>
      </c>
    </row>
    <row r="372" spans="1:10" ht="17.149999999999999" customHeight="1">
      <c r="A372" s="232" t="s">
        <v>591</v>
      </c>
      <c r="B372" s="233" t="s">
        <v>1987</v>
      </c>
      <c r="C372" s="234">
        <v>3.11</v>
      </c>
      <c r="D372" s="235">
        <v>0.69020000000000004</v>
      </c>
      <c r="E372" s="235">
        <v>1</v>
      </c>
      <c r="F372" s="235">
        <v>1</v>
      </c>
      <c r="G372" s="235">
        <v>1.35</v>
      </c>
      <c r="H372" s="235">
        <v>1.35</v>
      </c>
      <c r="I372" s="236" t="s">
        <v>1204</v>
      </c>
      <c r="J372" s="237" t="s">
        <v>1199</v>
      </c>
    </row>
    <row r="373" spans="1:10" ht="17.149999999999999" customHeight="1">
      <c r="A373" s="232" t="s">
        <v>592</v>
      </c>
      <c r="B373" s="233" t="s">
        <v>1987</v>
      </c>
      <c r="C373" s="234">
        <v>5.04</v>
      </c>
      <c r="D373" s="235">
        <v>0.89549999999999996</v>
      </c>
      <c r="E373" s="235">
        <v>1</v>
      </c>
      <c r="F373" s="235">
        <v>1</v>
      </c>
      <c r="G373" s="235">
        <v>1.35</v>
      </c>
      <c r="H373" s="235">
        <v>1.35</v>
      </c>
      <c r="I373" s="236" t="s">
        <v>1204</v>
      </c>
      <c r="J373" s="237" t="s">
        <v>1199</v>
      </c>
    </row>
    <row r="374" spans="1:10" ht="17.149999999999999" customHeight="1">
      <c r="A374" s="238" t="s">
        <v>593</v>
      </c>
      <c r="B374" s="239" t="s">
        <v>1987</v>
      </c>
      <c r="C374" s="240">
        <v>7.15</v>
      </c>
      <c r="D374" s="241">
        <v>1.4278999999999999</v>
      </c>
      <c r="E374" s="241">
        <v>1</v>
      </c>
      <c r="F374" s="241">
        <v>1</v>
      </c>
      <c r="G374" s="241">
        <v>1.75</v>
      </c>
      <c r="H374" s="241">
        <v>1.75</v>
      </c>
      <c r="I374" s="242" t="s">
        <v>1204</v>
      </c>
      <c r="J374" s="243" t="s">
        <v>1199</v>
      </c>
    </row>
    <row r="375" spans="1:10" ht="17.149999999999999" customHeight="1">
      <c r="A375" s="244" t="s">
        <v>594</v>
      </c>
      <c r="B375" s="245" t="s">
        <v>1559</v>
      </c>
      <c r="C375" s="246">
        <v>2.02</v>
      </c>
      <c r="D375" s="247">
        <v>0.73650000000000004</v>
      </c>
      <c r="E375" s="247">
        <v>1</v>
      </c>
      <c r="F375" s="247">
        <v>1</v>
      </c>
      <c r="G375" s="247">
        <v>1.35</v>
      </c>
      <c r="H375" s="247">
        <v>1.35</v>
      </c>
      <c r="I375" s="248" t="s">
        <v>1204</v>
      </c>
      <c r="J375" s="249" t="s">
        <v>1199</v>
      </c>
    </row>
    <row r="376" spans="1:10" ht="17.149999999999999" customHeight="1">
      <c r="A376" s="232" t="s">
        <v>595</v>
      </c>
      <c r="B376" s="233" t="s">
        <v>1559</v>
      </c>
      <c r="C376" s="234">
        <v>2.85</v>
      </c>
      <c r="D376" s="235">
        <v>0.87139999999999995</v>
      </c>
      <c r="E376" s="235">
        <v>1</v>
      </c>
      <c r="F376" s="235">
        <v>1</v>
      </c>
      <c r="G376" s="235">
        <v>1.35</v>
      </c>
      <c r="H376" s="235">
        <v>1.35</v>
      </c>
      <c r="I376" s="236" t="s">
        <v>1204</v>
      </c>
      <c r="J376" s="237" t="s">
        <v>1199</v>
      </c>
    </row>
    <row r="377" spans="1:10" ht="17.149999999999999" customHeight="1">
      <c r="A377" s="232" t="s">
        <v>596</v>
      </c>
      <c r="B377" s="233" t="s">
        <v>1559</v>
      </c>
      <c r="C377" s="234">
        <v>4.78</v>
      </c>
      <c r="D377" s="235">
        <v>1.1509</v>
      </c>
      <c r="E377" s="235">
        <v>1</v>
      </c>
      <c r="F377" s="235">
        <v>1</v>
      </c>
      <c r="G377" s="235">
        <v>1.35</v>
      </c>
      <c r="H377" s="235">
        <v>1.35</v>
      </c>
      <c r="I377" s="236" t="s">
        <v>1204</v>
      </c>
      <c r="J377" s="237" t="s">
        <v>1199</v>
      </c>
    </row>
    <row r="378" spans="1:10" ht="17.149999999999999" customHeight="1">
      <c r="A378" s="238" t="s">
        <v>597</v>
      </c>
      <c r="B378" s="239" t="s">
        <v>1559</v>
      </c>
      <c r="C378" s="240">
        <v>7.91</v>
      </c>
      <c r="D378" s="241">
        <v>1.7665999999999999</v>
      </c>
      <c r="E378" s="241">
        <v>1</v>
      </c>
      <c r="F378" s="241">
        <v>1</v>
      </c>
      <c r="G378" s="241">
        <v>1.75</v>
      </c>
      <c r="H378" s="241">
        <v>1.75</v>
      </c>
      <c r="I378" s="242" t="s">
        <v>1204</v>
      </c>
      <c r="J378" s="243" t="s">
        <v>1199</v>
      </c>
    </row>
    <row r="379" spans="1:10" ht="17.149999999999999" customHeight="1">
      <c r="A379" s="244" t="s">
        <v>598</v>
      </c>
      <c r="B379" s="245" t="s">
        <v>1988</v>
      </c>
      <c r="C379" s="246">
        <v>2.5299999999999998</v>
      </c>
      <c r="D379" s="247">
        <v>0.80120000000000002</v>
      </c>
      <c r="E379" s="247">
        <v>1</v>
      </c>
      <c r="F379" s="247">
        <v>1</v>
      </c>
      <c r="G379" s="247">
        <v>1.35</v>
      </c>
      <c r="H379" s="247">
        <v>1.35</v>
      </c>
      <c r="I379" s="248" t="s">
        <v>1204</v>
      </c>
      <c r="J379" s="249" t="s">
        <v>1199</v>
      </c>
    </row>
    <row r="380" spans="1:10" ht="17.149999999999999" customHeight="1">
      <c r="A380" s="232" t="s">
        <v>599</v>
      </c>
      <c r="B380" s="233" t="s">
        <v>1988</v>
      </c>
      <c r="C380" s="234">
        <v>4.5</v>
      </c>
      <c r="D380" s="235">
        <v>1.0184</v>
      </c>
      <c r="E380" s="235">
        <v>1</v>
      </c>
      <c r="F380" s="235">
        <v>1</v>
      </c>
      <c r="G380" s="235">
        <v>1.35</v>
      </c>
      <c r="H380" s="235">
        <v>1.35</v>
      </c>
      <c r="I380" s="236" t="s">
        <v>1204</v>
      </c>
      <c r="J380" s="237" t="s">
        <v>1199</v>
      </c>
    </row>
    <row r="381" spans="1:10" ht="17.149999999999999" customHeight="1">
      <c r="A381" s="232" t="s">
        <v>600</v>
      </c>
      <c r="B381" s="233" t="s">
        <v>1988</v>
      </c>
      <c r="C381" s="234">
        <v>7.85</v>
      </c>
      <c r="D381" s="235">
        <v>1.4510000000000001</v>
      </c>
      <c r="E381" s="235">
        <v>1</v>
      </c>
      <c r="F381" s="235">
        <v>1</v>
      </c>
      <c r="G381" s="235">
        <v>1.35</v>
      </c>
      <c r="H381" s="235">
        <v>1.35</v>
      </c>
      <c r="I381" s="236" t="s">
        <v>1204</v>
      </c>
      <c r="J381" s="237" t="s">
        <v>1199</v>
      </c>
    </row>
    <row r="382" spans="1:10" ht="17.149999999999999" customHeight="1">
      <c r="A382" s="238" t="s">
        <v>601</v>
      </c>
      <c r="B382" s="239" t="s">
        <v>1988</v>
      </c>
      <c r="C382" s="240">
        <v>12.05</v>
      </c>
      <c r="D382" s="241">
        <v>2.3847</v>
      </c>
      <c r="E382" s="241">
        <v>1</v>
      </c>
      <c r="F382" s="241">
        <v>1</v>
      </c>
      <c r="G382" s="241">
        <v>1.75</v>
      </c>
      <c r="H382" s="241">
        <v>1.75</v>
      </c>
      <c r="I382" s="242" t="s">
        <v>1204</v>
      </c>
      <c r="J382" s="243" t="s">
        <v>1199</v>
      </c>
    </row>
    <row r="383" spans="1:10" ht="17.149999999999999" customHeight="1">
      <c r="A383" s="244" t="s">
        <v>602</v>
      </c>
      <c r="B383" s="245" t="s">
        <v>1989</v>
      </c>
      <c r="C383" s="246">
        <v>7.68</v>
      </c>
      <c r="D383" s="247">
        <v>0.76790000000000003</v>
      </c>
      <c r="E383" s="247">
        <v>1</v>
      </c>
      <c r="F383" s="247">
        <v>1</v>
      </c>
      <c r="G383" s="247">
        <v>1.35</v>
      </c>
      <c r="H383" s="247">
        <v>1.35</v>
      </c>
      <c r="I383" s="248" t="s">
        <v>1204</v>
      </c>
      <c r="J383" s="249" t="s">
        <v>1199</v>
      </c>
    </row>
    <row r="384" spans="1:10" ht="17.149999999999999" customHeight="1">
      <c r="A384" s="232" t="s">
        <v>603</v>
      </c>
      <c r="B384" s="233" t="s">
        <v>1989</v>
      </c>
      <c r="C384" s="234">
        <v>7.89</v>
      </c>
      <c r="D384" s="235">
        <v>0.92630000000000001</v>
      </c>
      <c r="E384" s="235">
        <v>1</v>
      </c>
      <c r="F384" s="235">
        <v>1</v>
      </c>
      <c r="G384" s="235">
        <v>1.35</v>
      </c>
      <c r="H384" s="235">
        <v>1.35</v>
      </c>
      <c r="I384" s="236" t="s">
        <v>1204</v>
      </c>
      <c r="J384" s="237" t="s">
        <v>1199</v>
      </c>
    </row>
    <row r="385" spans="1:10" ht="17.149999999999999" customHeight="1">
      <c r="A385" s="232" t="s">
        <v>604</v>
      </c>
      <c r="B385" s="233" t="s">
        <v>1989</v>
      </c>
      <c r="C385" s="234">
        <v>11.3</v>
      </c>
      <c r="D385" s="235">
        <v>1.2452000000000001</v>
      </c>
      <c r="E385" s="235">
        <v>1</v>
      </c>
      <c r="F385" s="235">
        <v>1</v>
      </c>
      <c r="G385" s="235">
        <v>1.35</v>
      </c>
      <c r="H385" s="235">
        <v>1.35</v>
      </c>
      <c r="I385" s="236" t="s">
        <v>1204</v>
      </c>
      <c r="J385" s="237" t="s">
        <v>1199</v>
      </c>
    </row>
    <row r="386" spans="1:10" ht="17.149999999999999" customHeight="1">
      <c r="A386" s="238" t="s">
        <v>605</v>
      </c>
      <c r="B386" s="239" t="s">
        <v>1989</v>
      </c>
      <c r="C386" s="240">
        <v>14.47</v>
      </c>
      <c r="D386" s="241">
        <v>1.7690999999999999</v>
      </c>
      <c r="E386" s="241">
        <v>1</v>
      </c>
      <c r="F386" s="241">
        <v>1</v>
      </c>
      <c r="G386" s="241">
        <v>1.75</v>
      </c>
      <c r="H386" s="241">
        <v>1.75</v>
      </c>
      <c r="I386" s="242" t="s">
        <v>1204</v>
      </c>
      <c r="J386" s="243" t="s">
        <v>1199</v>
      </c>
    </row>
    <row r="387" spans="1:10" ht="17.149999999999999" customHeight="1">
      <c r="A387" s="244" t="s">
        <v>606</v>
      </c>
      <c r="B387" s="245" t="s">
        <v>1990</v>
      </c>
      <c r="C387" s="246">
        <v>2.98</v>
      </c>
      <c r="D387" s="247">
        <v>0.41849999999999998</v>
      </c>
      <c r="E387" s="247">
        <v>1</v>
      </c>
      <c r="F387" s="247">
        <v>1</v>
      </c>
      <c r="G387" s="247">
        <v>1.35</v>
      </c>
      <c r="H387" s="247">
        <v>1.35</v>
      </c>
      <c r="I387" s="248" t="s">
        <v>1204</v>
      </c>
      <c r="J387" s="249" t="s">
        <v>1199</v>
      </c>
    </row>
    <row r="388" spans="1:10" ht="17.149999999999999" customHeight="1">
      <c r="A388" s="232" t="s">
        <v>607</v>
      </c>
      <c r="B388" s="233" t="s">
        <v>1990</v>
      </c>
      <c r="C388" s="234">
        <v>4.17</v>
      </c>
      <c r="D388" s="235">
        <v>0.56489999999999996</v>
      </c>
      <c r="E388" s="235">
        <v>1</v>
      </c>
      <c r="F388" s="235">
        <v>1</v>
      </c>
      <c r="G388" s="235">
        <v>1.35</v>
      </c>
      <c r="H388" s="235">
        <v>1.35</v>
      </c>
      <c r="I388" s="236" t="s">
        <v>1204</v>
      </c>
      <c r="J388" s="237" t="s">
        <v>1199</v>
      </c>
    </row>
    <row r="389" spans="1:10" ht="17.149999999999999" customHeight="1">
      <c r="A389" s="232" t="s">
        <v>608</v>
      </c>
      <c r="B389" s="233" t="s">
        <v>1990</v>
      </c>
      <c r="C389" s="234">
        <v>6.45</v>
      </c>
      <c r="D389" s="235">
        <v>0.87050000000000005</v>
      </c>
      <c r="E389" s="235">
        <v>1</v>
      </c>
      <c r="F389" s="235">
        <v>1</v>
      </c>
      <c r="G389" s="235">
        <v>1.35</v>
      </c>
      <c r="H389" s="235">
        <v>1.35</v>
      </c>
      <c r="I389" s="236" t="s">
        <v>1204</v>
      </c>
      <c r="J389" s="237" t="s">
        <v>1199</v>
      </c>
    </row>
    <row r="390" spans="1:10" ht="17.149999999999999" customHeight="1">
      <c r="A390" s="238" t="s">
        <v>287</v>
      </c>
      <c r="B390" s="239" t="s">
        <v>1990</v>
      </c>
      <c r="C390" s="240">
        <v>11.07</v>
      </c>
      <c r="D390" s="241">
        <v>1.6568000000000001</v>
      </c>
      <c r="E390" s="241">
        <v>1</v>
      </c>
      <c r="F390" s="241">
        <v>1</v>
      </c>
      <c r="G390" s="241">
        <v>1.75</v>
      </c>
      <c r="H390" s="241">
        <v>1.75</v>
      </c>
      <c r="I390" s="242" t="s">
        <v>1204</v>
      </c>
      <c r="J390" s="243" t="s">
        <v>1199</v>
      </c>
    </row>
    <row r="391" spans="1:10" ht="17.149999999999999" customHeight="1">
      <c r="A391" s="244" t="s">
        <v>609</v>
      </c>
      <c r="B391" s="245" t="s">
        <v>1991</v>
      </c>
      <c r="C391" s="246">
        <v>1.97</v>
      </c>
      <c r="D391" s="247">
        <v>0.34060000000000001</v>
      </c>
      <c r="E391" s="247">
        <v>1</v>
      </c>
      <c r="F391" s="247">
        <v>1</v>
      </c>
      <c r="G391" s="247">
        <v>1.35</v>
      </c>
      <c r="H391" s="247">
        <v>1.35</v>
      </c>
      <c r="I391" s="248" t="s">
        <v>1204</v>
      </c>
      <c r="J391" s="249" t="s">
        <v>1199</v>
      </c>
    </row>
    <row r="392" spans="1:10" ht="17.149999999999999" customHeight="1">
      <c r="A392" s="232" t="s">
        <v>610</v>
      </c>
      <c r="B392" s="233" t="s">
        <v>1991</v>
      </c>
      <c r="C392" s="234">
        <v>2.65</v>
      </c>
      <c r="D392" s="235">
        <v>0.43959999999999999</v>
      </c>
      <c r="E392" s="235">
        <v>1</v>
      </c>
      <c r="F392" s="235">
        <v>1</v>
      </c>
      <c r="G392" s="235">
        <v>1.35</v>
      </c>
      <c r="H392" s="235">
        <v>1.35</v>
      </c>
      <c r="I392" s="236" t="s">
        <v>1204</v>
      </c>
      <c r="J392" s="237" t="s">
        <v>1199</v>
      </c>
    </row>
    <row r="393" spans="1:10" ht="17.149999999999999" customHeight="1">
      <c r="A393" s="232" t="s">
        <v>611</v>
      </c>
      <c r="B393" s="233" t="s">
        <v>1991</v>
      </c>
      <c r="C393" s="234">
        <v>3.28</v>
      </c>
      <c r="D393" s="235">
        <v>0.70389999999999997</v>
      </c>
      <c r="E393" s="235">
        <v>1</v>
      </c>
      <c r="F393" s="235">
        <v>1</v>
      </c>
      <c r="G393" s="235">
        <v>1.35</v>
      </c>
      <c r="H393" s="235">
        <v>1.35</v>
      </c>
      <c r="I393" s="236" t="s">
        <v>1204</v>
      </c>
      <c r="J393" s="237" t="s">
        <v>1199</v>
      </c>
    </row>
    <row r="394" spans="1:10" ht="17.149999999999999" customHeight="1">
      <c r="A394" s="238" t="s">
        <v>612</v>
      </c>
      <c r="B394" s="239" t="s">
        <v>1991</v>
      </c>
      <c r="C394" s="240">
        <v>4.97</v>
      </c>
      <c r="D394" s="241">
        <v>1.3332999999999999</v>
      </c>
      <c r="E394" s="241">
        <v>1</v>
      </c>
      <c r="F394" s="241">
        <v>1</v>
      </c>
      <c r="G394" s="241">
        <v>1.75</v>
      </c>
      <c r="H394" s="241">
        <v>1.75</v>
      </c>
      <c r="I394" s="242" t="s">
        <v>1204</v>
      </c>
      <c r="J394" s="243" t="s">
        <v>1199</v>
      </c>
    </row>
    <row r="395" spans="1:10" ht="17.149999999999999" customHeight="1">
      <c r="A395" s="244" t="s">
        <v>613</v>
      </c>
      <c r="B395" s="245" t="s">
        <v>1992</v>
      </c>
      <c r="C395" s="246">
        <v>2.85</v>
      </c>
      <c r="D395" s="247">
        <v>0.39040000000000002</v>
      </c>
      <c r="E395" s="247">
        <v>1</v>
      </c>
      <c r="F395" s="247">
        <v>1</v>
      </c>
      <c r="G395" s="247">
        <v>1.35</v>
      </c>
      <c r="H395" s="247">
        <v>1.35</v>
      </c>
      <c r="I395" s="248" t="s">
        <v>1204</v>
      </c>
      <c r="J395" s="249" t="s">
        <v>1199</v>
      </c>
    </row>
    <row r="396" spans="1:10" ht="17.149999999999999" customHeight="1">
      <c r="A396" s="232" t="s">
        <v>614</v>
      </c>
      <c r="B396" s="233" t="s">
        <v>1992</v>
      </c>
      <c r="C396" s="234">
        <v>3.74</v>
      </c>
      <c r="D396" s="235">
        <v>0.52739999999999998</v>
      </c>
      <c r="E396" s="235">
        <v>1</v>
      </c>
      <c r="F396" s="235">
        <v>1</v>
      </c>
      <c r="G396" s="235">
        <v>1.35</v>
      </c>
      <c r="H396" s="235">
        <v>1.35</v>
      </c>
      <c r="I396" s="236" t="s">
        <v>1204</v>
      </c>
      <c r="J396" s="237" t="s">
        <v>1199</v>
      </c>
    </row>
    <row r="397" spans="1:10" ht="17.149999999999999" customHeight="1">
      <c r="A397" s="232" t="s">
        <v>615</v>
      </c>
      <c r="B397" s="233" t="s">
        <v>1992</v>
      </c>
      <c r="C397" s="234">
        <v>5.85</v>
      </c>
      <c r="D397" s="235">
        <v>0.81430000000000002</v>
      </c>
      <c r="E397" s="235">
        <v>1</v>
      </c>
      <c r="F397" s="235">
        <v>1</v>
      </c>
      <c r="G397" s="235">
        <v>1.35</v>
      </c>
      <c r="H397" s="235">
        <v>1.35</v>
      </c>
      <c r="I397" s="236" t="s">
        <v>1204</v>
      </c>
      <c r="J397" s="237" t="s">
        <v>1199</v>
      </c>
    </row>
    <row r="398" spans="1:10" ht="17.149999999999999" customHeight="1">
      <c r="A398" s="238" t="s">
        <v>616</v>
      </c>
      <c r="B398" s="239" t="s">
        <v>1992</v>
      </c>
      <c r="C398" s="240">
        <v>9.39</v>
      </c>
      <c r="D398" s="241">
        <v>1.4423999999999999</v>
      </c>
      <c r="E398" s="241">
        <v>1</v>
      </c>
      <c r="F398" s="241">
        <v>1</v>
      </c>
      <c r="G398" s="241">
        <v>1.75</v>
      </c>
      <c r="H398" s="241">
        <v>1.75</v>
      </c>
      <c r="I398" s="242" t="s">
        <v>1204</v>
      </c>
      <c r="J398" s="243" t="s">
        <v>1199</v>
      </c>
    </row>
    <row r="399" spans="1:10" ht="17.149999999999999" customHeight="1">
      <c r="A399" s="244" t="s">
        <v>617</v>
      </c>
      <c r="B399" s="245" t="s">
        <v>1993</v>
      </c>
      <c r="C399" s="246">
        <v>1.77</v>
      </c>
      <c r="D399" s="247">
        <v>0.37590000000000001</v>
      </c>
      <c r="E399" s="247">
        <v>1</v>
      </c>
      <c r="F399" s="247">
        <v>1</v>
      </c>
      <c r="G399" s="247">
        <v>1.35</v>
      </c>
      <c r="H399" s="247">
        <v>1.35</v>
      </c>
      <c r="I399" s="248" t="s">
        <v>1204</v>
      </c>
      <c r="J399" s="249" t="s">
        <v>1199</v>
      </c>
    </row>
    <row r="400" spans="1:10" ht="17.149999999999999" customHeight="1">
      <c r="A400" s="232" t="s">
        <v>618</v>
      </c>
      <c r="B400" s="233" t="s">
        <v>1993</v>
      </c>
      <c r="C400" s="234">
        <v>2.4500000000000002</v>
      </c>
      <c r="D400" s="235">
        <v>0.45600000000000002</v>
      </c>
      <c r="E400" s="235">
        <v>1</v>
      </c>
      <c r="F400" s="235">
        <v>1</v>
      </c>
      <c r="G400" s="235">
        <v>1.35</v>
      </c>
      <c r="H400" s="235">
        <v>1.35</v>
      </c>
      <c r="I400" s="236" t="s">
        <v>1204</v>
      </c>
      <c r="J400" s="237" t="s">
        <v>1199</v>
      </c>
    </row>
    <row r="401" spans="1:10" ht="17.149999999999999" customHeight="1">
      <c r="A401" s="232" t="s">
        <v>619</v>
      </c>
      <c r="B401" s="233" t="s">
        <v>1993</v>
      </c>
      <c r="C401" s="234">
        <v>3.78</v>
      </c>
      <c r="D401" s="235">
        <v>0.59030000000000005</v>
      </c>
      <c r="E401" s="235">
        <v>1</v>
      </c>
      <c r="F401" s="235">
        <v>1</v>
      </c>
      <c r="G401" s="235">
        <v>1.35</v>
      </c>
      <c r="H401" s="235">
        <v>1.35</v>
      </c>
      <c r="I401" s="236" t="s">
        <v>1204</v>
      </c>
      <c r="J401" s="237" t="s">
        <v>1199</v>
      </c>
    </row>
    <row r="402" spans="1:10" ht="17.149999999999999" customHeight="1">
      <c r="A402" s="238" t="s">
        <v>620</v>
      </c>
      <c r="B402" s="239" t="s">
        <v>1993</v>
      </c>
      <c r="C402" s="240">
        <v>5.92</v>
      </c>
      <c r="D402" s="241">
        <v>1.0277000000000001</v>
      </c>
      <c r="E402" s="241">
        <v>1</v>
      </c>
      <c r="F402" s="241">
        <v>1</v>
      </c>
      <c r="G402" s="241">
        <v>1.75</v>
      </c>
      <c r="H402" s="241">
        <v>1.75</v>
      </c>
      <c r="I402" s="242" t="s">
        <v>1204</v>
      </c>
      <c r="J402" s="243" t="s">
        <v>1199</v>
      </c>
    </row>
    <row r="403" spans="1:10" ht="17.149999999999999" customHeight="1">
      <c r="A403" s="244" t="s">
        <v>621</v>
      </c>
      <c r="B403" s="245" t="s">
        <v>1994</v>
      </c>
      <c r="C403" s="246">
        <v>2.0499999999999998</v>
      </c>
      <c r="D403" s="247">
        <v>0.4052</v>
      </c>
      <c r="E403" s="247">
        <v>1</v>
      </c>
      <c r="F403" s="247">
        <v>1</v>
      </c>
      <c r="G403" s="247">
        <v>1.35</v>
      </c>
      <c r="H403" s="247">
        <v>1.35</v>
      </c>
      <c r="I403" s="248" t="s">
        <v>1204</v>
      </c>
      <c r="J403" s="249" t="s">
        <v>1199</v>
      </c>
    </row>
    <row r="404" spans="1:10" ht="17.149999999999999" customHeight="1">
      <c r="A404" s="232" t="s">
        <v>622</v>
      </c>
      <c r="B404" s="233" t="s">
        <v>1994</v>
      </c>
      <c r="C404" s="234">
        <v>2.91</v>
      </c>
      <c r="D404" s="235">
        <v>0.50139999999999996</v>
      </c>
      <c r="E404" s="235">
        <v>1</v>
      </c>
      <c r="F404" s="235">
        <v>1</v>
      </c>
      <c r="G404" s="235">
        <v>1.35</v>
      </c>
      <c r="H404" s="235">
        <v>1.35</v>
      </c>
      <c r="I404" s="236" t="s">
        <v>1204</v>
      </c>
      <c r="J404" s="237" t="s">
        <v>1199</v>
      </c>
    </row>
    <row r="405" spans="1:10" ht="17.149999999999999" customHeight="1">
      <c r="A405" s="232" t="s">
        <v>623</v>
      </c>
      <c r="B405" s="233" t="s">
        <v>1994</v>
      </c>
      <c r="C405" s="234">
        <v>4.72</v>
      </c>
      <c r="D405" s="235">
        <v>0.7248</v>
      </c>
      <c r="E405" s="235">
        <v>1</v>
      </c>
      <c r="F405" s="235">
        <v>1</v>
      </c>
      <c r="G405" s="235">
        <v>1.35</v>
      </c>
      <c r="H405" s="235">
        <v>1.35</v>
      </c>
      <c r="I405" s="236" t="s">
        <v>1204</v>
      </c>
      <c r="J405" s="237" t="s">
        <v>1199</v>
      </c>
    </row>
    <row r="406" spans="1:10" ht="17.149999999999999" customHeight="1">
      <c r="A406" s="238" t="s">
        <v>624</v>
      </c>
      <c r="B406" s="239" t="s">
        <v>1994</v>
      </c>
      <c r="C406" s="240">
        <v>8.93</v>
      </c>
      <c r="D406" s="241">
        <v>1.3070999999999999</v>
      </c>
      <c r="E406" s="241">
        <v>1</v>
      </c>
      <c r="F406" s="241">
        <v>1</v>
      </c>
      <c r="G406" s="241">
        <v>1.75</v>
      </c>
      <c r="H406" s="241">
        <v>1.75</v>
      </c>
      <c r="I406" s="242" t="s">
        <v>1204</v>
      </c>
      <c r="J406" s="243" t="s">
        <v>1199</v>
      </c>
    </row>
    <row r="407" spans="1:10" ht="17.149999999999999" customHeight="1">
      <c r="A407" s="244" t="s">
        <v>625</v>
      </c>
      <c r="B407" s="245" t="s">
        <v>1995</v>
      </c>
      <c r="C407" s="246">
        <v>2.44</v>
      </c>
      <c r="D407" s="247">
        <v>0.36480000000000001</v>
      </c>
      <c r="E407" s="247">
        <v>1</v>
      </c>
      <c r="F407" s="247">
        <v>1</v>
      </c>
      <c r="G407" s="247">
        <v>1.35</v>
      </c>
      <c r="H407" s="247">
        <v>1.35</v>
      </c>
      <c r="I407" s="248" t="s">
        <v>1204</v>
      </c>
      <c r="J407" s="249" t="s">
        <v>1199</v>
      </c>
    </row>
    <row r="408" spans="1:10" ht="17.149999999999999" customHeight="1">
      <c r="A408" s="232" t="s">
        <v>626</v>
      </c>
      <c r="B408" s="233" t="s">
        <v>1995</v>
      </c>
      <c r="C408" s="234">
        <v>3.86</v>
      </c>
      <c r="D408" s="235">
        <v>0.53400000000000003</v>
      </c>
      <c r="E408" s="235">
        <v>1</v>
      </c>
      <c r="F408" s="235">
        <v>1</v>
      </c>
      <c r="G408" s="235">
        <v>1.35</v>
      </c>
      <c r="H408" s="235">
        <v>1.35</v>
      </c>
      <c r="I408" s="236" t="s">
        <v>1204</v>
      </c>
      <c r="J408" s="237" t="s">
        <v>1199</v>
      </c>
    </row>
    <row r="409" spans="1:10" ht="17.149999999999999" customHeight="1">
      <c r="A409" s="232" t="s">
        <v>627</v>
      </c>
      <c r="B409" s="233" t="s">
        <v>1995</v>
      </c>
      <c r="C409" s="234">
        <v>6.33</v>
      </c>
      <c r="D409" s="235">
        <v>0.81340000000000001</v>
      </c>
      <c r="E409" s="235">
        <v>1</v>
      </c>
      <c r="F409" s="235">
        <v>1</v>
      </c>
      <c r="G409" s="235">
        <v>1.35</v>
      </c>
      <c r="H409" s="235">
        <v>1.35</v>
      </c>
      <c r="I409" s="236" t="s">
        <v>1204</v>
      </c>
      <c r="J409" s="237" t="s">
        <v>1199</v>
      </c>
    </row>
    <row r="410" spans="1:10" ht="17.149999999999999" customHeight="1">
      <c r="A410" s="238" t="s">
        <v>628</v>
      </c>
      <c r="B410" s="239" t="s">
        <v>1995</v>
      </c>
      <c r="C410" s="240">
        <v>10.11</v>
      </c>
      <c r="D410" s="241">
        <v>1.4389000000000001</v>
      </c>
      <c r="E410" s="241">
        <v>1</v>
      </c>
      <c r="F410" s="241">
        <v>1</v>
      </c>
      <c r="G410" s="241">
        <v>1.75</v>
      </c>
      <c r="H410" s="241">
        <v>1.75</v>
      </c>
      <c r="I410" s="242" t="s">
        <v>1204</v>
      </c>
      <c r="J410" s="243" t="s">
        <v>1199</v>
      </c>
    </row>
    <row r="411" spans="1:10" ht="17.149999999999999" customHeight="1">
      <c r="A411" s="244" t="s">
        <v>629</v>
      </c>
      <c r="B411" s="245" t="s">
        <v>1996</v>
      </c>
      <c r="C411" s="246">
        <v>2.12</v>
      </c>
      <c r="D411" s="247">
        <v>0.35809999999999997</v>
      </c>
      <c r="E411" s="247">
        <v>1</v>
      </c>
      <c r="F411" s="247">
        <v>1</v>
      </c>
      <c r="G411" s="247">
        <v>1.35</v>
      </c>
      <c r="H411" s="247">
        <v>1.35</v>
      </c>
      <c r="I411" s="248" t="s">
        <v>1204</v>
      </c>
      <c r="J411" s="249" t="s">
        <v>1199</v>
      </c>
    </row>
    <row r="412" spans="1:10" ht="17.149999999999999" customHeight="1">
      <c r="A412" s="232" t="s">
        <v>630</v>
      </c>
      <c r="B412" s="233" t="s">
        <v>1996</v>
      </c>
      <c r="C412" s="234">
        <v>3.02</v>
      </c>
      <c r="D412" s="235">
        <v>0.48309999999999997</v>
      </c>
      <c r="E412" s="235">
        <v>1</v>
      </c>
      <c r="F412" s="235">
        <v>1</v>
      </c>
      <c r="G412" s="235">
        <v>1.35</v>
      </c>
      <c r="H412" s="235">
        <v>1.35</v>
      </c>
      <c r="I412" s="236" t="s">
        <v>1204</v>
      </c>
      <c r="J412" s="237" t="s">
        <v>1199</v>
      </c>
    </row>
    <row r="413" spans="1:10" ht="17.149999999999999" customHeight="1">
      <c r="A413" s="232" t="s">
        <v>631</v>
      </c>
      <c r="B413" s="233" t="s">
        <v>1996</v>
      </c>
      <c r="C413" s="234">
        <v>4.8899999999999997</v>
      </c>
      <c r="D413" s="235">
        <v>0.71130000000000004</v>
      </c>
      <c r="E413" s="235">
        <v>1</v>
      </c>
      <c r="F413" s="235">
        <v>1</v>
      </c>
      <c r="G413" s="235">
        <v>1.35</v>
      </c>
      <c r="H413" s="235">
        <v>1.35</v>
      </c>
      <c r="I413" s="236" t="s">
        <v>1204</v>
      </c>
      <c r="J413" s="237" t="s">
        <v>1199</v>
      </c>
    </row>
    <row r="414" spans="1:10" ht="17.149999999999999" customHeight="1">
      <c r="A414" s="238" t="s">
        <v>632</v>
      </c>
      <c r="B414" s="239" t="s">
        <v>1996</v>
      </c>
      <c r="C414" s="240">
        <v>8.06</v>
      </c>
      <c r="D414" s="241">
        <v>1.2485999999999999</v>
      </c>
      <c r="E414" s="241">
        <v>1</v>
      </c>
      <c r="F414" s="241">
        <v>1</v>
      </c>
      <c r="G414" s="241">
        <v>1.75</v>
      </c>
      <c r="H414" s="241">
        <v>1.75</v>
      </c>
      <c r="I414" s="242" t="s">
        <v>1204</v>
      </c>
      <c r="J414" s="243" t="s">
        <v>1199</v>
      </c>
    </row>
    <row r="415" spans="1:10" ht="17.149999999999999" customHeight="1">
      <c r="A415" s="244" t="s">
        <v>633</v>
      </c>
      <c r="B415" s="245" t="s">
        <v>1997</v>
      </c>
      <c r="C415" s="246">
        <v>1.58</v>
      </c>
      <c r="D415" s="247">
        <v>0.37769999999999998</v>
      </c>
      <c r="E415" s="247">
        <v>1</v>
      </c>
      <c r="F415" s="247">
        <v>1</v>
      </c>
      <c r="G415" s="247">
        <v>1.35</v>
      </c>
      <c r="H415" s="247">
        <v>1.35</v>
      </c>
      <c r="I415" s="248" t="s">
        <v>1204</v>
      </c>
      <c r="J415" s="249" t="s">
        <v>1199</v>
      </c>
    </row>
    <row r="416" spans="1:10" ht="17.149999999999999" customHeight="1">
      <c r="A416" s="232" t="s">
        <v>634</v>
      </c>
      <c r="B416" s="233" t="s">
        <v>1997</v>
      </c>
      <c r="C416" s="234">
        <v>2.15</v>
      </c>
      <c r="D416" s="235">
        <v>0.45140000000000002</v>
      </c>
      <c r="E416" s="235">
        <v>1</v>
      </c>
      <c r="F416" s="235">
        <v>1</v>
      </c>
      <c r="G416" s="235">
        <v>1.35</v>
      </c>
      <c r="H416" s="235">
        <v>1.35</v>
      </c>
      <c r="I416" s="236" t="s">
        <v>1204</v>
      </c>
      <c r="J416" s="237" t="s">
        <v>1199</v>
      </c>
    </row>
    <row r="417" spans="1:10" ht="17.149999999999999" customHeight="1">
      <c r="A417" s="232" t="s">
        <v>635</v>
      </c>
      <c r="B417" s="233" t="s">
        <v>1997</v>
      </c>
      <c r="C417" s="234">
        <v>3.18</v>
      </c>
      <c r="D417" s="235">
        <v>0.56759999999999999</v>
      </c>
      <c r="E417" s="235">
        <v>1</v>
      </c>
      <c r="F417" s="235">
        <v>1</v>
      </c>
      <c r="G417" s="235">
        <v>1.35</v>
      </c>
      <c r="H417" s="235">
        <v>1.35</v>
      </c>
      <c r="I417" s="236" t="s">
        <v>1204</v>
      </c>
      <c r="J417" s="237" t="s">
        <v>1199</v>
      </c>
    </row>
    <row r="418" spans="1:10" ht="17.149999999999999" customHeight="1">
      <c r="A418" s="238" t="s">
        <v>636</v>
      </c>
      <c r="B418" s="239" t="s">
        <v>1997</v>
      </c>
      <c r="C418" s="240">
        <v>6.16</v>
      </c>
      <c r="D418" s="241">
        <v>0.89390000000000003</v>
      </c>
      <c r="E418" s="241">
        <v>1</v>
      </c>
      <c r="F418" s="241">
        <v>1</v>
      </c>
      <c r="G418" s="241">
        <v>1.75</v>
      </c>
      <c r="H418" s="241">
        <v>1.75</v>
      </c>
      <c r="I418" s="242" t="s">
        <v>1204</v>
      </c>
      <c r="J418" s="243" t="s">
        <v>1199</v>
      </c>
    </row>
    <row r="419" spans="1:10" ht="17.149999999999999" customHeight="1">
      <c r="A419" s="244" t="s">
        <v>637</v>
      </c>
      <c r="B419" s="245" t="s">
        <v>1998</v>
      </c>
      <c r="C419" s="246">
        <v>2.27</v>
      </c>
      <c r="D419" s="247">
        <v>0.44219999999999998</v>
      </c>
      <c r="E419" s="247">
        <v>1</v>
      </c>
      <c r="F419" s="247">
        <v>1</v>
      </c>
      <c r="G419" s="247">
        <v>1.35</v>
      </c>
      <c r="H419" s="247">
        <v>1.35</v>
      </c>
      <c r="I419" s="248" t="s">
        <v>1204</v>
      </c>
      <c r="J419" s="249" t="s">
        <v>1199</v>
      </c>
    </row>
    <row r="420" spans="1:10" ht="17.149999999999999" customHeight="1">
      <c r="A420" s="232" t="s">
        <v>638</v>
      </c>
      <c r="B420" s="233" t="s">
        <v>1998</v>
      </c>
      <c r="C420" s="234">
        <v>2.99</v>
      </c>
      <c r="D420" s="235">
        <v>0.52569999999999995</v>
      </c>
      <c r="E420" s="235">
        <v>1</v>
      </c>
      <c r="F420" s="235">
        <v>1</v>
      </c>
      <c r="G420" s="235">
        <v>1.35</v>
      </c>
      <c r="H420" s="235">
        <v>1.35</v>
      </c>
      <c r="I420" s="236" t="s">
        <v>1204</v>
      </c>
      <c r="J420" s="237" t="s">
        <v>1199</v>
      </c>
    </row>
    <row r="421" spans="1:10" ht="17.149999999999999" customHeight="1">
      <c r="A421" s="232" t="s">
        <v>639</v>
      </c>
      <c r="B421" s="233" t="s">
        <v>1998</v>
      </c>
      <c r="C421" s="234">
        <v>4.45</v>
      </c>
      <c r="D421" s="235">
        <v>0.68010000000000004</v>
      </c>
      <c r="E421" s="235">
        <v>1</v>
      </c>
      <c r="F421" s="235">
        <v>1</v>
      </c>
      <c r="G421" s="235">
        <v>1.35</v>
      </c>
      <c r="H421" s="235">
        <v>1.35</v>
      </c>
      <c r="I421" s="236" t="s">
        <v>1204</v>
      </c>
      <c r="J421" s="237" t="s">
        <v>1199</v>
      </c>
    </row>
    <row r="422" spans="1:10" ht="17.149999999999999" customHeight="1">
      <c r="A422" s="238" t="s">
        <v>640</v>
      </c>
      <c r="B422" s="239" t="s">
        <v>1998</v>
      </c>
      <c r="C422" s="240">
        <v>7.96</v>
      </c>
      <c r="D422" s="241">
        <v>1.0941000000000001</v>
      </c>
      <c r="E422" s="241">
        <v>1</v>
      </c>
      <c r="F422" s="241">
        <v>1</v>
      </c>
      <c r="G422" s="241">
        <v>1.75</v>
      </c>
      <c r="H422" s="241">
        <v>1.75</v>
      </c>
      <c r="I422" s="242" t="s">
        <v>1204</v>
      </c>
      <c r="J422" s="243" t="s">
        <v>1199</v>
      </c>
    </row>
    <row r="423" spans="1:10" ht="17.149999999999999" customHeight="1">
      <c r="A423" s="244" t="s">
        <v>641</v>
      </c>
      <c r="B423" s="245" t="s">
        <v>1999</v>
      </c>
      <c r="C423" s="246">
        <v>2.4</v>
      </c>
      <c r="D423" s="247">
        <v>0.38069999999999998</v>
      </c>
      <c r="E423" s="247">
        <v>1</v>
      </c>
      <c r="F423" s="247">
        <v>1</v>
      </c>
      <c r="G423" s="247">
        <v>1.35</v>
      </c>
      <c r="H423" s="247">
        <v>1.35</v>
      </c>
      <c r="I423" s="248" t="s">
        <v>1204</v>
      </c>
      <c r="J423" s="249" t="s">
        <v>1199</v>
      </c>
    </row>
    <row r="424" spans="1:10" ht="17.149999999999999" customHeight="1">
      <c r="A424" s="232" t="s">
        <v>642</v>
      </c>
      <c r="B424" s="233" t="s">
        <v>1999</v>
      </c>
      <c r="C424" s="234">
        <v>3.34</v>
      </c>
      <c r="D424" s="235">
        <v>0.50570000000000004</v>
      </c>
      <c r="E424" s="235">
        <v>1</v>
      </c>
      <c r="F424" s="235">
        <v>1</v>
      </c>
      <c r="G424" s="235">
        <v>1.35</v>
      </c>
      <c r="H424" s="235">
        <v>1.35</v>
      </c>
      <c r="I424" s="236" t="s">
        <v>1204</v>
      </c>
      <c r="J424" s="237" t="s">
        <v>1199</v>
      </c>
    </row>
    <row r="425" spans="1:10" ht="17.149999999999999" customHeight="1">
      <c r="A425" s="232" t="s">
        <v>643</v>
      </c>
      <c r="B425" s="233" t="s">
        <v>1999</v>
      </c>
      <c r="C425" s="234">
        <v>5.61</v>
      </c>
      <c r="D425" s="235">
        <v>0.77070000000000005</v>
      </c>
      <c r="E425" s="235">
        <v>1</v>
      </c>
      <c r="F425" s="235">
        <v>1</v>
      </c>
      <c r="G425" s="235">
        <v>1.35</v>
      </c>
      <c r="H425" s="235">
        <v>1.35</v>
      </c>
      <c r="I425" s="236" t="s">
        <v>1204</v>
      </c>
      <c r="J425" s="237" t="s">
        <v>1199</v>
      </c>
    </row>
    <row r="426" spans="1:10" ht="17.149999999999999" customHeight="1">
      <c r="A426" s="238" t="s">
        <v>644</v>
      </c>
      <c r="B426" s="239" t="s">
        <v>1999</v>
      </c>
      <c r="C426" s="240">
        <v>8.23</v>
      </c>
      <c r="D426" s="241">
        <v>1.4238</v>
      </c>
      <c r="E426" s="241">
        <v>1</v>
      </c>
      <c r="F426" s="241">
        <v>1</v>
      </c>
      <c r="G426" s="241">
        <v>1.75</v>
      </c>
      <c r="H426" s="241">
        <v>1.75</v>
      </c>
      <c r="I426" s="242" t="s">
        <v>1204</v>
      </c>
      <c r="J426" s="243" t="s">
        <v>1199</v>
      </c>
    </row>
    <row r="427" spans="1:10" ht="17.149999999999999" customHeight="1">
      <c r="A427" s="244" t="s">
        <v>645</v>
      </c>
      <c r="B427" s="245" t="s">
        <v>2000</v>
      </c>
      <c r="C427" s="246">
        <v>2.44</v>
      </c>
      <c r="D427" s="247">
        <v>0.45069999999999999</v>
      </c>
      <c r="E427" s="247">
        <v>1</v>
      </c>
      <c r="F427" s="247">
        <v>1</v>
      </c>
      <c r="G427" s="247">
        <v>1.35</v>
      </c>
      <c r="H427" s="247">
        <v>1.35</v>
      </c>
      <c r="I427" s="248" t="s">
        <v>1204</v>
      </c>
      <c r="J427" s="249" t="s">
        <v>1199</v>
      </c>
    </row>
    <row r="428" spans="1:10" ht="17.149999999999999" customHeight="1">
      <c r="A428" s="232" t="s">
        <v>646</v>
      </c>
      <c r="B428" s="233" t="s">
        <v>2000</v>
      </c>
      <c r="C428" s="234">
        <v>3.48</v>
      </c>
      <c r="D428" s="235">
        <v>0.57110000000000005</v>
      </c>
      <c r="E428" s="235">
        <v>1</v>
      </c>
      <c r="F428" s="235">
        <v>1</v>
      </c>
      <c r="G428" s="235">
        <v>1.35</v>
      </c>
      <c r="H428" s="235">
        <v>1.35</v>
      </c>
      <c r="I428" s="236" t="s">
        <v>1204</v>
      </c>
      <c r="J428" s="237" t="s">
        <v>1199</v>
      </c>
    </row>
    <row r="429" spans="1:10" ht="17.149999999999999" customHeight="1">
      <c r="A429" s="232" t="s">
        <v>647</v>
      </c>
      <c r="B429" s="233" t="s">
        <v>2000</v>
      </c>
      <c r="C429" s="234">
        <v>5.88</v>
      </c>
      <c r="D429" s="235">
        <v>0.86729999999999996</v>
      </c>
      <c r="E429" s="235">
        <v>1</v>
      </c>
      <c r="F429" s="235">
        <v>1</v>
      </c>
      <c r="G429" s="235">
        <v>1.35</v>
      </c>
      <c r="H429" s="235">
        <v>1.35</v>
      </c>
      <c r="I429" s="236" t="s">
        <v>1204</v>
      </c>
      <c r="J429" s="237" t="s">
        <v>1199</v>
      </c>
    </row>
    <row r="430" spans="1:10" ht="17.149999999999999" customHeight="1">
      <c r="A430" s="238" t="s">
        <v>648</v>
      </c>
      <c r="B430" s="239" t="s">
        <v>2000</v>
      </c>
      <c r="C430" s="240">
        <v>9.9600000000000009</v>
      </c>
      <c r="D430" s="241">
        <v>1.6173999999999999</v>
      </c>
      <c r="E430" s="241">
        <v>1</v>
      </c>
      <c r="F430" s="241">
        <v>1</v>
      </c>
      <c r="G430" s="241">
        <v>1.75</v>
      </c>
      <c r="H430" s="241">
        <v>1.75</v>
      </c>
      <c r="I430" s="242" t="s">
        <v>1204</v>
      </c>
      <c r="J430" s="243" t="s">
        <v>1199</v>
      </c>
    </row>
    <row r="431" spans="1:10" ht="17.149999999999999" customHeight="1">
      <c r="A431" s="244" t="s">
        <v>649</v>
      </c>
      <c r="B431" s="245" t="s">
        <v>2001</v>
      </c>
      <c r="C431" s="246">
        <v>2.2000000000000002</v>
      </c>
      <c r="D431" s="247">
        <v>0.40460000000000002</v>
      </c>
      <c r="E431" s="247">
        <v>1</v>
      </c>
      <c r="F431" s="247">
        <v>1</v>
      </c>
      <c r="G431" s="247">
        <v>1.35</v>
      </c>
      <c r="H431" s="247">
        <v>1.35</v>
      </c>
      <c r="I431" s="248" t="s">
        <v>1204</v>
      </c>
      <c r="J431" s="249" t="s">
        <v>1199</v>
      </c>
    </row>
    <row r="432" spans="1:10" ht="17.149999999999999" customHeight="1">
      <c r="A432" s="232" t="s">
        <v>650</v>
      </c>
      <c r="B432" s="233" t="s">
        <v>2001</v>
      </c>
      <c r="C432" s="234">
        <v>3.18</v>
      </c>
      <c r="D432" s="235">
        <v>0.52900000000000003</v>
      </c>
      <c r="E432" s="235">
        <v>1</v>
      </c>
      <c r="F432" s="235">
        <v>1</v>
      </c>
      <c r="G432" s="235">
        <v>1.35</v>
      </c>
      <c r="H432" s="235">
        <v>1.35</v>
      </c>
      <c r="I432" s="236" t="s">
        <v>1204</v>
      </c>
      <c r="J432" s="237" t="s">
        <v>1199</v>
      </c>
    </row>
    <row r="433" spans="1:10" ht="17.149999999999999" customHeight="1">
      <c r="A433" s="232" t="s">
        <v>651</v>
      </c>
      <c r="B433" s="233" t="s">
        <v>2001</v>
      </c>
      <c r="C433" s="234">
        <v>4.95</v>
      </c>
      <c r="D433" s="235">
        <v>0.75309999999999999</v>
      </c>
      <c r="E433" s="235">
        <v>1</v>
      </c>
      <c r="F433" s="235">
        <v>1</v>
      </c>
      <c r="G433" s="235">
        <v>1.35</v>
      </c>
      <c r="H433" s="235">
        <v>1.35</v>
      </c>
      <c r="I433" s="236" t="s">
        <v>1204</v>
      </c>
      <c r="J433" s="237" t="s">
        <v>1199</v>
      </c>
    </row>
    <row r="434" spans="1:10" ht="17.149999999999999" customHeight="1">
      <c r="A434" s="238" t="s">
        <v>652</v>
      </c>
      <c r="B434" s="239" t="s">
        <v>2001</v>
      </c>
      <c r="C434" s="240">
        <v>8.49</v>
      </c>
      <c r="D434" s="241">
        <v>1.3873</v>
      </c>
      <c r="E434" s="241">
        <v>1</v>
      </c>
      <c r="F434" s="241">
        <v>1</v>
      </c>
      <c r="G434" s="241">
        <v>1.75</v>
      </c>
      <c r="H434" s="241">
        <v>1.75</v>
      </c>
      <c r="I434" s="242" t="s">
        <v>1204</v>
      </c>
      <c r="J434" s="243" t="s">
        <v>1199</v>
      </c>
    </row>
    <row r="435" spans="1:10" ht="17.149999999999999" customHeight="1">
      <c r="A435" s="244" t="s">
        <v>653</v>
      </c>
      <c r="B435" s="245" t="s">
        <v>2002</v>
      </c>
      <c r="C435" s="246">
        <v>2.79</v>
      </c>
      <c r="D435" s="247">
        <v>1.1325000000000001</v>
      </c>
      <c r="E435" s="247">
        <v>1</v>
      </c>
      <c r="F435" s="247">
        <v>1</v>
      </c>
      <c r="G435" s="247">
        <v>1.35</v>
      </c>
      <c r="H435" s="247">
        <v>1.35</v>
      </c>
      <c r="I435" s="248" t="s">
        <v>1200</v>
      </c>
      <c r="J435" s="249" t="s">
        <v>1199</v>
      </c>
    </row>
    <row r="436" spans="1:10" ht="17.149999999999999" customHeight="1">
      <c r="A436" s="232" t="s">
        <v>654</v>
      </c>
      <c r="B436" s="233" t="s">
        <v>2002</v>
      </c>
      <c r="C436" s="234">
        <v>6.28</v>
      </c>
      <c r="D436" s="235">
        <v>1.6513</v>
      </c>
      <c r="E436" s="235">
        <v>1</v>
      </c>
      <c r="F436" s="235">
        <v>1</v>
      </c>
      <c r="G436" s="235">
        <v>1.35</v>
      </c>
      <c r="H436" s="235">
        <v>1.35</v>
      </c>
      <c r="I436" s="236" t="s">
        <v>1200</v>
      </c>
      <c r="J436" s="237" t="s">
        <v>1199</v>
      </c>
    </row>
    <row r="437" spans="1:10" ht="17.149999999999999" customHeight="1">
      <c r="A437" s="232" t="s">
        <v>655</v>
      </c>
      <c r="B437" s="233" t="s">
        <v>2002</v>
      </c>
      <c r="C437" s="234">
        <v>10.9</v>
      </c>
      <c r="D437" s="235">
        <v>2.4355000000000002</v>
      </c>
      <c r="E437" s="235">
        <v>1</v>
      </c>
      <c r="F437" s="235">
        <v>1</v>
      </c>
      <c r="G437" s="235">
        <v>1.35</v>
      </c>
      <c r="H437" s="235">
        <v>1.35</v>
      </c>
      <c r="I437" s="236" t="s">
        <v>1200</v>
      </c>
      <c r="J437" s="237" t="s">
        <v>1199</v>
      </c>
    </row>
    <row r="438" spans="1:10" ht="17.149999999999999" customHeight="1">
      <c r="A438" s="238" t="s">
        <v>656</v>
      </c>
      <c r="B438" s="239" t="s">
        <v>2002</v>
      </c>
      <c r="C438" s="240">
        <v>18.34</v>
      </c>
      <c r="D438" s="241">
        <v>4.306</v>
      </c>
      <c r="E438" s="241">
        <v>1</v>
      </c>
      <c r="F438" s="241">
        <v>1</v>
      </c>
      <c r="G438" s="241">
        <v>1.75</v>
      </c>
      <c r="H438" s="241">
        <v>1.75</v>
      </c>
      <c r="I438" s="242" t="s">
        <v>1200</v>
      </c>
      <c r="J438" s="243" t="s">
        <v>1199</v>
      </c>
    </row>
    <row r="439" spans="1:10" ht="17.149999999999999" customHeight="1">
      <c r="A439" s="244" t="s">
        <v>657</v>
      </c>
      <c r="B439" s="245" t="s">
        <v>2003</v>
      </c>
      <c r="C439" s="246">
        <v>2.58</v>
      </c>
      <c r="D439" s="247">
        <v>0.60389999999999999</v>
      </c>
      <c r="E439" s="247">
        <v>1</v>
      </c>
      <c r="F439" s="247">
        <v>1</v>
      </c>
      <c r="G439" s="247">
        <v>1.35</v>
      </c>
      <c r="H439" s="247">
        <v>1.35</v>
      </c>
      <c r="I439" s="248" t="s">
        <v>1200</v>
      </c>
      <c r="J439" s="249" t="s">
        <v>1199</v>
      </c>
    </row>
    <row r="440" spans="1:10" ht="17.149999999999999" customHeight="1">
      <c r="A440" s="232" t="s">
        <v>658</v>
      </c>
      <c r="B440" s="233" t="s">
        <v>2003</v>
      </c>
      <c r="C440" s="234">
        <v>4.6500000000000004</v>
      </c>
      <c r="D440" s="235">
        <v>1.0713999999999999</v>
      </c>
      <c r="E440" s="235">
        <v>1</v>
      </c>
      <c r="F440" s="235">
        <v>1</v>
      </c>
      <c r="G440" s="235">
        <v>1.35</v>
      </c>
      <c r="H440" s="235">
        <v>1.35</v>
      </c>
      <c r="I440" s="236" t="s">
        <v>1200</v>
      </c>
      <c r="J440" s="237" t="s">
        <v>1199</v>
      </c>
    </row>
    <row r="441" spans="1:10" ht="17.149999999999999" customHeight="1">
      <c r="A441" s="232" t="s">
        <v>659</v>
      </c>
      <c r="B441" s="233" t="s">
        <v>2003</v>
      </c>
      <c r="C441" s="234">
        <v>9.57</v>
      </c>
      <c r="D441" s="235">
        <v>1.6659999999999999</v>
      </c>
      <c r="E441" s="235">
        <v>1</v>
      </c>
      <c r="F441" s="235">
        <v>1</v>
      </c>
      <c r="G441" s="235">
        <v>1.35</v>
      </c>
      <c r="H441" s="235">
        <v>1.35</v>
      </c>
      <c r="I441" s="236" t="s">
        <v>1200</v>
      </c>
      <c r="J441" s="237" t="s">
        <v>1199</v>
      </c>
    </row>
    <row r="442" spans="1:10" ht="17.149999999999999" customHeight="1">
      <c r="A442" s="238" t="s">
        <v>660</v>
      </c>
      <c r="B442" s="239" t="s">
        <v>2003</v>
      </c>
      <c r="C442" s="240">
        <v>14.37</v>
      </c>
      <c r="D442" s="241">
        <v>3.0105</v>
      </c>
      <c r="E442" s="241">
        <v>1</v>
      </c>
      <c r="F442" s="241">
        <v>1</v>
      </c>
      <c r="G442" s="241">
        <v>1.75</v>
      </c>
      <c r="H442" s="241">
        <v>1.75</v>
      </c>
      <c r="I442" s="242" t="s">
        <v>1200</v>
      </c>
      <c r="J442" s="243" t="s">
        <v>1199</v>
      </c>
    </row>
    <row r="443" spans="1:10" ht="17.149999999999999" customHeight="1">
      <c r="A443" s="244" t="s">
        <v>661</v>
      </c>
      <c r="B443" s="245" t="s">
        <v>2004</v>
      </c>
      <c r="C443" s="246">
        <v>3.6</v>
      </c>
      <c r="D443" s="247">
        <v>0.94530000000000003</v>
      </c>
      <c r="E443" s="247">
        <v>1</v>
      </c>
      <c r="F443" s="247">
        <v>1</v>
      </c>
      <c r="G443" s="247">
        <v>1.35</v>
      </c>
      <c r="H443" s="247">
        <v>1.35</v>
      </c>
      <c r="I443" s="248" t="s">
        <v>1200</v>
      </c>
      <c r="J443" s="249" t="s">
        <v>1199</v>
      </c>
    </row>
    <row r="444" spans="1:10" ht="17.149999999999999" customHeight="1">
      <c r="A444" s="232" t="s">
        <v>662</v>
      </c>
      <c r="B444" s="233" t="s">
        <v>2004</v>
      </c>
      <c r="C444" s="234">
        <v>5.37</v>
      </c>
      <c r="D444" s="235">
        <v>1.1693</v>
      </c>
      <c r="E444" s="235">
        <v>1</v>
      </c>
      <c r="F444" s="235">
        <v>1</v>
      </c>
      <c r="G444" s="235">
        <v>1.35</v>
      </c>
      <c r="H444" s="235">
        <v>1.35</v>
      </c>
      <c r="I444" s="236" t="s">
        <v>1200</v>
      </c>
      <c r="J444" s="237" t="s">
        <v>1199</v>
      </c>
    </row>
    <row r="445" spans="1:10" ht="17.149999999999999" customHeight="1">
      <c r="A445" s="232" t="s">
        <v>663</v>
      </c>
      <c r="B445" s="233" t="s">
        <v>2004</v>
      </c>
      <c r="C445" s="234">
        <v>9.19</v>
      </c>
      <c r="D445" s="235">
        <v>1.6706000000000001</v>
      </c>
      <c r="E445" s="235">
        <v>1</v>
      </c>
      <c r="F445" s="235">
        <v>1</v>
      </c>
      <c r="G445" s="235">
        <v>1.35</v>
      </c>
      <c r="H445" s="235">
        <v>1.35</v>
      </c>
      <c r="I445" s="236" t="s">
        <v>1200</v>
      </c>
      <c r="J445" s="237" t="s">
        <v>1199</v>
      </c>
    </row>
    <row r="446" spans="1:10" ht="17.149999999999999" customHeight="1">
      <c r="A446" s="238" t="s">
        <v>664</v>
      </c>
      <c r="B446" s="239" t="s">
        <v>2004</v>
      </c>
      <c r="C446" s="240">
        <v>14.41</v>
      </c>
      <c r="D446" s="241">
        <v>2.9073000000000002</v>
      </c>
      <c r="E446" s="241">
        <v>1</v>
      </c>
      <c r="F446" s="241">
        <v>1</v>
      </c>
      <c r="G446" s="241">
        <v>1.75</v>
      </c>
      <c r="H446" s="241">
        <v>1.75</v>
      </c>
      <c r="I446" s="242" t="s">
        <v>1200</v>
      </c>
      <c r="J446" s="243" t="s">
        <v>1199</v>
      </c>
    </row>
    <row r="447" spans="1:10" ht="17.149999999999999" customHeight="1">
      <c r="A447" s="244" t="s">
        <v>665</v>
      </c>
      <c r="B447" s="245" t="s">
        <v>2005</v>
      </c>
      <c r="C447" s="246">
        <v>4.33</v>
      </c>
      <c r="D447" s="247">
        <v>1.0357000000000001</v>
      </c>
      <c r="E447" s="247">
        <v>1</v>
      </c>
      <c r="F447" s="247">
        <v>1</v>
      </c>
      <c r="G447" s="247">
        <v>1.35</v>
      </c>
      <c r="H447" s="247">
        <v>1.35</v>
      </c>
      <c r="I447" s="248" t="s">
        <v>1200</v>
      </c>
      <c r="J447" s="249" t="s">
        <v>1199</v>
      </c>
    </row>
    <row r="448" spans="1:10" ht="17.149999999999999" customHeight="1">
      <c r="A448" s="232" t="s">
        <v>666</v>
      </c>
      <c r="B448" s="233" t="s">
        <v>2005</v>
      </c>
      <c r="C448" s="234">
        <v>6.17</v>
      </c>
      <c r="D448" s="235">
        <v>1.3007</v>
      </c>
      <c r="E448" s="235">
        <v>1</v>
      </c>
      <c r="F448" s="235">
        <v>1</v>
      </c>
      <c r="G448" s="235">
        <v>1.35</v>
      </c>
      <c r="H448" s="235">
        <v>1.35</v>
      </c>
      <c r="I448" s="236" t="s">
        <v>1200</v>
      </c>
      <c r="J448" s="237" t="s">
        <v>1199</v>
      </c>
    </row>
    <row r="449" spans="1:10" ht="17.149999999999999" customHeight="1">
      <c r="A449" s="232" t="s">
        <v>667</v>
      </c>
      <c r="B449" s="233" t="s">
        <v>2005</v>
      </c>
      <c r="C449" s="234">
        <v>10.54</v>
      </c>
      <c r="D449" s="235">
        <v>1.9142999999999999</v>
      </c>
      <c r="E449" s="235">
        <v>1</v>
      </c>
      <c r="F449" s="235">
        <v>1</v>
      </c>
      <c r="G449" s="235">
        <v>1.35</v>
      </c>
      <c r="H449" s="235">
        <v>1.35</v>
      </c>
      <c r="I449" s="236" t="s">
        <v>1200</v>
      </c>
      <c r="J449" s="237" t="s">
        <v>1199</v>
      </c>
    </row>
    <row r="450" spans="1:10" ht="17.149999999999999" customHeight="1">
      <c r="A450" s="238" t="s">
        <v>668</v>
      </c>
      <c r="B450" s="239" t="s">
        <v>2005</v>
      </c>
      <c r="C450" s="240">
        <v>15.12</v>
      </c>
      <c r="D450" s="241">
        <v>3.0228999999999999</v>
      </c>
      <c r="E450" s="241">
        <v>1</v>
      </c>
      <c r="F450" s="241">
        <v>1</v>
      </c>
      <c r="G450" s="241">
        <v>1.75</v>
      </c>
      <c r="H450" s="241">
        <v>1.75</v>
      </c>
      <c r="I450" s="242" t="s">
        <v>1200</v>
      </c>
      <c r="J450" s="243" t="s">
        <v>1199</v>
      </c>
    </row>
    <row r="451" spans="1:10" ht="17.149999999999999" customHeight="1">
      <c r="A451" s="244" t="s">
        <v>669</v>
      </c>
      <c r="B451" s="245" t="s">
        <v>1906</v>
      </c>
      <c r="C451" s="246">
        <v>2.61</v>
      </c>
      <c r="D451" s="247">
        <v>0.629</v>
      </c>
      <c r="E451" s="247">
        <v>1</v>
      </c>
      <c r="F451" s="247">
        <v>1</v>
      </c>
      <c r="G451" s="247">
        <v>1.35</v>
      </c>
      <c r="H451" s="247">
        <v>1.35</v>
      </c>
      <c r="I451" s="248" t="s">
        <v>1200</v>
      </c>
      <c r="J451" s="249" t="s">
        <v>1199</v>
      </c>
    </row>
    <row r="452" spans="1:10" ht="17.149999999999999" customHeight="1">
      <c r="A452" s="232" t="s">
        <v>670</v>
      </c>
      <c r="B452" s="233" t="s">
        <v>1906</v>
      </c>
      <c r="C452" s="234">
        <v>3.55</v>
      </c>
      <c r="D452" s="235">
        <v>0.77510000000000001</v>
      </c>
      <c r="E452" s="235">
        <v>1</v>
      </c>
      <c r="F452" s="235">
        <v>1</v>
      </c>
      <c r="G452" s="235">
        <v>1.35</v>
      </c>
      <c r="H452" s="235">
        <v>1.35</v>
      </c>
      <c r="I452" s="236" t="s">
        <v>1200</v>
      </c>
      <c r="J452" s="237" t="s">
        <v>1199</v>
      </c>
    </row>
    <row r="453" spans="1:10" ht="17.149999999999999" customHeight="1">
      <c r="A453" s="232" t="s">
        <v>671</v>
      </c>
      <c r="B453" s="233" t="s">
        <v>1906</v>
      </c>
      <c r="C453" s="234">
        <v>7.26</v>
      </c>
      <c r="D453" s="235">
        <v>1.2145999999999999</v>
      </c>
      <c r="E453" s="235">
        <v>1</v>
      </c>
      <c r="F453" s="235">
        <v>1</v>
      </c>
      <c r="G453" s="235">
        <v>1.35</v>
      </c>
      <c r="H453" s="235">
        <v>1.35</v>
      </c>
      <c r="I453" s="236" t="s">
        <v>1200</v>
      </c>
      <c r="J453" s="237" t="s">
        <v>1199</v>
      </c>
    </row>
    <row r="454" spans="1:10" ht="17.149999999999999" customHeight="1">
      <c r="A454" s="238" t="s">
        <v>672</v>
      </c>
      <c r="B454" s="239" t="s">
        <v>1906</v>
      </c>
      <c r="C454" s="240">
        <v>12.5</v>
      </c>
      <c r="D454" s="241">
        <v>2.0474000000000001</v>
      </c>
      <c r="E454" s="241">
        <v>1</v>
      </c>
      <c r="F454" s="241">
        <v>1</v>
      </c>
      <c r="G454" s="241">
        <v>1.75</v>
      </c>
      <c r="H454" s="241">
        <v>1.75</v>
      </c>
      <c r="I454" s="242" t="s">
        <v>1200</v>
      </c>
      <c r="J454" s="243" t="s">
        <v>1199</v>
      </c>
    </row>
    <row r="455" spans="1:10" ht="17.149999999999999" customHeight="1">
      <c r="A455" s="244" t="s">
        <v>673</v>
      </c>
      <c r="B455" s="245" t="s">
        <v>2006</v>
      </c>
      <c r="C455" s="246">
        <v>2.71</v>
      </c>
      <c r="D455" s="247">
        <v>0.91800000000000004</v>
      </c>
      <c r="E455" s="247">
        <v>1</v>
      </c>
      <c r="F455" s="247">
        <v>1</v>
      </c>
      <c r="G455" s="247">
        <v>1.35</v>
      </c>
      <c r="H455" s="247">
        <v>1.35</v>
      </c>
      <c r="I455" s="248" t="s">
        <v>1200</v>
      </c>
      <c r="J455" s="249" t="s">
        <v>1199</v>
      </c>
    </row>
    <row r="456" spans="1:10" ht="17.149999999999999" customHeight="1">
      <c r="A456" s="232" t="s">
        <v>674</v>
      </c>
      <c r="B456" s="233" t="s">
        <v>2006</v>
      </c>
      <c r="C456" s="234">
        <v>4.1900000000000004</v>
      </c>
      <c r="D456" s="235">
        <v>1.1181000000000001</v>
      </c>
      <c r="E456" s="235">
        <v>1</v>
      </c>
      <c r="F456" s="235">
        <v>1</v>
      </c>
      <c r="G456" s="235">
        <v>1.35</v>
      </c>
      <c r="H456" s="235">
        <v>1.35</v>
      </c>
      <c r="I456" s="236" t="s">
        <v>1200</v>
      </c>
      <c r="J456" s="237" t="s">
        <v>1199</v>
      </c>
    </row>
    <row r="457" spans="1:10" ht="17.149999999999999" customHeight="1">
      <c r="A457" s="232" t="s">
        <v>675</v>
      </c>
      <c r="B457" s="233" t="s">
        <v>2006</v>
      </c>
      <c r="C457" s="234">
        <v>7.36</v>
      </c>
      <c r="D457" s="235">
        <v>1.5815999999999999</v>
      </c>
      <c r="E457" s="235">
        <v>1</v>
      </c>
      <c r="F457" s="235">
        <v>1</v>
      </c>
      <c r="G457" s="235">
        <v>1.35</v>
      </c>
      <c r="H457" s="235">
        <v>1.35</v>
      </c>
      <c r="I457" s="236" t="s">
        <v>1200</v>
      </c>
      <c r="J457" s="237" t="s">
        <v>1199</v>
      </c>
    </row>
    <row r="458" spans="1:10" ht="17.149999999999999" customHeight="1">
      <c r="A458" s="238" t="s">
        <v>676</v>
      </c>
      <c r="B458" s="239" t="s">
        <v>2006</v>
      </c>
      <c r="C458" s="240">
        <v>14.78</v>
      </c>
      <c r="D458" s="241">
        <v>2.9916999999999998</v>
      </c>
      <c r="E458" s="241">
        <v>1</v>
      </c>
      <c r="F458" s="241">
        <v>1</v>
      </c>
      <c r="G458" s="241">
        <v>1.75</v>
      </c>
      <c r="H458" s="241">
        <v>1.75</v>
      </c>
      <c r="I458" s="242" t="s">
        <v>1200</v>
      </c>
      <c r="J458" s="243" t="s">
        <v>1199</v>
      </c>
    </row>
    <row r="459" spans="1:10" ht="17.149999999999999" customHeight="1">
      <c r="A459" s="244" t="s">
        <v>677</v>
      </c>
      <c r="B459" s="245" t="s">
        <v>2007</v>
      </c>
      <c r="C459" s="246">
        <v>2.09</v>
      </c>
      <c r="D459" s="247">
        <v>0.73150000000000004</v>
      </c>
      <c r="E459" s="247">
        <v>1</v>
      </c>
      <c r="F459" s="247">
        <v>1</v>
      </c>
      <c r="G459" s="247">
        <v>1.35</v>
      </c>
      <c r="H459" s="247">
        <v>1.35</v>
      </c>
      <c r="I459" s="248" t="s">
        <v>1200</v>
      </c>
      <c r="J459" s="249" t="s">
        <v>1199</v>
      </c>
    </row>
    <row r="460" spans="1:10" ht="17.149999999999999" customHeight="1">
      <c r="A460" s="232" t="s">
        <v>678</v>
      </c>
      <c r="B460" s="233" t="s">
        <v>2007</v>
      </c>
      <c r="C460" s="234">
        <v>3.49</v>
      </c>
      <c r="D460" s="235">
        <v>0.9325</v>
      </c>
      <c r="E460" s="235">
        <v>1</v>
      </c>
      <c r="F460" s="235">
        <v>1</v>
      </c>
      <c r="G460" s="235">
        <v>1.35</v>
      </c>
      <c r="H460" s="235">
        <v>1.35</v>
      </c>
      <c r="I460" s="236" t="s">
        <v>1200</v>
      </c>
      <c r="J460" s="237" t="s">
        <v>1199</v>
      </c>
    </row>
    <row r="461" spans="1:10" ht="17.149999999999999" customHeight="1">
      <c r="A461" s="232" t="s">
        <v>679</v>
      </c>
      <c r="B461" s="233" t="s">
        <v>2007</v>
      </c>
      <c r="C461" s="234">
        <v>6.03</v>
      </c>
      <c r="D461" s="235">
        <v>1.2829999999999999</v>
      </c>
      <c r="E461" s="235">
        <v>1</v>
      </c>
      <c r="F461" s="235">
        <v>1</v>
      </c>
      <c r="G461" s="235">
        <v>1.35</v>
      </c>
      <c r="H461" s="235">
        <v>1.35</v>
      </c>
      <c r="I461" s="236" t="s">
        <v>1200</v>
      </c>
      <c r="J461" s="237" t="s">
        <v>1199</v>
      </c>
    </row>
    <row r="462" spans="1:10" ht="17.149999999999999" customHeight="1">
      <c r="A462" s="238" t="s">
        <v>680</v>
      </c>
      <c r="B462" s="239" t="s">
        <v>2007</v>
      </c>
      <c r="C462" s="240">
        <v>12.05</v>
      </c>
      <c r="D462" s="241">
        <v>2.2654999999999998</v>
      </c>
      <c r="E462" s="241">
        <v>1</v>
      </c>
      <c r="F462" s="241">
        <v>1</v>
      </c>
      <c r="G462" s="241">
        <v>1.75</v>
      </c>
      <c r="H462" s="241">
        <v>1.75</v>
      </c>
      <c r="I462" s="242" t="s">
        <v>1200</v>
      </c>
      <c r="J462" s="243" t="s">
        <v>1199</v>
      </c>
    </row>
    <row r="463" spans="1:10" ht="17.149999999999999" customHeight="1">
      <c r="A463" s="244" t="s">
        <v>681</v>
      </c>
      <c r="B463" s="245" t="s">
        <v>2008</v>
      </c>
      <c r="C463" s="246">
        <v>3.32</v>
      </c>
      <c r="D463" s="247">
        <v>0.88829999999999998</v>
      </c>
      <c r="E463" s="247">
        <v>1</v>
      </c>
      <c r="F463" s="247">
        <v>1</v>
      </c>
      <c r="G463" s="247">
        <v>1.35</v>
      </c>
      <c r="H463" s="247">
        <v>1.35</v>
      </c>
      <c r="I463" s="248" t="s">
        <v>1200</v>
      </c>
      <c r="J463" s="249" t="s">
        <v>1199</v>
      </c>
    </row>
    <row r="464" spans="1:10" ht="17.149999999999999" customHeight="1">
      <c r="A464" s="232" t="s">
        <v>682</v>
      </c>
      <c r="B464" s="233" t="s">
        <v>2008</v>
      </c>
      <c r="C464" s="234">
        <v>4.97</v>
      </c>
      <c r="D464" s="235">
        <v>1.2436</v>
      </c>
      <c r="E464" s="235">
        <v>1</v>
      </c>
      <c r="F464" s="235">
        <v>1</v>
      </c>
      <c r="G464" s="235">
        <v>1.35</v>
      </c>
      <c r="H464" s="235">
        <v>1.35</v>
      </c>
      <c r="I464" s="236" t="s">
        <v>1200</v>
      </c>
      <c r="J464" s="237" t="s">
        <v>1199</v>
      </c>
    </row>
    <row r="465" spans="1:10" ht="17.149999999999999" customHeight="1">
      <c r="A465" s="232" t="s">
        <v>683</v>
      </c>
      <c r="B465" s="233" t="s">
        <v>2008</v>
      </c>
      <c r="C465" s="234">
        <v>8.19</v>
      </c>
      <c r="D465" s="235">
        <v>1.8965000000000001</v>
      </c>
      <c r="E465" s="235">
        <v>1</v>
      </c>
      <c r="F465" s="235">
        <v>1</v>
      </c>
      <c r="G465" s="235">
        <v>1.35</v>
      </c>
      <c r="H465" s="235">
        <v>1.35</v>
      </c>
      <c r="I465" s="236" t="s">
        <v>1200</v>
      </c>
      <c r="J465" s="237" t="s">
        <v>1199</v>
      </c>
    </row>
    <row r="466" spans="1:10" ht="17.149999999999999" customHeight="1">
      <c r="A466" s="238" t="s">
        <v>684</v>
      </c>
      <c r="B466" s="239" t="s">
        <v>2008</v>
      </c>
      <c r="C466" s="240">
        <v>12.54</v>
      </c>
      <c r="D466" s="241">
        <v>3.0522</v>
      </c>
      <c r="E466" s="241">
        <v>1</v>
      </c>
      <c r="F466" s="241">
        <v>1</v>
      </c>
      <c r="G466" s="241">
        <v>1.75</v>
      </c>
      <c r="H466" s="241">
        <v>1.75</v>
      </c>
      <c r="I466" s="242" t="s">
        <v>1200</v>
      </c>
      <c r="J466" s="243" t="s">
        <v>1199</v>
      </c>
    </row>
    <row r="467" spans="1:10" ht="17.149999999999999" customHeight="1">
      <c r="A467" s="244" t="s">
        <v>1628</v>
      </c>
      <c r="B467" s="245" t="s">
        <v>2009</v>
      </c>
      <c r="C467" s="246">
        <v>4.0199999999999996</v>
      </c>
      <c r="D467" s="247">
        <v>0.94850000000000001</v>
      </c>
      <c r="E467" s="247">
        <v>1</v>
      </c>
      <c r="F467" s="247">
        <v>1</v>
      </c>
      <c r="G467" s="247">
        <v>1.35</v>
      </c>
      <c r="H467" s="247">
        <v>1.35</v>
      </c>
      <c r="I467" s="248" t="s">
        <v>1200</v>
      </c>
      <c r="J467" s="249" t="s">
        <v>1199</v>
      </c>
    </row>
    <row r="468" spans="1:10" ht="17.149999999999999" customHeight="1">
      <c r="A468" s="232" t="s">
        <v>1629</v>
      </c>
      <c r="B468" s="233" t="s">
        <v>2009</v>
      </c>
      <c r="C468" s="234">
        <v>6.62</v>
      </c>
      <c r="D468" s="235">
        <v>1.5384</v>
      </c>
      <c r="E468" s="235">
        <v>1</v>
      </c>
      <c r="F468" s="235">
        <v>1</v>
      </c>
      <c r="G468" s="235">
        <v>1.35</v>
      </c>
      <c r="H468" s="235">
        <v>1.35</v>
      </c>
      <c r="I468" s="236" t="s">
        <v>1200</v>
      </c>
      <c r="J468" s="237" t="s">
        <v>1199</v>
      </c>
    </row>
    <row r="469" spans="1:10" ht="17.149999999999999" customHeight="1">
      <c r="A469" s="232" t="s">
        <v>1630</v>
      </c>
      <c r="B469" s="233" t="s">
        <v>2009</v>
      </c>
      <c r="C469" s="234">
        <v>11.67</v>
      </c>
      <c r="D469" s="235">
        <v>2.2618999999999998</v>
      </c>
      <c r="E469" s="235">
        <v>1</v>
      </c>
      <c r="F469" s="235">
        <v>1</v>
      </c>
      <c r="G469" s="235">
        <v>1.35</v>
      </c>
      <c r="H469" s="235">
        <v>1.35</v>
      </c>
      <c r="I469" s="236" t="s">
        <v>1200</v>
      </c>
      <c r="J469" s="237" t="s">
        <v>1199</v>
      </c>
    </row>
    <row r="470" spans="1:10" ht="17.149999999999999" customHeight="1">
      <c r="A470" s="238" t="s">
        <v>1631</v>
      </c>
      <c r="B470" s="239" t="s">
        <v>2009</v>
      </c>
      <c r="C470" s="240">
        <v>17.53</v>
      </c>
      <c r="D470" s="241">
        <v>3.6827999999999999</v>
      </c>
      <c r="E470" s="241">
        <v>1</v>
      </c>
      <c r="F470" s="241">
        <v>1</v>
      </c>
      <c r="G470" s="241">
        <v>1.75</v>
      </c>
      <c r="H470" s="241">
        <v>1.75</v>
      </c>
      <c r="I470" s="242" t="s">
        <v>1200</v>
      </c>
      <c r="J470" s="243" t="s">
        <v>1199</v>
      </c>
    </row>
    <row r="471" spans="1:10" ht="17.149999999999999" customHeight="1">
      <c r="A471" s="244" t="s">
        <v>1632</v>
      </c>
      <c r="B471" s="245" t="s">
        <v>2010</v>
      </c>
      <c r="C471" s="246">
        <v>3.49</v>
      </c>
      <c r="D471" s="247">
        <v>1.2073</v>
      </c>
      <c r="E471" s="247">
        <v>1</v>
      </c>
      <c r="F471" s="247">
        <v>1</v>
      </c>
      <c r="G471" s="247">
        <v>1.35</v>
      </c>
      <c r="H471" s="247">
        <v>1.35</v>
      </c>
      <c r="I471" s="248" t="s">
        <v>1200</v>
      </c>
      <c r="J471" s="249" t="s">
        <v>1199</v>
      </c>
    </row>
    <row r="472" spans="1:10" ht="17.149999999999999" customHeight="1">
      <c r="A472" s="232" t="s">
        <v>1633</v>
      </c>
      <c r="B472" s="233" t="s">
        <v>2010</v>
      </c>
      <c r="C472" s="234">
        <v>5.75</v>
      </c>
      <c r="D472" s="235">
        <v>1.5035000000000001</v>
      </c>
      <c r="E472" s="235">
        <v>1</v>
      </c>
      <c r="F472" s="235">
        <v>1</v>
      </c>
      <c r="G472" s="235">
        <v>1.35</v>
      </c>
      <c r="H472" s="235">
        <v>1.35</v>
      </c>
      <c r="I472" s="236" t="s">
        <v>1200</v>
      </c>
      <c r="J472" s="237" t="s">
        <v>1199</v>
      </c>
    </row>
    <row r="473" spans="1:10" ht="17.149999999999999" customHeight="1">
      <c r="A473" s="232" t="s">
        <v>1634</v>
      </c>
      <c r="B473" s="233" t="s">
        <v>2010</v>
      </c>
      <c r="C473" s="234">
        <v>10.28</v>
      </c>
      <c r="D473" s="235">
        <v>2.1255999999999999</v>
      </c>
      <c r="E473" s="235">
        <v>1</v>
      </c>
      <c r="F473" s="235">
        <v>1</v>
      </c>
      <c r="G473" s="235">
        <v>1.35</v>
      </c>
      <c r="H473" s="235">
        <v>1.35</v>
      </c>
      <c r="I473" s="236" t="s">
        <v>1200</v>
      </c>
      <c r="J473" s="237" t="s">
        <v>1199</v>
      </c>
    </row>
    <row r="474" spans="1:10" ht="17.149999999999999" customHeight="1">
      <c r="A474" s="238" t="s">
        <v>1635</v>
      </c>
      <c r="B474" s="239" t="s">
        <v>2010</v>
      </c>
      <c r="C474" s="240">
        <v>15.52</v>
      </c>
      <c r="D474" s="241">
        <v>3.2227000000000001</v>
      </c>
      <c r="E474" s="241">
        <v>1</v>
      </c>
      <c r="F474" s="241">
        <v>1</v>
      </c>
      <c r="G474" s="241">
        <v>1.75</v>
      </c>
      <c r="H474" s="241">
        <v>1.75</v>
      </c>
      <c r="I474" s="242" t="s">
        <v>1200</v>
      </c>
      <c r="J474" s="243" t="s">
        <v>1199</v>
      </c>
    </row>
    <row r="475" spans="1:10" ht="17.149999999999999" customHeight="1">
      <c r="A475" s="244" t="s">
        <v>1636</v>
      </c>
      <c r="B475" s="245" t="s">
        <v>2011</v>
      </c>
      <c r="C475" s="246">
        <v>2.14</v>
      </c>
      <c r="D475" s="247">
        <v>0.92520000000000002</v>
      </c>
      <c r="E475" s="247">
        <v>1</v>
      </c>
      <c r="F475" s="247">
        <v>1</v>
      </c>
      <c r="G475" s="247">
        <v>1.35</v>
      </c>
      <c r="H475" s="247">
        <v>1.35</v>
      </c>
      <c r="I475" s="248" t="s">
        <v>1200</v>
      </c>
      <c r="J475" s="249" t="s">
        <v>1199</v>
      </c>
    </row>
    <row r="476" spans="1:10" ht="17.149999999999999" customHeight="1">
      <c r="A476" s="232" t="s">
        <v>1637</v>
      </c>
      <c r="B476" s="233" t="s">
        <v>2011</v>
      </c>
      <c r="C476" s="234">
        <v>4.07</v>
      </c>
      <c r="D476" s="235">
        <v>1.0862000000000001</v>
      </c>
      <c r="E476" s="235">
        <v>1</v>
      </c>
      <c r="F476" s="235">
        <v>1</v>
      </c>
      <c r="G476" s="235">
        <v>1.35</v>
      </c>
      <c r="H476" s="235">
        <v>1.35</v>
      </c>
      <c r="I476" s="236" t="s">
        <v>1200</v>
      </c>
      <c r="J476" s="237" t="s">
        <v>1199</v>
      </c>
    </row>
    <row r="477" spans="1:10" ht="17.149999999999999" customHeight="1">
      <c r="A477" s="232" t="s">
        <v>1638</v>
      </c>
      <c r="B477" s="233" t="s">
        <v>2011</v>
      </c>
      <c r="C477" s="234">
        <v>10.75</v>
      </c>
      <c r="D477" s="235">
        <v>1.6853</v>
      </c>
      <c r="E477" s="235">
        <v>1</v>
      </c>
      <c r="F477" s="235">
        <v>1</v>
      </c>
      <c r="G477" s="235">
        <v>1.35</v>
      </c>
      <c r="H477" s="235">
        <v>1.35</v>
      </c>
      <c r="I477" s="236" t="s">
        <v>1200</v>
      </c>
      <c r="J477" s="237" t="s">
        <v>1199</v>
      </c>
    </row>
    <row r="478" spans="1:10" ht="17.149999999999999" customHeight="1">
      <c r="A478" s="238" t="s">
        <v>1639</v>
      </c>
      <c r="B478" s="239" t="s">
        <v>2011</v>
      </c>
      <c r="C478" s="240">
        <v>16</v>
      </c>
      <c r="D478" s="241">
        <v>2.6217999999999999</v>
      </c>
      <c r="E478" s="241">
        <v>1</v>
      </c>
      <c r="F478" s="241">
        <v>1</v>
      </c>
      <c r="G478" s="241">
        <v>1.75</v>
      </c>
      <c r="H478" s="241">
        <v>1.75</v>
      </c>
      <c r="I478" s="242" t="s">
        <v>1200</v>
      </c>
      <c r="J478" s="243" t="s">
        <v>1199</v>
      </c>
    </row>
    <row r="479" spans="1:10" ht="17.149999999999999" customHeight="1">
      <c r="A479" s="244" t="s">
        <v>1640</v>
      </c>
      <c r="B479" s="245" t="s">
        <v>2012</v>
      </c>
      <c r="C479" s="246">
        <v>3.1</v>
      </c>
      <c r="D479" s="247">
        <v>0.82330000000000003</v>
      </c>
      <c r="E479" s="247">
        <v>1</v>
      </c>
      <c r="F479" s="247">
        <v>1</v>
      </c>
      <c r="G479" s="247">
        <v>1.35</v>
      </c>
      <c r="H479" s="247">
        <v>1.35</v>
      </c>
      <c r="I479" s="248" t="s">
        <v>1200</v>
      </c>
      <c r="J479" s="249" t="s">
        <v>1199</v>
      </c>
    </row>
    <row r="480" spans="1:10" ht="17.149999999999999" customHeight="1">
      <c r="A480" s="232" t="s">
        <v>1641</v>
      </c>
      <c r="B480" s="233" t="s">
        <v>2012</v>
      </c>
      <c r="C480" s="234">
        <v>4.74</v>
      </c>
      <c r="D480" s="235">
        <v>1.0607</v>
      </c>
      <c r="E480" s="235">
        <v>1</v>
      </c>
      <c r="F480" s="235">
        <v>1</v>
      </c>
      <c r="G480" s="235">
        <v>1.35</v>
      </c>
      <c r="H480" s="235">
        <v>1.35</v>
      </c>
      <c r="I480" s="236" t="s">
        <v>1200</v>
      </c>
      <c r="J480" s="237" t="s">
        <v>1199</v>
      </c>
    </row>
    <row r="481" spans="1:10" ht="17.149999999999999" customHeight="1">
      <c r="A481" s="232" t="s">
        <v>1642</v>
      </c>
      <c r="B481" s="233" t="s">
        <v>2012</v>
      </c>
      <c r="C481" s="234">
        <v>7.73</v>
      </c>
      <c r="D481" s="235">
        <v>1.5091000000000001</v>
      </c>
      <c r="E481" s="235">
        <v>1</v>
      </c>
      <c r="F481" s="235">
        <v>1</v>
      </c>
      <c r="G481" s="235">
        <v>1.35</v>
      </c>
      <c r="H481" s="235">
        <v>1.35</v>
      </c>
      <c r="I481" s="236" t="s">
        <v>1200</v>
      </c>
      <c r="J481" s="237" t="s">
        <v>1199</v>
      </c>
    </row>
    <row r="482" spans="1:10" ht="17.149999999999999" customHeight="1">
      <c r="A482" s="238" t="s">
        <v>1643</v>
      </c>
      <c r="B482" s="239" t="s">
        <v>2012</v>
      </c>
      <c r="C482" s="240">
        <v>11.61</v>
      </c>
      <c r="D482" s="241">
        <v>2.2749999999999999</v>
      </c>
      <c r="E482" s="241">
        <v>1</v>
      </c>
      <c r="F482" s="241">
        <v>1</v>
      </c>
      <c r="G482" s="241">
        <v>1.75</v>
      </c>
      <c r="H482" s="241">
        <v>1.75</v>
      </c>
      <c r="I482" s="242" t="s">
        <v>1200</v>
      </c>
      <c r="J482" s="243" t="s">
        <v>1199</v>
      </c>
    </row>
    <row r="483" spans="1:10" ht="17.149999999999999" customHeight="1">
      <c r="A483" s="244" t="s">
        <v>1644</v>
      </c>
      <c r="B483" s="245" t="s">
        <v>2013</v>
      </c>
      <c r="C483" s="246">
        <v>1.46</v>
      </c>
      <c r="D483" s="247">
        <v>0.66649999999999998</v>
      </c>
      <c r="E483" s="247">
        <v>1</v>
      </c>
      <c r="F483" s="247">
        <v>1</v>
      </c>
      <c r="G483" s="247">
        <v>1.35</v>
      </c>
      <c r="H483" s="247">
        <v>1.35</v>
      </c>
      <c r="I483" s="248" t="s">
        <v>1200</v>
      </c>
      <c r="J483" s="249" t="s">
        <v>1199</v>
      </c>
    </row>
    <row r="484" spans="1:10" ht="17.149999999999999" customHeight="1">
      <c r="A484" s="232" t="s">
        <v>1645</v>
      </c>
      <c r="B484" s="233" t="s">
        <v>2013</v>
      </c>
      <c r="C484" s="234">
        <v>2.4300000000000002</v>
      </c>
      <c r="D484" s="235">
        <v>0.85019999999999996</v>
      </c>
      <c r="E484" s="235">
        <v>1</v>
      </c>
      <c r="F484" s="235">
        <v>1</v>
      </c>
      <c r="G484" s="235">
        <v>1.35</v>
      </c>
      <c r="H484" s="235">
        <v>1.35</v>
      </c>
      <c r="I484" s="236" t="s">
        <v>1200</v>
      </c>
      <c r="J484" s="237" t="s">
        <v>1199</v>
      </c>
    </row>
    <row r="485" spans="1:10" ht="17.149999999999999" customHeight="1">
      <c r="A485" s="232" t="s">
        <v>1646</v>
      </c>
      <c r="B485" s="233" t="s">
        <v>2013</v>
      </c>
      <c r="C485" s="234">
        <v>5.0199999999999996</v>
      </c>
      <c r="D485" s="235">
        <v>1.2633000000000001</v>
      </c>
      <c r="E485" s="235">
        <v>1</v>
      </c>
      <c r="F485" s="235">
        <v>1</v>
      </c>
      <c r="G485" s="235">
        <v>1.35</v>
      </c>
      <c r="H485" s="235">
        <v>1.35</v>
      </c>
      <c r="I485" s="236" t="s">
        <v>1200</v>
      </c>
      <c r="J485" s="237" t="s">
        <v>1199</v>
      </c>
    </row>
    <row r="486" spans="1:10" ht="17.149999999999999" customHeight="1">
      <c r="A486" s="238" t="s">
        <v>1647</v>
      </c>
      <c r="B486" s="239" t="s">
        <v>2013</v>
      </c>
      <c r="C486" s="240">
        <v>9.86</v>
      </c>
      <c r="D486" s="241">
        <v>2.0384000000000002</v>
      </c>
      <c r="E486" s="241">
        <v>1</v>
      </c>
      <c r="F486" s="241">
        <v>1</v>
      </c>
      <c r="G486" s="241">
        <v>1.75</v>
      </c>
      <c r="H486" s="241">
        <v>1.75</v>
      </c>
      <c r="I486" s="242" t="s">
        <v>1200</v>
      </c>
      <c r="J486" s="243" t="s">
        <v>1199</v>
      </c>
    </row>
    <row r="487" spans="1:10" ht="17.149999999999999" customHeight="1">
      <c r="A487" s="244" t="s">
        <v>685</v>
      </c>
      <c r="B487" s="245" t="s">
        <v>2014</v>
      </c>
      <c r="C487" s="246">
        <v>3.1</v>
      </c>
      <c r="D487" s="247">
        <v>0.52680000000000005</v>
      </c>
      <c r="E487" s="247">
        <v>1</v>
      </c>
      <c r="F487" s="247">
        <v>1</v>
      </c>
      <c r="G487" s="247">
        <v>1.35</v>
      </c>
      <c r="H487" s="247">
        <v>1.35</v>
      </c>
      <c r="I487" s="248" t="s">
        <v>1200</v>
      </c>
      <c r="J487" s="249" t="s">
        <v>1199</v>
      </c>
    </row>
    <row r="488" spans="1:10" ht="17.149999999999999" customHeight="1">
      <c r="A488" s="232" t="s">
        <v>686</v>
      </c>
      <c r="B488" s="233" t="s">
        <v>2014</v>
      </c>
      <c r="C488" s="234">
        <v>4.33</v>
      </c>
      <c r="D488" s="235">
        <v>0.68020000000000003</v>
      </c>
      <c r="E488" s="235">
        <v>1</v>
      </c>
      <c r="F488" s="235">
        <v>1</v>
      </c>
      <c r="G488" s="235">
        <v>1.35</v>
      </c>
      <c r="H488" s="235">
        <v>1.35</v>
      </c>
      <c r="I488" s="236" t="s">
        <v>1200</v>
      </c>
      <c r="J488" s="237" t="s">
        <v>1199</v>
      </c>
    </row>
    <row r="489" spans="1:10" ht="17.149999999999999" customHeight="1">
      <c r="A489" s="232" t="s">
        <v>687</v>
      </c>
      <c r="B489" s="233" t="s">
        <v>2014</v>
      </c>
      <c r="C489" s="234">
        <v>6.86</v>
      </c>
      <c r="D489" s="235">
        <v>0.95930000000000004</v>
      </c>
      <c r="E489" s="235">
        <v>1</v>
      </c>
      <c r="F489" s="235">
        <v>1</v>
      </c>
      <c r="G489" s="235">
        <v>1.35</v>
      </c>
      <c r="H489" s="235">
        <v>1.35</v>
      </c>
      <c r="I489" s="236" t="s">
        <v>1200</v>
      </c>
      <c r="J489" s="237" t="s">
        <v>1199</v>
      </c>
    </row>
    <row r="490" spans="1:10" ht="17.149999999999999" customHeight="1">
      <c r="A490" s="238" t="s">
        <v>688</v>
      </c>
      <c r="B490" s="239" t="s">
        <v>2014</v>
      </c>
      <c r="C490" s="240">
        <v>10.5</v>
      </c>
      <c r="D490" s="241">
        <v>1.4973000000000001</v>
      </c>
      <c r="E490" s="241">
        <v>1</v>
      </c>
      <c r="F490" s="241">
        <v>1</v>
      </c>
      <c r="G490" s="241">
        <v>1.75</v>
      </c>
      <c r="H490" s="241">
        <v>1.75</v>
      </c>
      <c r="I490" s="242" t="s">
        <v>1200</v>
      </c>
      <c r="J490" s="243" t="s">
        <v>1199</v>
      </c>
    </row>
    <row r="491" spans="1:10" ht="17.149999999999999" customHeight="1">
      <c r="A491" s="244" t="s">
        <v>689</v>
      </c>
      <c r="B491" s="245" t="s">
        <v>2015</v>
      </c>
      <c r="C491" s="246">
        <v>2.74</v>
      </c>
      <c r="D491" s="247">
        <v>0.51739999999999997</v>
      </c>
      <c r="E491" s="247">
        <v>1</v>
      </c>
      <c r="F491" s="247">
        <v>1</v>
      </c>
      <c r="G491" s="247">
        <v>1.35</v>
      </c>
      <c r="H491" s="247">
        <v>1.35</v>
      </c>
      <c r="I491" s="248" t="s">
        <v>1200</v>
      </c>
      <c r="J491" s="249" t="s">
        <v>1199</v>
      </c>
    </row>
    <row r="492" spans="1:10" ht="17.149999999999999" customHeight="1">
      <c r="A492" s="232" t="s">
        <v>690</v>
      </c>
      <c r="B492" s="233" t="s">
        <v>2015</v>
      </c>
      <c r="C492" s="234">
        <v>3.46</v>
      </c>
      <c r="D492" s="235">
        <v>0.64459999999999995</v>
      </c>
      <c r="E492" s="235">
        <v>1</v>
      </c>
      <c r="F492" s="235">
        <v>1</v>
      </c>
      <c r="G492" s="235">
        <v>1.35</v>
      </c>
      <c r="H492" s="235">
        <v>1.35</v>
      </c>
      <c r="I492" s="236" t="s">
        <v>1200</v>
      </c>
      <c r="J492" s="237" t="s">
        <v>1199</v>
      </c>
    </row>
    <row r="493" spans="1:10" ht="17.149999999999999" customHeight="1">
      <c r="A493" s="232" t="s">
        <v>691</v>
      </c>
      <c r="B493" s="233" t="s">
        <v>2015</v>
      </c>
      <c r="C493" s="234">
        <v>5.22</v>
      </c>
      <c r="D493" s="235">
        <v>0.93140000000000001</v>
      </c>
      <c r="E493" s="235">
        <v>1</v>
      </c>
      <c r="F493" s="235">
        <v>1</v>
      </c>
      <c r="G493" s="235">
        <v>1.35</v>
      </c>
      <c r="H493" s="235">
        <v>1.35</v>
      </c>
      <c r="I493" s="236" t="s">
        <v>1200</v>
      </c>
      <c r="J493" s="237" t="s">
        <v>1199</v>
      </c>
    </row>
    <row r="494" spans="1:10" ht="17.149999999999999" customHeight="1">
      <c r="A494" s="238" t="s">
        <v>692</v>
      </c>
      <c r="B494" s="239" t="s">
        <v>2015</v>
      </c>
      <c r="C494" s="240">
        <v>9.5399999999999991</v>
      </c>
      <c r="D494" s="241">
        <v>1.7103999999999999</v>
      </c>
      <c r="E494" s="241">
        <v>1</v>
      </c>
      <c r="F494" s="241">
        <v>1</v>
      </c>
      <c r="G494" s="241">
        <v>1.75</v>
      </c>
      <c r="H494" s="241">
        <v>1.75</v>
      </c>
      <c r="I494" s="242" t="s">
        <v>1200</v>
      </c>
      <c r="J494" s="243" t="s">
        <v>1199</v>
      </c>
    </row>
    <row r="495" spans="1:10" ht="17.149999999999999" customHeight="1">
      <c r="A495" s="244" t="s">
        <v>693</v>
      </c>
      <c r="B495" s="245" t="s">
        <v>2016</v>
      </c>
      <c r="C495" s="246">
        <v>2.4900000000000002</v>
      </c>
      <c r="D495" s="247">
        <v>0.49159999999999998</v>
      </c>
      <c r="E495" s="247">
        <v>1</v>
      </c>
      <c r="F495" s="247">
        <v>1</v>
      </c>
      <c r="G495" s="247">
        <v>1.35</v>
      </c>
      <c r="H495" s="247">
        <v>1.35</v>
      </c>
      <c r="I495" s="248" t="s">
        <v>1200</v>
      </c>
      <c r="J495" s="249" t="s">
        <v>1199</v>
      </c>
    </row>
    <row r="496" spans="1:10" ht="17.149999999999999" customHeight="1">
      <c r="A496" s="232" t="s">
        <v>694</v>
      </c>
      <c r="B496" s="233" t="s">
        <v>2016</v>
      </c>
      <c r="C496" s="234">
        <v>3.44</v>
      </c>
      <c r="D496" s="235">
        <v>0.62680000000000002</v>
      </c>
      <c r="E496" s="235">
        <v>1</v>
      </c>
      <c r="F496" s="235">
        <v>1</v>
      </c>
      <c r="G496" s="235">
        <v>1.35</v>
      </c>
      <c r="H496" s="235">
        <v>1.35</v>
      </c>
      <c r="I496" s="236" t="s">
        <v>1200</v>
      </c>
      <c r="J496" s="237" t="s">
        <v>1199</v>
      </c>
    </row>
    <row r="497" spans="1:10" ht="17.149999999999999" customHeight="1">
      <c r="A497" s="232" t="s">
        <v>695</v>
      </c>
      <c r="B497" s="233" t="s">
        <v>2016</v>
      </c>
      <c r="C497" s="234">
        <v>5.15</v>
      </c>
      <c r="D497" s="235">
        <v>0.90820000000000001</v>
      </c>
      <c r="E497" s="235">
        <v>1</v>
      </c>
      <c r="F497" s="235">
        <v>1</v>
      </c>
      <c r="G497" s="235">
        <v>1.35</v>
      </c>
      <c r="H497" s="235">
        <v>1.35</v>
      </c>
      <c r="I497" s="236" t="s">
        <v>1200</v>
      </c>
      <c r="J497" s="237" t="s">
        <v>1199</v>
      </c>
    </row>
    <row r="498" spans="1:10" ht="17.149999999999999" customHeight="1">
      <c r="A498" s="238" t="s">
        <v>696</v>
      </c>
      <c r="B498" s="239" t="s">
        <v>2016</v>
      </c>
      <c r="C498" s="240">
        <v>9.31</v>
      </c>
      <c r="D498" s="241">
        <v>1.7133</v>
      </c>
      <c r="E498" s="241">
        <v>1</v>
      </c>
      <c r="F498" s="241">
        <v>1</v>
      </c>
      <c r="G498" s="241">
        <v>1.75</v>
      </c>
      <c r="H498" s="241">
        <v>1.75</v>
      </c>
      <c r="I498" s="242" t="s">
        <v>1200</v>
      </c>
      <c r="J498" s="243" t="s">
        <v>1199</v>
      </c>
    </row>
    <row r="499" spans="1:10" ht="17.149999999999999" customHeight="1">
      <c r="A499" s="244" t="s">
        <v>697</v>
      </c>
      <c r="B499" s="245" t="s">
        <v>2017</v>
      </c>
      <c r="C499" s="246">
        <v>2.2999999999999998</v>
      </c>
      <c r="D499" s="247">
        <v>0.4269</v>
      </c>
      <c r="E499" s="247">
        <v>1</v>
      </c>
      <c r="F499" s="247">
        <v>1</v>
      </c>
      <c r="G499" s="247">
        <v>1.35</v>
      </c>
      <c r="H499" s="247">
        <v>1.35</v>
      </c>
      <c r="I499" s="248" t="s">
        <v>1200</v>
      </c>
      <c r="J499" s="249" t="s">
        <v>1199</v>
      </c>
    </row>
    <row r="500" spans="1:10" ht="17.149999999999999" customHeight="1">
      <c r="A500" s="232" t="s">
        <v>698</v>
      </c>
      <c r="B500" s="233" t="s">
        <v>2017</v>
      </c>
      <c r="C500" s="234">
        <v>3.36</v>
      </c>
      <c r="D500" s="235">
        <v>0.56999999999999995</v>
      </c>
      <c r="E500" s="235">
        <v>1</v>
      </c>
      <c r="F500" s="235">
        <v>1</v>
      </c>
      <c r="G500" s="235">
        <v>1.35</v>
      </c>
      <c r="H500" s="235">
        <v>1.35</v>
      </c>
      <c r="I500" s="236" t="s">
        <v>1200</v>
      </c>
      <c r="J500" s="237" t="s">
        <v>1199</v>
      </c>
    </row>
    <row r="501" spans="1:10" ht="17.149999999999999" customHeight="1">
      <c r="A501" s="232" t="s">
        <v>699</v>
      </c>
      <c r="B501" s="233" t="s">
        <v>2017</v>
      </c>
      <c r="C501" s="234">
        <v>5.47</v>
      </c>
      <c r="D501" s="235">
        <v>0.82179999999999997</v>
      </c>
      <c r="E501" s="235">
        <v>1</v>
      </c>
      <c r="F501" s="235">
        <v>1</v>
      </c>
      <c r="G501" s="235">
        <v>1.35</v>
      </c>
      <c r="H501" s="235">
        <v>1.35</v>
      </c>
      <c r="I501" s="236" t="s">
        <v>1200</v>
      </c>
      <c r="J501" s="237" t="s">
        <v>1199</v>
      </c>
    </row>
    <row r="502" spans="1:10" ht="17.149999999999999" customHeight="1">
      <c r="A502" s="238" t="s">
        <v>700</v>
      </c>
      <c r="B502" s="239" t="s">
        <v>2017</v>
      </c>
      <c r="C502" s="240">
        <v>9.89</v>
      </c>
      <c r="D502" s="241">
        <v>1.4990000000000001</v>
      </c>
      <c r="E502" s="241">
        <v>1</v>
      </c>
      <c r="F502" s="241">
        <v>1</v>
      </c>
      <c r="G502" s="241">
        <v>1.75</v>
      </c>
      <c r="H502" s="241">
        <v>1.75</v>
      </c>
      <c r="I502" s="242" t="s">
        <v>1200</v>
      </c>
      <c r="J502" s="243" t="s">
        <v>1199</v>
      </c>
    </row>
    <row r="503" spans="1:10" ht="17.149999999999999" customHeight="1">
      <c r="A503" s="244" t="s">
        <v>701</v>
      </c>
      <c r="B503" s="245" t="s">
        <v>2018</v>
      </c>
      <c r="C503" s="246">
        <v>2.96</v>
      </c>
      <c r="D503" s="247">
        <v>0.41120000000000001</v>
      </c>
      <c r="E503" s="247">
        <v>1</v>
      </c>
      <c r="F503" s="247">
        <v>1</v>
      </c>
      <c r="G503" s="247">
        <v>1.35</v>
      </c>
      <c r="H503" s="247">
        <v>1.35</v>
      </c>
      <c r="I503" s="248" t="s">
        <v>1200</v>
      </c>
      <c r="J503" s="249" t="s">
        <v>1199</v>
      </c>
    </row>
    <row r="504" spans="1:10" ht="17.149999999999999" customHeight="1">
      <c r="A504" s="232" t="s">
        <v>702</v>
      </c>
      <c r="B504" s="233" t="s">
        <v>2018</v>
      </c>
      <c r="C504" s="234">
        <v>3.59</v>
      </c>
      <c r="D504" s="235">
        <v>0.55010000000000003</v>
      </c>
      <c r="E504" s="235">
        <v>1</v>
      </c>
      <c r="F504" s="235">
        <v>1</v>
      </c>
      <c r="G504" s="235">
        <v>1.35</v>
      </c>
      <c r="H504" s="235">
        <v>1.35</v>
      </c>
      <c r="I504" s="236" t="s">
        <v>1200</v>
      </c>
      <c r="J504" s="237" t="s">
        <v>1199</v>
      </c>
    </row>
    <row r="505" spans="1:10" ht="17.149999999999999" customHeight="1">
      <c r="A505" s="232" t="s">
        <v>703</v>
      </c>
      <c r="B505" s="233" t="s">
        <v>2018</v>
      </c>
      <c r="C505" s="234">
        <v>5.49</v>
      </c>
      <c r="D505" s="235">
        <v>0.8236</v>
      </c>
      <c r="E505" s="235">
        <v>1</v>
      </c>
      <c r="F505" s="235">
        <v>1</v>
      </c>
      <c r="G505" s="235">
        <v>1.35</v>
      </c>
      <c r="H505" s="235">
        <v>1.35</v>
      </c>
      <c r="I505" s="236" t="s">
        <v>1200</v>
      </c>
      <c r="J505" s="237" t="s">
        <v>1199</v>
      </c>
    </row>
    <row r="506" spans="1:10" ht="17.149999999999999" customHeight="1">
      <c r="A506" s="238" t="s">
        <v>704</v>
      </c>
      <c r="B506" s="239" t="s">
        <v>2018</v>
      </c>
      <c r="C506" s="240">
        <v>9.76</v>
      </c>
      <c r="D506" s="241">
        <v>1.478</v>
      </c>
      <c r="E506" s="241">
        <v>1</v>
      </c>
      <c r="F506" s="241">
        <v>1</v>
      </c>
      <c r="G506" s="241">
        <v>1.75</v>
      </c>
      <c r="H506" s="241">
        <v>1.75</v>
      </c>
      <c r="I506" s="242" t="s">
        <v>1200</v>
      </c>
      <c r="J506" s="243" t="s">
        <v>1199</v>
      </c>
    </row>
    <row r="507" spans="1:10" ht="17.149999999999999" customHeight="1">
      <c r="A507" s="244" t="s">
        <v>705</v>
      </c>
      <c r="B507" s="245" t="s">
        <v>2019</v>
      </c>
      <c r="C507" s="246">
        <v>3.14</v>
      </c>
      <c r="D507" s="247">
        <v>0.44890000000000002</v>
      </c>
      <c r="E507" s="247">
        <v>1</v>
      </c>
      <c r="F507" s="247">
        <v>1</v>
      </c>
      <c r="G507" s="247">
        <v>1.35</v>
      </c>
      <c r="H507" s="247">
        <v>1.35</v>
      </c>
      <c r="I507" s="248" t="s">
        <v>1200</v>
      </c>
      <c r="J507" s="249" t="s">
        <v>1199</v>
      </c>
    </row>
    <row r="508" spans="1:10" ht="17.149999999999999" customHeight="1">
      <c r="A508" s="232" t="s">
        <v>706</v>
      </c>
      <c r="B508" s="233" t="s">
        <v>2019</v>
      </c>
      <c r="C508" s="234">
        <v>4.13</v>
      </c>
      <c r="D508" s="235">
        <v>0.58450000000000002</v>
      </c>
      <c r="E508" s="235">
        <v>1</v>
      </c>
      <c r="F508" s="235">
        <v>1</v>
      </c>
      <c r="G508" s="235">
        <v>1.35</v>
      </c>
      <c r="H508" s="235">
        <v>1.35</v>
      </c>
      <c r="I508" s="236" t="s">
        <v>1200</v>
      </c>
      <c r="J508" s="237" t="s">
        <v>1199</v>
      </c>
    </row>
    <row r="509" spans="1:10" ht="17.149999999999999" customHeight="1">
      <c r="A509" s="232" t="s">
        <v>707</v>
      </c>
      <c r="B509" s="233" t="s">
        <v>2019</v>
      </c>
      <c r="C509" s="234">
        <v>6.23</v>
      </c>
      <c r="D509" s="235">
        <v>0.85</v>
      </c>
      <c r="E509" s="235">
        <v>1</v>
      </c>
      <c r="F509" s="235">
        <v>1</v>
      </c>
      <c r="G509" s="235">
        <v>1.35</v>
      </c>
      <c r="H509" s="235">
        <v>1.35</v>
      </c>
      <c r="I509" s="236" t="s">
        <v>1200</v>
      </c>
      <c r="J509" s="237" t="s">
        <v>1199</v>
      </c>
    </row>
    <row r="510" spans="1:10" ht="17.149999999999999" customHeight="1">
      <c r="A510" s="238" t="s">
        <v>708</v>
      </c>
      <c r="B510" s="239" t="s">
        <v>2019</v>
      </c>
      <c r="C510" s="240">
        <v>11.39</v>
      </c>
      <c r="D510" s="241">
        <v>1.4755</v>
      </c>
      <c r="E510" s="241">
        <v>1</v>
      </c>
      <c r="F510" s="241">
        <v>1</v>
      </c>
      <c r="G510" s="241">
        <v>1.75</v>
      </c>
      <c r="H510" s="241">
        <v>1.75</v>
      </c>
      <c r="I510" s="242" t="s">
        <v>1200</v>
      </c>
      <c r="J510" s="243" t="s">
        <v>1199</v>
      </c>
    </row>
    <row r="511" spans="1:10" ht="17.149999999999999" customHeight="1">
      <c r="A511" s="244" t="s">
        <v>709</v>
      </c>
      <c r="B511" s="245" t="s">
        <v>2020</v>
      </c>
      <c r="C511" s="246">
        <v>2.98</v>
      </c>
      <c r="D511" s="247">
        <v>0.48649999999999999</v>
      </c>
      <c r="E511" s="247">
        <v>1</v>
      </c>
      <c r="F511" s="247">
        <v>1</v>
      </c>
      <c r="G511" s="247">
        <v>1.35</v>
      </c>
      <c r="H511" s="247">
        <v>1.35</v>
      </c>
      <c r="I511" s="248" t="s">
        <v>1200</v>
      </c>
      <c r="J511" s="249" t="s">
        <v>1199</v>
      </c>
    </row>
    <row r="512" spans="1:10" ht="17.149999999999999" customHeight="1">
      <c r="A512" s="232" t="s">
        <v>710</v>
      </c>
      <c r="B512" s="233" t="s">
        <v>2020</v>
      </c>
      <c r="C512" s="234">
        <v>3.83</v>
      </c>
      <c r="D512" s="235">
        <v>0.59719999999999995</v>
      </c>
      <c r="E512" s="235">
        <v>1</v>
      </c>
      <c r="F512" s="235">
        <v>1</v>
      </c>
      <c r="G512" s="235">
        <v>1.35</v>
      </c>
      <c r="H512" s="235">
        <v>1.35</v>
      </c>
      <c r="I512" s="236" t="s">
        <v>1200</v>
      </c>
      <c r="J512" s="237" t="s">
        <v>1199</v>
      </c>
    </row>
    <row r="513" spans="1:10" ht="17.149999999999999" customHeight="1">
      <c r="A513" s="232" t="s">
        <v>711</v>
      </c>
      <c r="B513" s="233" t="s">
        <v>2020</v>
      </c>
      <c r="C513" s="234">
        <v>6.04</v>
      </c>
      <c r="D513" s="235">
        <v>0.85150000000000003</v>
      </c>
      <c r="E513" s="235">
        <v>1</v>
      </c>
      <c r="F513" s="235">
        <v>1</v>
      </c>
      <c r="G513" s="235">
        <v>1.35</v>
      </c>
      <c r="H513" s="235">
        <v>1.35</v>
      </c>
      <c r="I513" s="236" t="s">
        <v>1200</v>
      </c>
      <c r="J513" s="237" t="s">
        <v>1199</v>
      </c>
    </row>
    <row r="514" spans="1:10" ht="17.149999999999999" customHeight="1">
      <c r="A514" s="238" t="s">
        <v>712</v>
      </c>
      <c r="B514" s="239" t="s">
        <v>2020</v>
      </c>
      <c r="C514" s="240">
        <v>8.3000000000000007</v>
      </c>
      <c r="D514" s="241">
        <v>1.2504999999999999</v>
      </c>
      <c r="E514" s="241">
        <v>1</v>
      </c>
      <c r="F514" s="241">
        <v>1</v>
      </c>
      <c r="G514" s="241">
        <v>1.75</v>
      </c>
      <c r="H514" s="241">
        <v>1.75</v>
      </c>
      <c r="I514" s="242" t="s">
        <v>1200</v>
      </c>
      <c r="J514" s="243" t="s">
        <v>1199</v>
      </c>
    </row>
    <row r="515" spans="1:10" ht="17.149999999999999" customHeight="1">
      <c r="A515" s="244" t="s">
        <v>713</v>
      </c>
      <c r="B515" s="245" t="s">
        <v>2021</v>
      </c>
      <c r="C515" s="246">
        <v>2.74</v>
      </c>
      <c r="D515" s="247">
        <v>0.37540000000000001</v>
      </c>
      <c r="E515" s="247">
        <v>1</v>
      </c>
      <c r="F515" s="247">
        <v>1</v>
      </c>
      <c r="G515" s="247">
        <v>1.35</v>
      </c>
      <c r="H515" s="247">
        <v>1.35</v>
      </c>
      <c r="I515" s="248" t="s">
        <v>1200</v>
      </c>
      <c r="J515" s="249" t="s">
        <v>1199</v>
      </c>
    </row>
    <row r="516" spans="1:10" ht="17.149999999999999" customHeight="1">
      <c r="A516" s="232" t="s">
        <v>714</v>
      </c>
      <c r="B516" s="233" t="s">
        <v>2021</v>
      </c>
      <c r="C516" s="234">
        <v>3.7</v>
      </c>
      <c r="D516" s="235">
        <v>0.48720000000000002</v>
      </c>
      <c r="E516" s="235">
        <v>1</v>
      </c>
      <c r="F516" s="235">
        <v>1</v>
      </c>
      <c r="G516" s="235">
        <v>1.35</v>
      </c>
      <c r="H516" s="235">
        <v>1.35</v>
      </c>
      <c r="I516" s="236" t="s">
        <v>1200</v>
      </c>
      <c r="J516" s="237" t="s">
        <v>1199</v>
      </c>
    </row>
    <row r="517" spans="1:10" ht="17.149999999999999" customHeight="1">
      <c r="A517" s="232" t="s">
        <v>715</v>
      </c>
      <c r="B517" s="233" t="s">
        <v>2021</v>
      </c>
      <c r="C517" s="234">
        <v>5.9</v>
      </c>
      <c r="D517" s="235">
        <v>0.73540000000000005</v>
      </c>
      <c r="E517" s="235">
        <v>1</v>
      </c>
      <c r="F517" s="235">
        <v>1</v>
      </c>
      <c r="G517" s="235">
        <v>1.35</v>
      </c>
      <c r="H517" s="235">
        <v>1.35</v>
      </c>
      <c r="I517" s="236" t="s">
        <v>1200</v>
      </c>
      <c r="J517" s="237" t="s">
        <v>1199</v>
      </c>
    </row>
    <row r="518" spans="1:10" ht="17.149999999999999" customHeight="1">
      <c r="A518" s="238" t="s">
        <v>716</v>
      </c>
      <c r="B518" s="239" t="s">
        <v>2021</v>
      </c>
      <c r="C518" s="240">
        <v>9.64</v>
      </c>
      <c r="D518" s="241">
        <v>1.2855000000000001</v>
      </c>
      <c r="E518" s="241">
        <v>1</v>
      </c>
      <c r="F518" s="241">
        <v>1</v>
      </c>
      <c r="G518" s="241">
        <v>1.75</v>
      </c>
      <c r="H518" s="241">
        <v>1.75</v>
      </c>
      <c r="I518" s="242" t="s">
        <v>1200</v>
      </c>
      <c r="J518" s="243" t="s">
        <v>1199</v>
      </c>
    </row>
    <row r="519" spans="1:10" ht="17.149999999999999" customHeight="1">
      <c r="A519" s="244" t="s">
        <v>717</v>
      </c>
      <c r="B519" s="245" t="s">
        <v>2022</v>
      </c>
      <c r="C519" s="246">
        <v>3.25</v>
      </c>
      <c r="D519" s="247">
        <v>0.43319999999999997</v>
      </c>
      <c r="E519" s="247">
        <v>1</v>
      </c>
      <c r="F519" s="247">
        <v>1</v>
      </c>
      <c r="G519" s="247">
        <v>1.35</v>
      </c>
      <c r="H519" s="247">
        <v>1.35</v>
      </c>
      <c r="I519" s="248" t="s">
        <v>1200</v>
      </c>
      <c r="J519" s="249" t="s">
        <v>1199</v>
      </c>
    </row>
    <row r="520" spans="1:10" ht="17.149999999999999" customHeight="1">
      <c r="A520" s="232" t="s">
        <v>718</v>
      </c>
      <c r="B520" s="233" t="s">
        <v>2022</v>
      </c>
      <c r="C520" s="234">
        <v>4.47</v>
      </c>
      <c r="D520" s="235">
        <v>0.5746</v>
      </c>
      <c r="E520" s="235">
        <v>1</v>
      </c>
      <c r="F520" s="235">
        <v>1</v>
      </c>
      <c r="G520" s="235">
        <v>1.35</v>
      </c>
      <c r="H520" s="235">
        <v>1.35</v>
      </c>
      <c r="I520" s="236" t="s">
        <v>1200</v>
      </c>
      <c r="J520" s="237" t="s">
        <v>1199</v>
      </c>
    </row>
    <row r="521" spans="1:10" ht="17.149999999999999" customHeight="1">
      <c r="A521" s="232" t="s">
        <v>719</v>
      </c>
      <c r="B521" s="233" t="s">
        <v>2022</v>
      </c>
      <c r="C521" s="234">
        <v>6.7</v>
      </c>
      <c r="D521" s="235">
        <v>0.83840000000000003</v>
      </c>
      <c r="E521" s="235">
        <v>1</v>
      </c>
      <c r="F521" s="235">
        <v>1</v>
      </c>
      <c r="G521" s="235">
        <v>1.35</v>
      </c>
      <c r="H521" s="235">
        <v>1.35</v>
      </c>
      <c r="I521" s="236" t="s">
        <v>1200</v>
      </c>
      <c r="J521" s="237" t="s">
        <v>1199</v>
      </c>
    </row>
    <row r="522" spans="1:10" ht="17.149999999999999" customHeight="1">
      <c r="A522" s="238" t="s">
        <v>720</v>
      </c>
      <c r="B522" s="239" t="s">
        <v>2022</v>
      </c>
      <c r="C522" s="240">
        <v>10.97</v>
      </c>
      <c r="D522" s="241">
        <v>1.4359999999999999</v>
      </c>
      <c r="E522" s="241">
        <v>1</v>
      </c>
      <c r="F522" s="241">
        <v>1</v>
      </c>
      <c r="G522" s="241">
        <v>1.75</v>
      </c>
      <c r="H522" s="241">
        <v>1.75</v>
      </c>
      <c r="I522" s="242" t="s">
        <v>1200</v>
      </c>
      <c r="J522" s="243" t="s">
        <v>1199</v>
      </c>
    </row>
    <row r="523" spans="1:10" ht="17.149999999999999" customHeight="1">
      <c r="A523" s="244" t="s">
        <v>721</v>
      </c>
      <c r="B523" s="245" t="s">
        <v>2023</v>
      </c>
      <c r="C523" s="246">
        <v>2.39</v>
      </c>
      <c r="D523" s="247">
        <v>0.36909999999999998</v>
      </c>
      <c r="E523" s="247">
        <v>1</v>
      </c>
      <c r="F523" s="247">
        <v>1</v>
      </c>
      <c r="G523" s="247">
        <v>1.35</v>
      </c>
      <c r="H523" s="247">
        <v>1.35</v>
      </c>
      <c r="I523" s="248" t="s">
        <v>1200</v>
      </c>
      <c r="J523" s="249" t="s">
        <v>1199</v>
      </c>
    </row>
    <row r="524" spans="1:10" ht="17.149999999999999" customHeight="1">
      <c r="A524" s="232" t="s">
        <v>722</v>
      </c>
      <c r="B524" s="233" t="s">
        <v>2023</v>
      </c>
      <c r="C524" s="234">
        <v>3.11</v>
      </c>
      <c r="D524" s="235">
        <v>0.46539999999999998</v>
      </c>
      <c r="E524" s="235">
        <v>1</v>
      </c>
      <c r="F524" s="235">
        <v>1</v>
      </c>
      <c r="G524" s="235">
        <v>1.35</v>
      </c>
      <c r="H524" s="235">
        <v>1.35</v>
      </c>
      <c r="I524" s="236" t="s">
        <v>1200</v>
      </c>
      <c r="J524" s="237" t="s">
        <v>1199</v>
      </c>
    </row>
    <row r="525" spans="1:10" ht="17.149999999999999" customHeight="1">
      <c r="A525" s="232" t="s">
        <v>723</v>
      </c>
      <c r="B525" s="233" t="s">
        <v>2023</v>
      </c>
      <c r="C525" s="234">
        <v>4.9800000000000004</v>
      </c>
      <c r="D525" s="235">
        <v>0.67220000000000002</v>
      </c>
      <c r="E525" s="235">
        <v>1</v>
      </c>
      <c r="F525" s="235">
        <v>1</v>
      </c>
      <c r="G525" s="235">
        <v>1.35</v>
      </c>
      <c r="H525" s="235">
        <v>1.35</v>
      </c>
      <c r="I525" s="236" t="s">
        <v>1200</v>
      </c>
      <c r="J525" s="237" t="s">
        <v>1199</v>
      </c>
    </row>
    <row r="526" spans="1:10" ht="17.149999999999999" customHeight="1">
      <c r="A526" s="238" t="s">
        <v>724</v>
      </c>
      <c r="B526" s="239" t="s">
        <v>2023</v>
      </c>
      <c r="C526" s="240">
        <v>8.92</v>
      </c>
      <c r="D526" s="241">
        <v>1.19</v>
      </c>
      <c r="E526" s="241">
        <v>1</v>
      </c>
      <c r="F526" s="241">
        <v>1</v>
      </c>
      <c r="G526" s="241">
        <v>1.75</v>
      </c>
      <c r="H526" s="241">
        <v>1.75</v>
      </c>
      <c r="I526" s="242" t="s">
        <v>1200</v>
      </c>
      <c r="J526" s="243" t="s">
        <v>1199</v>
      </c>
    </row>
    <row r="527" spans="1:10" ht="17.149999999999999" customHeight="1">
      <c r="A527" s="244" t="s">
        <v>725</v>
      </c>
      <c r="B527" s="245" t="s">
        <v>2024</v>
      </c>
      <c r="C527" s="246">
        <v>2.17</v>
      </c>
      <c r="D527" s="247">
        <v>0.3745</v>
      </c>
      <c r="E527" s="247">
        <v>1</v>
      </c>
      <c r="F527" s="247">
        <v>1</v>
      </c>
      <c r="G527" s="247">
        <v>1.35</v>
      </c>
      <c r="H527" s="247">
        <v>1.35</v>
      </c>
      <c r="I527" s="248" t="s">
        <v>1200</v>
      </c>
      <c r="J527" s="249" t="s">
        <v>1199</v>
      </c>
    </row>
    <row r="528" spans="1:10" ht="17.149999999999999" customHeight="1">
      <c r="A528" s="232" t="s">
        <v>726</v>
      </c>
      <c r="B528" s="233" t="s">
        <v>2024</v>
      </c>
      <c r="C528" s="234">
        <v>2.86</v>
      </c>
      <c r="D528" s="235">
        <v>0.48620000000000002</v>
      </c>
      <c r="E528" s="235">
        <v>1</v>
      </c>
      <c r="F528" s="235">
        <v>1</v>
      </c>
      <c r="G528" s="235">
        <v>1.35</v>
      </c>
      <c r="H528" s="235">
        <v>1.35</v>
      </c>
      <c r="I528" s="236" t="s">
        <v>1200</v>
      </c>
      <c r="J528" s="237" t="s">
        <v>1199</v>
      </c>
    </row>
    <row r="529" spans="1:10" ht="17.149999999999999" customHeight="1">
      <c r="A529" s="232" t="s">
        <v>727</v>
      </c>
      <c r="B529" s="233" t="s">
        <v>2024</v>
      </c>
      <c r="C529" s="234">
        <v>4.24</v>
      </c>
      <c r="D529" s="235">
        <v>0.63019999999999998</v>
      </c>
      <c r="E529" s="235">
        <v>1</v>
      </c>
      <c r="F529" s="235">
        <v>1</v>
      </c>
      <c r="G529" s="235">
        <v>1.35</v>
      </c>
      <c r="H529" s="235">
        <v>1.35</v>
      </c>
      <c r="I529" s="236" t="s">
        <v>1200</v>
      </c>
      <c r="J529" s="237" t="s">
        <v>1199</v>
      </c>
    </row>
    <row r="530" spans="1:10" ht="17.149999999999999" customHeight="1">
      <c r="A530" s="238" t="s">
        <v>728</v>
      </c>
      <c r="B530" s="239" t="s">
        <v>2024</v>
      </c>
      <c r="C530" s="240">
        <v>6.43</v>
      </c>
      <c r="D530" s="241">
        <v>0.95699999999999996</v>
      </c>
      <c r="E530" s="241">
        <v>1</v>
      </c>
      <c r="F530" s="241">
        <v>1</v>
      </c>
      <c r="G530" s="241">
        <v>1.75</v>
      </c>
      <c r="H530" s="241">
        <v>1.75</v>
      </c>
      <c r="I530" s="242" t="s">
        <v>1200</v>
      </c>
      <c r="J530" s="243" t="s">
        <v>1199</v>
      </c>
    </row>
    <row r="531" spans="1:10" ht="17.149999999999999" customHeight="1">
      <c r="A531" s="244" t="s">
        <v>729</v>
      </c>
      <c r="B531" s="245" t="s">
        <v>2025</v>
      </c>
      <c r="C531" s="246">
        <v>3.26</v>
      </c>
      <c r="D531" s="247">
        <v>0.45190000000000002</v>
      </c>
      <c r="E531" s="247">
        <v>1</v>
      </c>
      <c r="F531" s="247">
        <v>1</v>
      </c>
      <c r="G531" s="247">
        <v>1.35</v>
      </c>
      <c r="H531" s="247">
        <v>1.35</v>
      </c>
      <c r="I531" s="248" t="s">
        <v>1200</v>
      </c>
      <c r="J531" s="249" t="s">
        <v>1199</v>
      </c>
    </row>
    <row r="532" spans="1:10" ht="17.149999999999999" customHeight="1">
      <c r="A532" s="232" t="s">
        <v>730</v>
      </c>
      <c r="B532" s="233" t="s">
        <v>2025</v>
      </c>
      <c r="C532" s="234">
        <v>4.1399999999999997</v>
      </c>
      <c r="D532" s="235">
        <v>0.5746</v>
      </c>
      <c r="E532" s="235">
        <v>1</v>
      </c>
      <c r="F532" s="235">
        <v>1</v>
      </c>
      <c r="G532" s="235">
        <v>1.35</v>
      </c>
      <c r="H532" s="235">
        <v>1.35</v>
      </c>
      <c r="I532" s="236" t="s">
        <v>1200</v>
      </c>
      <c r="J532" s="237" t="s">
        <v>1199</v>
      </c>
    </row>
    <row r="533" spans="1:10" ht="17.149999999999999" customHeight="1">
      <c r="A533" s="232" t="s">
        <v>731</v>
      </c>
      <c r="B533" s="233" t="s">
        <v>2025</v>
      </c>
      <c r="C533" s="234">
        <v>6.29</v>
      </c>
      <c r="D533" s="235">
        <v>0.82709999999999995</v>
      </c>
      <c r="E533" s="235">
        <v>1</v>
      </c>
      <c r="F533" s="235">
        <v>1</v>
      </c>
      <c r="G533" s="235">
        <v>1.35</v>
      </c>
      <c r="H533" s="235">
        <v>1.35</v>
      </c>
      <c r="I533" s="236" t="s">
        <v>1200</v>
      </c>
      <c r="J533" s="237" t="s">
        <v>1199</v>
      </c>
    </row>
    <row r="534" spans="1:10" ht="17.149999999999999" customHeight="1">
      <c r="A534" s="238" t="s">
        <v>732</v>
      </c>
      <c r="B534" s="239" t="s">
        <v>2025</v>
      </c>
      <c r="C534" s="240">
        <v>11.04</v>
      </c>
      <c r="D534" s="241">
        <v>1.4861</v>
      </c>
      <c r="E534" s="241">
        <v>1</v>
      </c>
      <c r="F534" s="241">
        <v>1</v>
      </c>
      <c r="G534" s="241">
        <v>1.75</v>
      </c>
      <c r="H534" s="241">
        <v>1.75</v>
      </c>
      <c r="I534" s="242" t="s">
        <v>1200</v>
      </c>
      <c r="J534" s="243" t="s">
        <v>1199</v>
      </c>
    </row>
    <row r="535" spans="1:10" ht="17.149999999999999" customHeight="1">
      <c r="A535" s="244" t="s">
        <v>733</v>
      </c>
      <c r="B535" s="245" t="s">
        <v>2026</v>
      </c>
      <c r="C535" s="246">
        <v>2.64</v>
      </c>
      <c r="D535" s="247">
        <v>0.46610000000000001</v>
      </c>
      <c r="E535" s="247">
        <v>1</v>
      </c>
      <c r="F535" s="247">
        <v>1</v>
      </c>
      <c r="G535" s="247">
        <v>1.35</v>
      </c>
      <c r="H535" s="247">
        <v>1.35</v>
      </c>
      <c r="I535" s="248" t="s">
        <v>1200</v>
      </c>
      <c r="J535" s="249" t="s">
        <v>1199</v>
      </c>
    </row>
    <row r="536" spans="1:10" ht="17.149999999999999" customHeight="1">
      <c r="A536" s="232" t="s">
        <v>734</v>
      </c>
      <c r="B536" s="233" t="s">
        <v>2026</v>
      </c>
      <c r="C536" s="234">
        <v>3.53</v>
      </c>
      <c r="D536" s="235">
        <v>0.60629999999999995</v>
      </c>
      <c r="E536" s="235">
        <v>1</v>
      </c>
      <c r="F536" s="235">
        <v>1</v>
      </c>
      <c r="G536" s="235">
        <v>1.35</v>
      </c>
      <c r="H536" s="235">
        <v>1.35</v>
      </c>
      <c r="I536" s="236" t="s">
        <v>1200</v>
      </c>
      <c r="J536" s="237" t="s">
        <v>1199</v>
      </c>
    </row>
    <row r="537" spans="1:10" ht="17.149999999999999" customHeight="1">
      <c r="A537" s="232" t="s">
        <v>735</v>
      </c>
      <c r="B537" s="233" t="s">
        <v>2026</v>
      </c>
      <c r="C537" s="234">
        <v>5.32</v>
      </c>
      <c r="D537" s="235">
        <v>0.86550000000000005</v>
      </c>
      <c r="E537" s="235">
        <v>1</v>
      </c>
      <c r="F537" s="235">
        <v>1</v>
      </c>
      <c r="G537" s="235">
        <v>1.35</v>
      </c>
      <c r="H537" s="235">
        <v>1.35</v>
      </c>
      <c r="I537" s="236" t="s">
        <v>1200</v>
      </c>
      <c r="J537" s="237" t="s">
        <v>1199</v>
      </c>
    </row>
    <row r="538" spans="1:10" ht="17.149999999999999" customHeight="1">
      <c r="A538" s="238" t="s">
        <v>736</v>
      </c>
      <c r="B538" s="239" t="s">
        <v>2026</v>
      </c>
      <c r="C538" s="240">
        <v>8.49</v>
      </c>
      <c r="D538" s="241">
        <v>1.4429000000000001</v>
      </c>
      <c r="E538" s="241">
        <v>1</v>
      </c>
      <c r="F538" s="241">
        <v>1</v>
      </c>
      <c r="G538" s="241">
        <v>1.75</v>
      </c>
      <c r="H538" s="241">
        <v>1.75</v>
      </c>
      <c r="I538" s="242" t="s">
        <v>1200</v>
      </c>
      <c r="J538" s="243" t="s">
        <v>1199</v>
      </c>
    </row>
    <row r="539" spans="1:10" ht="17.149999999999999" customHeight="1">
      <c r="A539" s="244" t="s">
        <v>737</v>
      </c>
      <c r="B539" s="245" t="s">
        <v>2027</v>
      </c>
      <c r="C539" s="246">
        <v>2.67</v>
      </c>
      <c r="D539" s="247">
        <v>0.41089999999999999</v>
      </c>
      <c r="E539" s="247">
        <v>1</v>
      </c>
      <c r="F539" s="247">
        <v>1</v>
      </c>
      <c r="G539" s="247">
        <v>1.35</v>
      </c>
      <c r="H539" s="247">
        <v>1.35</v>
      </c>
      <c r="I539" s="248" t="s">
        <v>1200</v>
      </c>
      <c r="J539" s="249" t="s">
        <v>1199</v>
      </c>
    </row>
    <row r="540" spans="1:10" ht="17.149999999999999" customHeight="1">
      <c r="A540" s="232" t="s">
        <v>738</v>
      </c>
      <c r="B540" s="233" t="s">
        <v>2027</v>
      </c>
      <c r="C540" s="234">
        <v>3.74</v>
      </c>
      <c r="D540" s="235">
        <v>0.56599999999999995</v>
      </c>
      <c r="E540" s="235">
        <v>1</v>
      </c>
      <c r="F540" s="235">
        <v>1</v>
      </c>
      <c r="G540" s="235">
        <v>1.35</v>
      </c>
      <c r="H540" s="235">
        <v>1.35</v>
      </c>
      <c r="I540" s="236" t="s">
        <v>1200</v>
      </c>
      <c r="J540" s="237" t="s">
        <v>1199</v>
      </c>
    </row>
    <row r="541" spans="1:10" ht="17.149999999999999" customHeight="1">
      <c r="A541" s="232" t="s">
        <v>739</v>
      </c>
      <c r="B541" s="233" t="s">
        <v>2027</v>
      </c>
      <c r="C541" s="234">
        <v>5.74</v>
      </c>
      <c r="D541" s="235">
        <v>0.81520000000000004</v>
      </c>
      <c r="E541" s="235">
        <v>1</v>
      </c>
      <c r="F541" s="235">
        <v>1</v>
      </c>
      <c r="G541" s="235">
        <v>1.35</v>
      </c>
      <c r="H541" s="235">
        <v>1.35</v>
      </c>
      <c r="I541" s="236" t="s">
        <v>1200</v>
      </c>
      <c r="J541" s="237" t="s">
        <v>1199</v>
      </c>
    </row>
    <row r="542" spans="1:10" ht="17.149999999999999" customHeight="1">
      <c r="A542" s="238" t="s">
        <v>740</v>
      </c>
      <c r="B542" s="239" t="s">
        <v>2027</v>
      </c>
      <c r="C542" s="240">
        <v>9.2799999999999994</v>
      </c>
      <c r="D542" s="241">
        <v>1.3587</v>
      </c>
      <c r="E542" s="241">
        <v>1</v>
      </c>
      <c r="F542" s="241">
        <v>1</v>
      </c>
      <c r="G542" s="241">
        <v>1.75</v>
      </c>
      <c r="H542" s="241">
        <v>1.75</v>
      </c>
      <c r="I542" s="242" t="s">
        <v>1200</v>
      </c>
      <c r="J542" s="243" t="s">
        <v>1199</v>
      </c>
    </row>
    <row r="543" spans="1:10" ht="17.149999999999999" customHeight="1">
      <c r="A543" s="244" t="s">
        <v>741</v>
      </c>
      <c r="B543" s="245" t="s">
        <v>2028</v>
      </c>
      <c r="C543" s="246">
        <v>3.5</v>
      </c>
      <c r="D543" s="247">
        <v>1.3608</v>
      </c>
      <c r="E543" s="247">
        <v>1</v>
      </c>
      <c r="F543" s="247">
        <v>1</v>
      </c>
      <c r="G543" s="247">
        <v>1.35</v>
      </c>
      <c r="H543" s="247">
        <v>1.35</v>
      </c>
      <c r="I543" s="248" t="s">
        <v>1200</v>
      </c>
      <c r="J543" s="249" t="s">
        <v>1199</v>
      </c>
    </row>
    <row r="544" spans="1:10" ht="17.149999999999999" customHeight="1">
      <c r="A544" s="232" t="s">
        <v>742</v>
      </c>
      <c r="B544" s="233" t="s">
        <v>2028</v>
      </c>
      <c r="C544" s="234">
        <v>6.13</v>
      </c>
      <c r="D544" s="235">
        <v>1.9339999999999999</v>
      </c>
      <c r="E544" s="235">
        <v>1</v>
      </c>
      <c r="F544" s="235">
        <v>1</v>
      </c>
      <c r="G544" s="235">
        <v>1.35</v>
      </c>
      <c r="H544" s="235">
        <v>1.35</v>
      </c>
      <c r="I544" s="236" t="s">
        <v>1200</v>
      </c>
      <c r="J544" s="237" t="s">
        <v>1199</v>
      </c>
    </row>
    <row r="545" spans="1:10" ht="17.149999999999999" customHeight="1">
      <c r="A545" s="232" t="s">
        <v>743</v>
      </c>
      <c r="B545" s="233" t="s">
        <v>2028</v>
      </c>
      <c r="C545" s="234">
        <v>9.58</v>
      </c>
      <c r="D545" s="235">
        <v>2.5444</v>
      </c>
      <c r="E545" s="235">
        <v>1</v>
      </c>
      <c r="F545" s="235">
        <v>1</v>
      </c>
      <c r="G545" s="235">
        <v>1.35</v>
      </c>
      <c r="H545" s="235">
        <v>1.35</v>
      </c>
      <c r="I545" s="236" t="s">
        <v>1200</v>
      </c>
      <c r="J545" s="237" t="s">
        <v>1199</v>
      </c>
    </row>
    <row r="546" spans="1:10" ht="17.149999999999999" customHeight="1">
      <c r="A546" s="238" t="s">
        <v>744</v>
      </c>
      <c r="B546" s="239" t="s">
        <v>2028</v>
      </c>
      <c r="C546" s="240">
        <v>16.61</v>
      </c>
      <c r="D546" s="241">
        <v>4.4298999999999999</v>
      </c>
      <c r="E546" s="241">
        <v>1</v>
      </c>
      <c r="F546" s="241">
        <v>1</v>
      </c>
      <c r="G546" s="241">
        <v>1.75</v>
      </c>
      <c r="H546" s="241">
        <v>1.75</v>
      </c>
      <c r="I546" s="242" t="s">
        <v>1200</v>
      </c>
      <c r="J546" s="243" t="s">
        <v>1199</v>
      </c>
    </row>
    <row r="547" spans="1:10" ht="17.149999999999999" customHeight="1">
      <c r="A547" s="244" t="s">
        <v>745</v>
      </c>
      <c r="B547" s="245" t="s">
        <v>2029</v>
      </c>
      <c r="C547" s="246">
        <v>4.68</v>
      </c>
      <c r="D547" s="247">
        <v>1.1858</v>
      </c>
      <c r="E547" s="247">
        <v>1</v>
      </c>
      <c r="F547" s="247">
        <v>1</v>
      </c>
      <c r="G547" s="247">
        <v>1.35</v>
      </c>
      <c r="H547" s="247">
        <v>1.35</v>
      </c>
      <c r="I547" s="248" t="s">
        <v>1200</v>
      </c>
      <c r="J547" s="249" t="s">
        <v>1199</v>
      </c>
    </row>
    <row r="548" spans="1:10" ht="17.149999999999999" customHeight="1">
      <c r="A548" s="232" t="s">
        <v>746</v>
      </c>
      <c r="B548" s="233" t="s">
        <v>2029</v>
      </c>
      <c r="C548" s="234">
        <v>6.26</v>
      </c>
      <c r="D548" s="235">
        <v>1.6652</v>
      </c>
      <c r="E548" s="235">
        <v>1</v>
      </c>
      <c r="F548" s="235">
        <v>1</v>
      </c>
      <c r="G548" s="235">
        <v>1.35</v>
      </c>
      <c r="H548" s="235">
        <v>1.35</v>
      </c>
      <c r="I548" s="236" t="s">
        <v>1200</v>
      </c>
      <c r="J548" s="237" t="s">
        <v>1199</v>
      </c>
    </row>
    <row r="549" spans="1:10" ht="17.149999999999999" customHeight="1">
      <c r="A549" s="232" t="s">
        <v>747</v>
      </c>
      <c r="B549" s="233" t="s">
        <v>2029</v>
      </c>
      <c r="C549" s="234">
        <v>9.8699999999999992</v>
      </c>
      <c r="D549" s="235">
        <v>2.0613999999999999</v>
      </c>
      <c r="E549" s="235">
        <v>1</v>
      </c>
      <c r="F549" s="235">
        <v>1</v>
      </c>
      <c r="G549" s="235">
        <v>1.35</v>
      </c>
      <c r="H549" s="235">
        <v>1.35</v>
      </c>
      <c r="I549" s="236" t="s">
        <v>1200</v>
      </c>
      <c r="J549" s="237" t="s">
        <v>1199</v>
      </c>
    </row>
    <row r="550" spans="1:10" ht="17.149999999999999" customHeight="1">
      <c r="A550" s="238" t="s">
        <v>748</v>
      </c>
      <c r="B550" s="239" t="s">
        <v>2029</v>
      </c>
      <c r="C550" s="240">
        <v>19.87</v>
      </c>
      <c r="D550" s="241">
        <v>3.9239000000000002</v>
      </c>
      <c r="E550" s="241">
        <v>1</v>
      </c>
      <c r="F550" s="241">
        <v>1</v>
      </c>
      <c r="G550" s="241">
        <v>1.75</v>
      </c>
      <c r="H550" s="241">
        <v>1.75</v>
      </c>
      <c r="I550" s="242" t="s">
        <v>1200</v>
      </c>
      <c r="J550" s="243" t="s">
        <v>1199</v>
      </c>
    </row>
    <row r="551" spans="1:10" ht="17.149999999999999" customHeight="1">
      <c r="A551" s="244" t="s">
        <v>749</v>
      </c>
      <c r="B551" s="245" t="s">
        <v>1648</v>
      </c>
      <c r="C551" s="246">
        <v>2.5299999999999998</v>
      </c>
      <c r="D551" s="247">
        <v>0.87849999999999995</v>
      </c>
      <c r="E551" s="247">
        <v>1</v>
      </c>
      <c r="F551" s="247">
        <v>1</v>
      </c>
      <c r="G551" s="247">
        <v>1.35</v>
      </c>
      <c r="H551" s="247">
        <v>1.35</v>
      </c>
      <c r="I551" s="248" t="s">
        <v>1200</v>
      </c>
      <c r="J551" s="249" t="s">
        <v>1199</v>
      </c>
    </row>
    <row r="552" spans="1:10" ht="17.149999999999999" customHeight="1">
      <c r="A552" s="232" t="s">
        <v>750</v>
      </c>
      <c r="B552" s="233" t="s">
        <v>1648</v>
      </c>
      <c r="C552" s="234">
        <v>3.76</v>
      </c>
      <c r="D552" s="235">
        <v>1.1254999999999999</v>
      </c>
      <c r="E552" s="235">
        <v>1</v>
      </c>
      <c r="F552" s="235">
        <v>1</v>
      </c>
      <c r="G552" s="235">
        <v>1.35</v>
      </c>
      <c r="H552" s="235">
        <v>1.35</v>
      </c>
      <c r="I552" s="236" t="s">
        <v>1200</v>
      </c>
      <c r="J552" s="237" t="s">
        <v>1199</v>
      </c>
    </row>
    <row r="553" spans="1:10" ht="17.149999999999999" customHeight="1">
      <c r="A553" s="232" t="s">
        <v>751</v>
      </c>
      <c r="B553" s="233" t="s">
        <v>1648</v>
      </c>
      <c r="C553" s="234">
        <v>6.58</v>
      </c>
      <c r="D553" s="235">
        <v>1.5397000000000001</v>
      </c>
      <c r="E553" s="235">
        <v>1</v>
      </c>
      <c r="F553" s="235">
        <v>1</v>
      </c>
      <c r="G553" s="235">
        <v>1.35</v>
      </c>
      <c r="H553" s="235">
        <v>1.35</v>
      </c>
      <c r="I553" s="236" t="s">
        <v>1200</v>
      </c>
      <c r="J553" s="237" t="s">
        <v>1199</v>
      </c>
    </row>
    <row r="554" spans="1:10" ht="17.149999999999999" customHeight="1">
      <c r="A554" s="238" t="s">
        <v>752</v>
      </c>
      <c r="B554" s="239" t="s">
        <v>1648</v>
      </c>
      <c r="C554" s="240">
        <v>12.21</v>
      </c>
      <c r="D554" s="241">
        <v>2.5503999999999998</v>
      </c>
      <c r="E554" s="241">
        <v>1</v>
      </c>
      <c r="F554" s="241">
        <v>1</v>
      </c>
      <c r="G554" s="241">
        <v>1.75</v>
      </c>
      <c r="H554" s="241">
        <v>1.75</v>
      </c>
      <c r="I554" s="242" t="s">
        <v>1200</v>
      </c>
      <c r="J554" s="243" t="s">
        <v>1199</v>
      </c>
    </row>
    <row r="555" spans="1:10" ht="17.149999999999999" customHeight="1">
      <c r="A555" s="244" t="s">
        <v>753</v>
      </c>
      <c r="B555" s="245" t="s">
        <v>2030</v>
      </c>
      <c r="C555" s="246">
        <v>3.4</v>
      </c>
      <c r="D555" s="247">
        <v>0.93420000000000003</v>
      </c>
      <c r="E555" s="247">
        <v>1</v>
      </c>
      <c r="F555" s="247">
        <v>1</v>
      </c>
      <c r="G555" s="247">
        <v>1.35</v>
      </c>
      <c r="H555" s="247">
        <v>1.35</v>
      </c>
      <c r="I555" s="248" t="s">
        <v>1200</v>
      </c>
      <c r="J555" s="249" t="s">
        <v>1199</v>
      </c>
    </row>
    <row r="556" spans="1:10" ht="17.149999999999999" customHeight="1">
      <c r="A556" s="232" t="s">
        <v>754</v>
      </c>
      <c r="B556" s="233" t="s">
        <v>2030</v>
      </c>
      <c r="C556" s="234">
        <v>4.5199999999999996</v>
      </c>
      <c r="D556" s="235">
        <v>1.2181</v>
      </c>
      <c r="E556" s="235">
        <v>1</v>
      </c>
      <c r="F556" s="235">
        <v>1</v>
      </c>
      <c r="G556" s="235">
        <v>1.35</v>
      </c>
      <c r="H556" s="235">
        <v>1.35</v>
      </c>
      <c r="I556" s="236" t="s">
        <v>1200</v>
      </c>
      <c r="J556" s="237" t="s">
        <v>1199</v>
      </c>
    </row>
    <row r="557" spans="1:10" ht="17.149999999999999" customHeight="1">
      <c r="A557" s="232" t="s">
        <v>755</v>
      </c>
      <c r="B557" s="233" t="s">
        <v>2030</v>
      </c>
      <c r="C557" s="234">
        <v>9</v>
      </c>
      <c r="D557" s="235">
        <v>1.8132999999999999</v>
      </c>
      <c r="E557" s="235">
        <v>1</v>
      </c>
      <c r="F557" s="235">
        <v>1</v>
      </c>
      <c r="G557" s="235">
        <v>1.35</v>
      </c>
      <c r="H557" s="235">
        <v>1.35</v>
      </c>
      <c r="I557" s="236" t="s">
        <v>1200</v>
      </c>
      <c r="J557" s="237" t="s">
        <v>1199</v>
      </c>
    </row>
    <row r="558" spans="1:10" ht="17.149999999999999" customHeight="1">
      <c r="A558" s="238" t="s">
        <v>756</v>
      </c>
      <c r="B558" s="239" t="s">
        <v>2030</v>
      </c>
      <c r="C558" s="240">
        <v>15.35</v>
      </c>
      <c r="D558" s="241">
        <v>3.3896000000000002</v>
      </c>
      <c r="E558" s="241">
        <v>1</v>
      </c>
      <c r="F558" s="241">
        <v>1</v>
      </c>
      <c r="G558" s="241">
        <v>1.75</v>
      </c>
      <c r="H558" s="241">
        <v>1.75</v>
      </c>
      <c r="I558" s="242" t="s">
        <v>1200</v>
      </c>
      <c r="J558" s="243" t="s">
        <v>1199</v>
      </c>
    </row>
    <row r="559" spans="1:10" ht="17.149999999999999" customHeight="1">
      <c r="A559" s="244" t="s">
        <v>757</v>
      </c>
      <c r="B559" s="245" t="s">
        <v>2031</v>
      </c>
      <c r="C559" s="246">
        <v>2.97</v>
      </c>
      <c r="D559" s="247">
        <v>0.39529999999999998</v>
      </c>
      <c r="E559" s="247">
        <v>1</v>
      </c>
      <c r="F559" s="247">
        <v>1</v>
      </c>
      <c r="G559" s="247">
        <v>1.35</v>
      </c>
      <c r="H559" s="247">
        <v>1.35</v>
      </c>
      <c r="I559" s="248" t="s">
        <v>1200</v>
      </c>
      <c r="J559" s="249" t="s">
        <v>1199</v>
      </c>
    </row>
    <row r="560" spans="1:10" ht="17.149999999999999" customHeight="1">
      <c r="A560" s="232" t="s">
        <v>758</v>
      </c>
      <c r="B560" s="233" t="s">
        <v>2031</v>
      </c>
      <c r="C560" s="234">
        <v>3.99</v>
      </c>
      <c r="D560" s="235">
        <v>0.54449999999999998</v>
      </c>
      <c r="E560" s="235">
        <v>1</v>
      </c>
      <c r="F560" s="235">
        <v>1</v>
      </c>
      <c r="G560" s="235">
        <v>1.35</v>
      </c>
      <c r="H560" s="235">
        <v>1.35</v>
      </c>
      <c r="I560" s="236" t="s">
        <v>1200</v>
      </c>
      <c r="J560" s="237" t="s">
        <v>1199</v>
      </c>
    </row>
    <row r="561" spans="1:10" ht="17.149999999999999" customHeight="1">
      <c r="A561" s="232" t="s">
        <v>759</v>
      </c>
      <c r="B561" s="233" t="s">
        <v>2031</v>
      </c>
      <c r="C561" s="234">
        <v>6.38</v>
      </c>
      <c r="D561" s="235">
        <v>0.86990000000000001</v>
      </c>
      <c r="E561" s="235">
        <v>1</v>
      </c>
      <c r="F561" s="235">
        <v>1</v>
      </c>
      <c r="G561" s="235">
        <v>1.35</v>
      </c>
      <c r="H561" s="235">
        <v>1.35</v>
      </c>
      <c r="I561" s="236" t="s">
        <v>1200</v>
      </c>
      <c r="J561" s="237" t="s">
        <v>1199</v>
      </c>
    </row>
    <row r="562" spans="1:10" ht="17.149999999999999" customHeight="1">
      <c r="A562" s="238" t="s">
        <v>760</v>
      </c>
      <c r="B562" s="239" t="s">
        <v>2031</v>
      </c>
      <c r="C562" s="240">
        <v>9.98</v>
      </c>
      <c r="D562" s="241">
        <v>1.6774</v>
      </c>
      <c r="E562" s="241">
        <v>1</v>
      </c>
      <c r="F562" s="241">
        <v>1</v>
      </c>
      <c r="G562" s="241">
        <v>1.75</v>
      </c>
      <c r="H562" s="241">
        <v>1.75</v>
      </c>
      <c r="I562" s="242" t="s">
        <v>1200</v>
      </c>
      <c r="J562" s="243" t="s">
        <v>1199</v>
      </c>
    </row>
    <row r="563" spans="1:10" ht="17.149999999999999" customHeight="1">
      <c r="A563" s="244" t="s">
        <v>761</v>
      </c>
      <c r="B563" s="245" t="s">
        <v>2032</v>
      </c>
      <c r="C563" s="246">
        <v>3.08</v>
      </c>
      <c r="D563" s="247">
        <v>0.46050000000000002</v>
      </c>
      <c r="E563" s="247">
        <v>1</v>
      </c>
      <c r="F563" s="247">
        <v>1</v>
      </c>
      <c r="G563" s="247">
        <v>1.35</v>
      </c>
      <c r="H563" s="247">
        <v>1.35</v>
      </c>
      <c r="I563" s="248" t="s">
        <v>1200</v>
      </c>
      <c r="J563" s="249" t="s">
        <v>1199</v>
      </c>
    </row>
    <row r="564" spans="1:10" ht="17.149999999999999" customHeight="1">
      <c r="A564" s="232" t="s">
        <v>762</v>
      </c>
      <c r="B564" s="233" t="s">
        <v>2032</v>
      </c>
      <c r="C564" s="234">
        <v>4.13</v>
      </c>
      <c r="D564" s="235">
        <v>0.60519999999999996</v>
      </c>
      <c r="E564" s="235">
        <v>1</v>
      </c>
      <c r="F564" s="235">
        <v>1</v>
      </c>
      <c r="G564" s="235">
        <v>1.35</v>
      </c>
      <c r="H564" s="235">
        <v>1.35</v>
      </c>
      <c r="I564" s="236" t="s">
        <v>1200</v>
      </c>
      <c r="J564" s="237" t="s">
        <v>1199</v>
      </c>
    </row>
    <row r="565" spans="1:10" ht="17.149999999999999" customHeight="1">
      <c r="A565" s="232" t="s">
        <v>763</v>
      </c>
      <c r="B565" s="233" t="s">
        <v>2032</v>
      </c>
      <c r="C565" s="234">
        <v>6.46</v>
      </c>
      <c r="D565" s="235">
        <v>0.92010000000000003</v>
      </c>
      <c r="E565" s="235">
        <v>1</v>
      </c>
      <c r="F565" s="235">
        <v>1</v>
      </c>
      <c r="G565" s="235">
        <v>1.35</v>
      </c>
      <c r="H565" s="235">
        <v>1.35</v>
      </c>
      <c r="I565" s="236" t="s">
        <v>1200</v>
      </c>
      <c r="J565" s="237" t="s">
        <v>1199</v>
      </c>
    </row>
    <row r="566" spans="1:10" ht="17.149999999999999" customHeight="1">
      <c r="A566" s="238" t="s">
        <v>764</v>
      </c>
      <c r="B566" s="239" t="s">
        <v>2032</v>
      </c>
      <c r="C566" s="240">
        <v>11.04</v>
      </c>
      <c r="D566" s="241">
        <v>1.8148</v>
      </c>
      <c r="E566" s="241">
        <v>1</v>
      </c>
      <c r="F566" s="241">
        <v>1</v>
      </c>
      <c r="G566" s="241">
        <v>1.75</v>
      </c>
      <c r="H566" s="241">
        <v>1.75</v>
      </c>
      <c r="I566" s="242" t="s">
        <v>1200</v>
      </c>
      <c r="J566" s="243" t="s">
        <v>1199</v>
      </c>
    </row>
    <row r="567" spans="1:10" ht="17.149999999999999" customHeight="1">
      <c r="A567" s="244" t="s">
        <v>765</v>
      </c>
      <c r="B567" s="245" t="s">
        <v>2033</v>
      </c>
      <c r="C567" s="246">
        <v>3.07</v>
      </c>
      <c r="D567" s="247">
        <v>0.51139999999999997</v>
      </c>
      <c r="E567" s="247">
        <v>1</v>
      </c>
      <c r="F567" s="247">
        <v>1</v>
      </c>
      <c r="G567" s="247">
        <v>1.35</v>
      </c>
      <c r="H567" s="247">
        <v>1.35</v>
      </c>
      <c r="I567" s="248" t="s">
        <v>1200</v>
      </c>
      <c r="J567" s="249" t="s">
        <v>1199</v>
      </c>
    </row>
    <row r="568" spans="1:10" ht="17.149999999999999" customHeight="1">
      <c r="A568" s="232" t="s">
        <v>766</v>
      </c>
      <c r="B568" s="233" t="s">
        <v>2033</v>
      </c>
      <c r="C568" s="234">
        <v>4.22</v>
      </c>
      <c r="D568" s="235">
        <v>0.70630000000000004</v>
      </c>
      <c r="E568" s="235">
        <v>1</v>
      </c>
      <c r="F568" s="235">
        <v>1</v>
      </c>
      <c r="G568" s="235">
        <v>1.35</v>
      </c>
      <c r="H568" s="235">
        <v>1.35</v>
      </c>
      <c r="I568" s="236" t="s">
        <v>1200</v>
      </c>
      <c r="J568" s="237" t="s">
        <v>1199</v>
      </c>
    </row>
    <row r="569" spans="1:10" ht="17.149999999999999" customHeight="1">
      <c r="A569" s="232" t="s">
        <v>767</v>
      </c>
      <c r="B569" s="233" t="s">
        <v>2033</v>
      </c>
      <c r="C569" s="234">
        <v>6.21</v>
      </c>
      <c r="D569" s="235">
        <v>0.94789999999999996</v>
      </c>
      <c r="E569" s="235">
        <v>1</v>
      </c>
      <c r="F569" s="235">
        <v>1</v>
      </c>
      <c r="G569" s="235">
        <v>1.35</v>
      </c>
      <c r="H569" s="235">
        <v>1.35</v>
      </c>
      <c r="I569" s="236" t="s">
        <v>1200</v>
      </c>
      <c r="J569" s="237" t="s">
        <v>1199</v>
      </c>
    </row>
    <row r="570" spans="1:10" ht="17.149999999999999" customHeight="1">
      <c r="A570" s="238" t="s">
        <v>768</v>
      </c>
      <c r="B570" s="239" t="s">
        <v>2033</v>
      </c>
      <c r="C570" s="240">
        <v>9.41</v>
      </c>
      <c r="D570" s="241">
        <v>1.4447000000000001</v>
      </c>
      <c r="E570" s="241">
        <v>1</v>
      </c>
      <c r="F570" s="241">
        <v>1</v>
      </c>
      <c r="G570" s="241">
        <v>1.75</v>
      </c>
      <c r="H570" s="241">
        <v>1.75</v>
      </c>
      <c r="I570" s="242" t="s">
        <v>1200</v>
      </c>
      <c r="J570" s="243" t="s">
        <v>1199</v>
      </c>
    </row>
    <row r="571" spans="1:10" ht="17.149999999999999" customHeight="1">
      <c r="A571" s="244" t="s">
        <v>769</v>
      </c>
      <c r="B571" s="245" t="s">
        <v>2034</v>
      </c>
      <c r="C571" s="246">
        <v>2.94</v>
      </c>
      <c r="D571" s="247">
        <v>0.42359999999999998</v>
      </c>
      <c r="E571" s="247">
        <v>1</v>
      </c>
      <c r="F571" s="247">
        <v>1</v>
      </c>
      <c r="G571" s="247">
        <v>1.35</v>
      </c>
      <c r="H571" s="247">
        <v>1.35</v>
      </c>
      <c r="I571" s="248" t="s">
        <v>1200</v>
      </c>
      <c r="J571" s="249" t="s">
        <v>1199</v>
      </c>
    </row>
    <row r="572" spans="1:10" ht="17.149999999999999" customHeight="1">
      <c r="A572" s="232" t="s">
        <v>770</v>
      </c>
      <c r="B572" s="233" t="s">
        <v>2034</v>
      </c>
      <c r="C572" s="234">
        <v>3.96</v>
      </c>
      <c r="D572" s="235">
        <v>0.56579999999999997</v>
      </c>
      <c r="E572" s="235">
        <v>1</v>
      </c>
      <c r="F572" s="235">
        <v>1</v>
      </c>
      <c r="G572" s="235">
        <v>1.35</v>
      </c>
      <c r="H572" s="235">
        <v>1.35</v>
      </c>
      <c r="I572" s="236" t="s">
        <v>1200</v>
      </c>
      <c r="J572" s="237" t="s">
        <v>1199</v>
      </c>
    </row>
    <row r="573" spans="1:10" ht="17.149999999999999" customHeight="1">
      <c r="A573" s="232" t="s">
        <v>771</v>
      </c>
      <c r="B573" s="233" t="s">
        <v>2034</v>
      </c>
      <c r="C573" s="234">
        <v>6.52</v>
      </c>
      <c r="D573" s="235">
        <v>0.88539999999999996</v>
      </c>
      <c r="E573" s="235">
        <v>1</v>
      </c>
      <c r="F573" s="235">
        <v>1</v>
      </c>
      <c r="G573" s="235">
        <v>1.35</v>
      </c>
      <c r="H573" s="235">
        <v>1.35</v>
      </c>
      <c r="I573" s="236" t="s">
        <v>1200</v>
      </c>
      <c r="J573" s="237" t="s">
        <v>1199</v>
      </c>
    </row>
    <row r="574" spans="1:10" ht="17.149999999999999" customHeight="1">
      <c r="A574" s="238" t="s">
        <v>772</v>
      </c>
      <c r="B574" s="239" t="s">
        <v>2034</v>
      </c>
      <c r="C574" s="240">
        <v>12.55</v>
      </c>
      <c r="D574" s="241">
        <v>1.8871</v>
      </c>
      <c r="E574" s="241">
        <v>1</v>
      </c>
      <c r="F574" s="241">
        <v>1</v>
      </c>
      <c r="G574" s="241">
        <v>1.75</v>
      </c>
      <c r="H574" s="241">
        <v>1.75</v>
      </c>
      <c r="I574" s="242" t="s">
        <v>1200</v>
      </c>
      <c r="J574" s="243" t="s">
        <v>1199</v>
      </c>
    </row>
    <row r="575" spans="1:10" ht="17.149999999999999" customHeight="1">
      <c r="A575" s="244" t="s">
        <v>773</v>
      </c>
      <c r="B575" s="245" t="s">
        <v>2035</v>
      </c>
      <c r="C575" s="246">
        <v>2.77</v>
      </c>
      <c r="D575" s="247">
        <v>0.41970000000000002</v>
      </c>
      <c r="E575" s="247">
        <v>1</v>
      </c>
      <c r="F575" s="247">
        <v>1</v>
      </c>
      <c r="G575" s="247">
        <v>1.35</v>
      </c>
      <c r="H575" s="247">
        <v>1.35</v>
      </c>
      <c r="I575" s="248" t="s">
        <v>1200</v>
      </c>
      <c r="J575" s="249" t="s">
        <v>1199</v>
      </c>
    </row>
    <row r="576" spans="1:10" ht="17.149999999999999" customHeight="1">
      <c r="A576" s="232" t="s">
        <v>774</v>
      </c>
      <c r="B576" s="233" t="s">
        <v>2035</v>
      </c>
      <c r="C576" s="234">
        <v>3.64</v>
      </c>
      <c r="D576" s="235">
        <v>0.57989999999999997</v>
      </c>
      <c r="E576" s="235">
        <v>1</v>
      </c>
      <c r="F576" s="235">
        <v>1</v>
      </c>
      <c r="G576" s="235">
        <v>1.35</v>
      </c>
      <c r="H576" s="235">
        <v>1.35</v>
      </c>
      <c r="I576" s="236" t="s">
        <v>1200</v>
      </c>
      <c r="J576" s="237" t="s">
        <v>1199</v>
      </c>
    </row>
    <row r="577" spans="1:10" ht="17.149999999999999" customHeight="1">
      <c r="A577" s="232" t="s">
        <v>775</v>
      </c>
      <c r="B577" s="233" t="s">
        <v>2035</v>
      </c>
      <c r="C577" s="234">
        <v>5.65</v>
      </c>
      <c r="D577" s="235">
        <v>0.85209999999999997</v>
      </c>
      <c r="E577" s="235">
        <v>1</v>
      </c>
      <c r="F577" s="235">
        <v>1</v>
      </c>
      <c r="G577" s="235">
        <v>1.35</v>
      </c>
      <c r="H577" s="235">
        <v>1.35</v>
      </c>
      <c r="I577" s="236" t="s">
        <v>1200</v>
      </c>
      <c r="J577" s="237" t="s">
        <v>1199</v>
      </c>
    </row>
    <row r="578" spans="1:10" ht="17.149999999999999" customHeight="1">
      <c r="A578" s="238" t="s">
        <v>776</v>
      </c>
      <c r="B578" s="239" t="s">
        <v>2035</v>
      </c>
      <c r="C578" s="240">
        <v>9.98</v>
      </c>
      <c r="D578" s="241">
        <v>1.5938000000000001</v>
      </c>
      <c r="E578" s="241">
        <v>1</v>
      </c>
      <c r="F578" s="241">
        <v>1</v>
      </c>
      <c r="G578" s="241">
        <v>1.75</v>
      </c>
      <c r="H578" s="241">
        <v>1.75</v>
      </c>
      <c r="I578" s="242" t="s">
        <v>1200</v>
      </c>
      <c r="J578" s="243" t="s">
        <v>1199</v>
      </c>
    </row>
    <row r="579" spans="1:10" ht="17.149999999999999" customHeight="1">
      <c r="A579" s="244" t="s">
        <v>777</v>
      </c>
      <c r="B579" s="245" t="s">
        <v>2036</v>
      </c>
      <c r="C579" s="246">
        <v>2.5099999999999998</v>
      </c>
      <c r="D579" s="247">
        <v>0.49690000000000001</v>
      </c>
      <c r="E579" s="247">
        <v>1</v>
      </c>
      <c r="F579" s="247">
        <v>1</v>
      </c>
      <c r="G579" s="247">
        <v>1.35</v>
      </c>
      <c r="H579" s="247">
        <v>1.35</v>
      </c>
      <c r="I579" s="248" t="s">
        <v>1200</v>
      </c>
      <c r="J579" s="249" t="s">
        <v>1199</v>
      </c>
    </row>
    <row r="580" spans="1:10" ht="17.149999999999999" customHeight="1">
      <c r="A580" s="232" t="s">
        <v>778</v>
      </c>
      <c r="B580" s="233" t="s">
        <v>2036</v>
      </c>
      <c r="C580" s="234">
        <v>3.58</v>
      </c>
      <c r="D580" s="235">
        <v>0.69730000000000003</v>
      </c>
      <c r="E580" s="235">
        <v>1</v>
      </c>
      <c r="F580" s="235">
        <v>1</v>
      </c>
      <c r="G580" s="235">
        <v>1.35</v>
      </c>
      <c r="H580" s="235">
        <v>1.35</v>
      </c>
      <c r="I580" s="236" t="s">
        <v>1200</v>
      </c>
      <c r="J580" s="237" t="s">
        <v>1199</v>
      </c>
    </row>
    <row r="581" spans="1:10" ht="17.149999999999999" customHeight="1">
      <c r="A581" s="232" t="s">
        <v>779</v>
      </c>
      <c r="B581" s="233" t="s">
        <v>2036</v>
      </c>
      <c r="C581" s="234">
        <v>5.61</v>
      </c>
      <c r="D581" s="235">
        <v>0.94189999999999996</v>
      </c>
      <c r="E581" s="235">
        <v>1</v>
      </c>
      <c r="F581" s="235">
        <v>1</v>
      </c>
      <c r="G581" s="235">
        <v>1.35</v>
      </c>
      <c r="H581" s="235">
        <v>1.35</v>
      </c>
      <c r="I581" s="236" t="s">
        <v>1200</v>
      </c>
      <c r="J581" s="237" t="s">
        <v>1199</v>
      </c>
    </row>
    <row r="582" spans="1:10" ht="17.149999999999999" customHeight="1">
      <c r="A582" s="238" t="s">
        <v>780</v>
      </c>
      <c r="B582" s="239" t="s">
        <v>2036</v>
      </c>
      <c r="C582" s="240">
        <v>10.24</v>
      </c>
      <c r="D582" s="241">
        <v>1.6092</v>
      </c>
      <c r="E582" s="241">
        <v>1</v>
      </c>
      <c r="F582" s="241">
        <v>1</v>
      </c>
      <c r="G582" s="241">
        <v>1.75</v>
      </c>
      <c r="H582" s="241">
        <v>1.75</v>
      </c>
      <c r="I582" s="242" t="s">
        <v>1200</v>
      </c>
      <c r="J582" s="243" t="s">
        <v>1199</v>
      </c>
    </row>
    <row r="583" spans="1:10" ht="17.149999999999999" customHeight="1">
      <c r="A583" s="244" t="s">
        <v>2247</v>
      </c>
      <c r="B583" s="245" t="s">
        <v>2283</v>
      </c>
      <c r="C583" s="246">
        <v>3.36</v>
      </c>
      <c r="D583" s="247">
        <v>3.1589</v>
      </c>
      <c r="E583" s="247">
        <v>1</v>
      </c>
      <c r="F583" s="247">
        <v>1</v>
      </c>
      <c r="G583" s="247">
        <v>1.35</v>
      </c>
      <c r="H583" s="247">
        <v>1.35</v>
      </c>
      <c r="I583" s="248" t="s">
        <v>1201</v>
      </c>
      <c r="J583" s="249" t="s">
        <v>1199</v>
      </c>
    </row>
    <row r="584" spans="1:10" ht="17.149999999999999" customHeight="1">
      <c r="A584" s="232" t="s">
        <v>2248</v>
      </c>
      <c r="B584" s="233" t="s">
        <v>2283</v>
      </c>
      <c r="C584" s="234">
        <v>4.97</v>
      </c>
      <c r="D584" s="235">
        <v>3.7120000000000002</v>
      </c>
      <c r="E584" s="235">
        <v>1</v>
      </c>
      <c r="F584" s="235">
        <v>1</v>
      </c>
      <c r="G584" s="235">
        <v>1.35</v>
      </c>
      <c r="H584" s="235">
        <v>1.35</v>
      </c>
      <c r="I584" s="236" t="s">
        <v>1201</v>
      </c>
      <c r="J584" s="237" t="s">
        <v>1199</v>
      </c>
    </row>
    <row r="585" spans="1:10" ht="17.149999999999999" customHeight="1">
      <c r="A585" s="232" t="s">
        <v>2249</v>
      </c>
      <c r="B585" s="233" t="s">
        <v>2283</v>
      </c>
      <c r="C585" s="234">
        <v>9.27</v>
      </c>
      <c r="D585" s="235">
        <v>4.9543999999999997</v>
      </c>
      <c r="E585" s="235">
        <v>1</v>
      </c>
      <c r="F585" s="235">
        <v>1</v>
      </c>
      <c r="G585" s="235">
        <v>1.35</v>
      </c>
      <c r="H585" s="235">
        <v>1.35</v>
      </c>
      <c r="I585" s="236" t="s">
        <v>1201</v>
      </c>
      <c r="J585" s="237" t="s">
        <v>1199</v>
      </c>
    </row>
    <row r="586" spans="1:10" ht="17.149999999999999" customHeight="1">
      <c r="A586" s="238" t="s">
        <v>2250</v>
      </c>
      <c r="B586" s="239" t="s">
        <v>2283</v>
      </c>
      <c r="C586" s="240">
        <v>15.62</v>
      </c>
      <c r="D586" s="241">
        <v>6.3193999999999999</v>
      </c>
      <c r="E586" s="241">
        <v>1</v>
      </c>
      <c r="F586" s="241">
        <v>1</v>
      </c>
      <c r="G586" s="241">
        <v>1.75</v>
      </c>
      <c r="H586" s="241">
        <v>1.75</v>
      </c>
      <c r="I586" s="242" t="s">
        <v>1201</v>
      </c>
      <c r="J586" s="243" t="s">
        <v>1199</v>
      </c>
    </row>
    <row r="587" spans="1:10" ht="17.149999999999999" customHeight="1">
      <c r="A587" s="244" t="s">
        <v>2251</v>
      </c>
      <c r="B587" s="245" t="s">
        <v>2284</v>
      </c>
      <c r="C587" s="246">
        <v>2.64</v>
      </c>
      <c r="D587" s="247">
        <v>2.3115000000000001</v>
      </c>
      <c r="E587" s="247">
        <v>1</v>
      </c>
      <c r="F587" s="247">
        <v>1</v>
      </c>
      <c r="G587" s="247">
        <v>1.35</v>
      </c>
      <c r="H587" s="247">
        <v>1.35</v>
      </c>
      <c r="I587" s="248" t="s">
        <v>1201</v>
      </c>
      <c r="J587" s="249" t="s">
        <v>1199</v>
      </c>
    </row>
    <row r="588" spans="1:10" ht="17.149999999999999" customHeight="1">
      <c r="A588" s="232" t="s">
        <v>2252</v>
      </c>
      <c r="B588" s="233" t="s">
        <v>2284</v>
      </c>
      <c r="C588" s="234">
        <v>3.78</v>
      </c>
      <c r="D588" s="235">
        <v>2.5314999999999999</v>
      </c>
      <c r="E588" s="235">
        <v>1</v>
      </c>
      <c r="F588" s="235">
        <v>1</v>
      </c>
      <c r="G588" s="235">
        <v>1.35</v>
      </c>
      <c r="H588" s="235">
        <v>1.35</v>
      </c>
      <c r="I588" s="236" t="s">
        <v>1201</v>
      </c>
      <c r="J588" s="237" t="s">
        <v>1199</v>
      </c>
    </row>
    <row r="589" spans="1:10" ht="17.149999999999999" customHeight="1">
      <c r="A589" s="232" t="s">
        <v>2253</v>
      </c>
      <c r="B589" s="233" t="s">
        <v>2284</v>
      </c>
      <c r="C589" s="234">
        <v>7.23</v>
      </c>
      <c r="D589" s="235">
        <v>3.2644000000000002</v>
      </c>
      <c r="E589" s="235">
        <v>1</v>
      </c>
      <c r="F589" s="235">
        <v>1</v>
      </c>
      <c r="G589" s="235">
        <v>1.35</v>
      </c>
      <c r="H589" s="235">
        <v>1.35</v>
      </c>
      <c r="I589" s="236" t="s">
        <v>1201</v>
      </c>
      <c r="J589" s="237" t="s">
        <v>1199</v>
      </c>
    </row>
    <row r="590" spans="1:10" ht="17.149999999999999" customHeight="1">
      <c r="A590" s="238" t="s">
        <v>2254</v>
      </c>
      <c r="B590" s="239" t="s">
        <v>2284</v>
      </c>
      <c r="C590" s="240">
        <v>13.96</v>
      </c>
      <c r="D590" s="241">
        <v>4.7784000000000004</v>
      </c>
      <c r="E590" s="241">
        <v>1</v>
      </c>
      <c r="F590" s="241">
        <v>1</v>
      </c>
      <c r="G590" s="241">
        <v>1.75</v>
      </c>
      <c r="H590" s="241">
        <v>1.75</v>
      </c>
      <c r="I590" s="242" t="s">
        <v>1201</v>
      </c>
      <c r="J590" s="243" t="s">
        <v>1199</v>
      </c>
    </row>
    <row r="591" spans="1:10" ht="17.149999999999999" customHeight="1">
      <c r="A591" s="244" t="s">
        <v>781</v>
      </c>
      <c r="B591" s="245" t="s">
        <v>2037</v>
      </c>
      <c r="C591" s="246">
        <v>3.59</v>
      </c>
      <c r="D591" s="247">
        <v>3.0752000000000002</v>
      </c>
      <c r="E591" s="247">
        <v>1</v>
      </c>
      <c r="F591" s="247">
        <v>1</v>
      </c>
      <c r="G591" s="247">
        <v>1.35</v>
      </c>
      <c r="H591" s="247">
        <v>1.35</v>
      </c>
      <c r="I591" s="248" t="s">
        <v>1201</v>
      </c>
      <c r="J591" s="249" t="s">
        <v>1199</v>
      </c>
    </row>
    <row r="592" spans="1:10" ht="17.149999999999999" customHeight="1">
      <c r="A592" s="232" t="s">
        <v>782</v>
      </c>
      <c r="B592" s="233" t="s">
        <v>2037</v>
      </c>
      <c r="C592" s="234">
        <v>5.05</v>
      </c>
      <c r="D592" s="235">
        <v>3.4853000000000001</v>
      </c>
      <c r="E592" s="235">
        <v>1</v>
      </c>
      <c r="F592" s="235">
        <v>1</v>
      </c>
      <c r="G592" s="235">
        <v>1.35</v>
      </c>
      <c r="H592" s="235">
        <v>1.35</v>
      </c>
      <c r="I592" s="236" t="s">
        <v>1201</v>
      </c>
      <c r="J592" s="237" t="s">
        <v>1199</v>
      </c>
    </row>
    <row r="593" spans="1:10" ht="17.149999999999999" customHeight="1">
      <c r="A593" s="232" t="s">
        <v>783</v>
      </c>
      <c r="B593" s="233" t="s">
        <v>2037</v>
      </c>
      <c r="C593" s="234">
        <v>8.09</v>
      </c>
      <c r="D593" s="235">
        <v>4.6630000000000003</v>
      </c>
      <c r="E593" s="235">
        <v>1</v>
      </c>
      <c r="F593" s="235">
        <v>1</v>
      </c>
      <c r="G593" s="235">
        <v>1.35</v>
      </c>
      <c r="H593" s="235">
        <v>1.35</v>
      </c>
      <c r="I593" s="236" t="s">
        <v>1201</v>
      </c>
      <c r="J593" s="237" t="s">
        <v>1199</v>
      </c>
    </row>
    <row r="594" spans="1:10" ht="17.149999999999999" customHeight="1">
      <c r="A594" s="238" t="s">
        <v>784</v>
      </c>
      <c r="B594" s="239" t="s">
        <v>2037</v>
      </c>
      <c r="C594" s="240">
        <v>17.829999999999998</v>
      </c>
      <c r="D594" s="241">
        <v>6.9847999999999999</v>
      </c>
      <c r="E594" s="241">
        <v>1</v>
      </c>
      <c r="F594" s="241">
        <v>1</v>
      </c>
      <c r="G594" s="241">
        <v>1.75</v>
      </c>
      <c r="H594" s="241">
        <v>1.75</v>
      </c>
      <c r="I594" s="242" t="s">
        <v>1201</v>
      </c>
      <c r="J594" s="243" t="s">
        <v>1199</v>
      </c>
    </row>
    <row r="595" spans="1:10" ht="17.149999999999999" customHeight="1">
      <c r="A595" s="244" t="s">
        <v>785</v>
      </c>
      <c r="B595" s="245" t="s">
        <v>2038</v>
      </c>
      <c r="C595" s="246">
        <v>2.87</v>
      </c>
      <c r="D595" s="247">
        <v>1.9872000000000001</v>
      </c>
      <c r="E595" s="247">
        <v>1</v>
      </c>
      <c r="F595" s="247">
        <v>1</v>
      </c>
      <c r="G595" s="247">
        <v>1.35</v>
      </c>
      <c r="H595" s="247">
        <v>1.35</v>
      </c>
      <c r="I595" s="248" t="s">
        <v>1201</v>
      </c>
      <c r="J595" s="249" t="s">
        <v>1199</v>
      </c>
    </row>
    <row r="596" spans="1:10" ht="17.149999999999999" customHeight="1">
      <c r="A596" s="232" t="s">
        <v>786</v>
      </c>
      <c r="B596" s="233" t="s">
        <v>2038</v>
      </c>
      <c r="C596" s="234">
        <v>4.68</v>
      </c>
      <c r="D596" s="235">
        <v>2.6562000000000001</v>
      </c>
      <c r="E596" s="235">
        <v>1</v>
      </c>
      <c r="F596" s="235">
        <v>1</v>
      </c>
      <c r="G596" s="235">
        <v>1.35</v>
      </c>
      <c r="H596" s="235">
        <v>1.35</v>
      </c>
      <c r="I596" s="236" t="s">
        <v>1201</v>
      </c>
      <c r="J596" s="237" t="s">
        <v>1199</v>
      </c>
    </row>
    <row r="597" spans="1:10" ht="17.149999999999999" customHeight="1">
      <c r="A597" s="232" t="s">
        <v>787</v>
      </c>
      <c r="B597" s="233" t="s">
        <v>2038</v>
      </c>
      <c r="C597" s="234">
        <v>9.6999999999999993</v>
      </c>
      <c r="D597" s="235">
        <v>3.6673</v>
      </c>
      <c r="E597" s="235">
        <v>1</v>
      </c>
      <c r="F597" s="235">
        <v>1</v>
      </c>
      <c r="G597" s="235">
        <v>1.35</v>
      </c>
      <c r="H597" s="235">
        <v>1.35</v>
      </c>
      <c r="I597" s="236" t="s">
        <v>1201</v>
      </c>
      <c r="J597" s="237" t="s">
        <v>1199</v>
      </c>
    </row>
    <row r="598" spans="1:10" ht="17.149999999999999" customHeight="1">
      <c r="A598" s="238" t="s">
        <v>788</v>
      </c>
      <c r="B598" s="239" t="s">
        <v>2038</v>
      </c>
      <c r="C598" s="240">
        <v>16.329999999999998</v>
      </c>
      <c r="D598" s="241">
        <v>5.1341000000000001</v>
      </c>
      <c r="E598" s="241">
        <v>1</v>
      </c>
      <c r="F598" s="241">
        <v>1</v>
      </c>
      <c r="G598" s="241">
        <v>1.75</v>
      </c>
      <c r="H598" s="241">
        <v>1.75</v>
      </c>
      <c r="I598" s="242" t="s">
        <v>1201</v>
      </c>
      <c r="J598" s="243" t="s">
        <v>1199</v>
      </c>
    </row>
    <row r="599" spans="1:10" ht="17.149999999999999" customHeight="1">
      <c r="A599" s="244" t="s">
        <v>789</v>
      </c>
      <c r="B599" s="245" t="s">
        <v>2039</v>
      </c>
      <c r="C599" s="246">
        <v>5.0199999999999996</v>
      </c>
      <c r="D599" s="247">
        <v>0.88739999999999997</v>
      </c>
      <c r="E599" s="247">
        <v>1</v>
      </c>
      <c r="F599" s="247">
        <v>1</v>
      </c>
      <c r="G599" s="247">
        <v>1.35</v>
      </c>
      <c r="H599" s="247">
        <v>1.35</v>
      </c>
      <c r="I599" s="248" t="s">
        <v>1201</v>
      </c>
      <c r="J599" s="249" t="s">
        <v>1199</v>
      </c>
    </row>
    <row r="600" spans="1:10" ht="17.149999999999999" customHeight="1">
      <c r="A600" s="232" t="s">
        <v>790</v>
      </c>
      <c r="B600" s="233" t="s">
        <v>2039</v>
      </c>
      <c r="C600" s="234">
        <v>7.43</v>
      </c>
      <c r="D600" s="235">
        <v>1.1868000000000001</v>
      </c>
      <c r="E600" s="235">
        <v>1</v>
      </c>
      <c r="F600" s="235">
        <v>1</v>
      </c>
      <c r="G600" s="235">
        <v>1.35</v>
      </c>
      <c r="H600" s="235">
        <v>1.35</v>
      </c>
      <c r="I600" s="236" t="s">
        <v>1201</v>
      </c>
      <c r="J600" s="237" t="s">
        <v>1199</v>
      </c>
    </row>
    <row r="601" spans="1:10" ht="17.149999999999999" customHeight="1">
      <c r="A601" s="232" t="s">
        <v>791</v>
      </c>
      <c r="B601" s="233" t="s">
        <v>2039</v>
      </c>
      <c r="C601" s="234">
        <v>10.86</v>
      </c>
      <c r="D601" s="235">
        <v>1.7452000000000001</v>
      </c>
      <c r="E601" s="235">
        <v>1</v>
      </c>
      <c r="F601" s="235">
        <v>1</v>
      </c>
      <c r="G601" s="235">
        <v>1.35</v>
      </c>
      <c r="H601" s="235">
        <v>1.35</v>
      </c>
      <c r="I601" s="236" t="s">
        <v>1201</v>
      </c>
      <c r="J601" s="237" t="s">
        <v>1199</v>
      </c>
    </row>
    <row r="602" spans="1:10" ht="17.149999999999999" customHeight="1">
      <c r="A602" s="238" t="s">
        <v>792</v>
      </c>
      <c r="B602" s="239" t="s">
        <v>2039</v>
      </c>
      <c r="C602" s="240">
        <v>16.7</v>
      </c>
      <c r="D602" s="241">
        <v>2.9449999999999998</v>
      </c>
      <c r="E602" s="241">
        <v>1</v>
      </c>
      <c r="F602" s="241">
        <v>1</v>
      </c>
      <c r="G602" s="241">
        <v>1.75</v>
      </c>
      <c r="H602" s="241">
        <v>1.75</v>
      </c>
      <c r="I602" s="242" t="s">
        <v>1201</v>
      </c>
      <c r="J602" s="243" t="s">
        <v>1199</v>
      </c>
    </row>
    <row r="603" spans="1:10" ht="17.149999999999999" customHeight="1">
      <c r="A603" s="244" t="s">
        <v>793</v>
      </c>
      <c r="B603" s="245" t="s">
        <v>2040</v>
      </c>
      <c r="C603" s="246">
        <v>4.24</v>
      </c>
      <c r="D603" s="247">
        <v>1.1037999999999999</v>
      </c>
      <c r="E603" s="247">
        <v>1</v>
      </c>
      <c r="F603" s="247">
        <v>1</v>
      </c>
      <c r="G603" s="247">
        <v>1.35</v>
      </c>
      <c r="H603" s="247">
        <v>1.35</v>
      </c>
      <c r="I603" s="248" t="s">
        <v>1201</v>
      </c>
      <c r="J603" s="249" t="s">
        <v>1199</v>
      </c>
    </row>
    <row r="604" spans="1:10" ht="17.149999999999999" customHeight="1">
      <c r="A604" s="232" t="s">
        <v>794</v>
      </c>
      <c r="B604" s="233" t="s">
        <v>2040</v>
      </c>
      <c r="C604" s="234">
        <v>5.05</v>
      </c>
      <c r="D604" s="235">
        <v>1.371</v>
      </c>
      <c r="E604" s="235">
        <v>1</v>
      </c>
      <c r="F604" s="235">
        <v>1</v>
      </c>
      <c r="G604" s="235">
        <v>1.35</v>
      </c>
      <c r="H604" s="235">
        <v>1.35</v>
      </c>
      <c r="I604" s="236" t="s">
        <v>1201</v>
      </c>
      <c r="J604" s="237" t="s">
        <v>1199</v>
      </c>
    </row>
    <row r="605" spans="1:10" ht="17.149999999999999" customHeight="1">
      <c r="A605" s="232" t="s">
        <v>795</v>
      </c>
      <c r="B605" s="233" t="s">
        <v>2040</v>
      </c>
      <c r="C605" s="234">
        <v>7.23</v>
      </c>
      <c r="D605" s="235">
        <v>1.7190000000000001</v>
      </c>
      <c r="E605" s="235">
        <v>1</v>
      </c>
      <c r="F605" s="235">
        <v>1</v>
      </c>
      <c r="G605" s="235">
        <v>1.35</v>
      </c>
      <c r="H605" s="235">
        <v>1.35</v>
      </c>
      <c r="I605" s="236" t="s">
        <v>1201</v>
      </c>
      <c r="J605" s="237" t="s">
        <v>1199</v>
      </c>
    </row>
    <row r="606" spans="1:10" ht="17.149999999999999" customHeight="1">
      <c r="A606" s="238" t="s">
        <v>796</v>
      </c>
      <c r="B606" s="239" t="s">
        <v>2040</v>
      </c>
      <c r="C606" s="240">
        <v>10.63</v>
      </c>
      <c r="D606" s="241">
        <v>2.4769000000000001</v>
      </c>
      <c r="E606" s="241">
        <v>1</v>
      </c>
      <c r="F606" s="241">
        <v>1</v>
      </c>
      <c r="G606" s="241">
        <v>1.75</v>
      </c>
      <c r="H606" s="241">
        <v>1.75</v>
      </c>
      <c r="I606" s="242" t="s">
        <v>1201</v>
      </c>
      <c r="J606" s="243" t="s">
        <v>1199</v>
      </c>
    </row>
    <row r="607" spans="1:10" ht="17.149999999999999" customHeight="1">
      <c r="A607" s="244" t="s">
        <v>797</v>
      </c>
      <c r="B607" s="245" t="s">
        <v>2041</v>
      </c>
      <c r="C607" s="246">
        <v>2.72</v>
      </c>
      <c r="D607" s="247">
        <v>1.1248</v>
      </c>
      <c r="E607" s="247">
        <v>1</v>
      </c>
      <c r="F607" s="247">
        <v>1</v>
      </c>
      <c r="G607" s="247">
        <v>1.35</v>
      </c>
      <c r="H607" s="247">
        <v>1.35</v>
      </c>
      <c r="I607" s="248" t="s">
        <v>1201</v>
      </c>
      <c r="J607" s="249" t="s">
        <v>1199</v>
      </c>
    </row>
    <row r="608" spans="1:10" ht="17.149999999999999" customHeight="1">
      <c r="A608" s="232" t="s">
        <v>798</v>
      </c>
      <c r="B608" s="233" t="s">
        <v>2041</v>
      </c>
      <c r="C608" s="234">
        <v>4.87</v>
      </c>
      <c r="D608" s="235">
        <v>1.5057</v>
      </c>
      <c r="E608" s="235">
        <v>1</v>
      </c>
      <c r="F608" s="235">
        <v>1</v>
      </c>
      <c r="G608" s="235">
        <v>1.35</v>
      </c>
      <c r="H608" s="235">
        <v>1.35</v>
      </c>
      <c r="I608" s="236" t="s">
        <v>1201</v>
      </c>
      <c r="J608" s="237" t="s">
        <v>1199</v>
      </c>
    </row>
    <row r="609" spans="1:10" ht="17.149999999999999" customHeight="1">
      <c r="A609" s="232" t="s">
        <v>799</v>
      </c>
      <c r="B609" s="233" t="s">
        <v>2041</v>
      </c>
      <c r="C609" s="234">
        <v>8.4499999999999993</v>
      </c>
      <c r="D609" s="235">
        <v>2.0203000000000002</v>
      </c>
      <c r="E609" s="235">
        <v>1</v>
      </c>
      <c r="F609" s="235">
        <v>1</v>
      </c>
      <c r="G609" s="235">
        <v>1.35</v>
      </c>
      <c r="H609" s="235">
        <v>1.35</v>
      </c>
      <c r="I609" s="236" t="s">
        <v>1201</v>
      </c>
      <c r="J609" s="237" t="s">
        <v>1199</v>
      </c>
    </row>
    <row r="610" spans="1:10" ht="17.149999999999999" customHeight="1">
      <c r="A610" s="238" t="s">
        <v>800</v>
      </c>
      <c r="B610" s="239" t="s">
        <v>2041</v>
      </c>
      <c r="C610" s="240">
        <v>13.8</v>
      </c>
      <c r="D610" s="241">
        <v>2.9863</v>
      </c>
      <c r="E610" s="241">
        <v>1</v>
      </c>
      <c r="F610" s="241">
        <v>1</v>
      </c>
      <c r="G610" s="241">
        <v>1.75</v>
      </c>
      <c r="H610" s="241">
        <v>1.75</v>
      </c>
      <c r="I610" s="242" t="s">
        <v>1201</v>
      </c>
      <c r="J610" s="243" t="s">
        <v>1199</v>
      </c>
    </row>
    <row r="611" spans="1:10" ht="17.149999999999999" customHeight="1">
      <c r="A611" s="244" t="s">
        <v>801</v>
      </c>
      <c r="B611" s="245" t="s">
        <v>1907</v>
      </c>
      <c r="C611" s="246">
        <v>2.78</v>
      </c>
      <c r="D611" s="247">
        <v>0.91859999999999997</v>
      </c>
      <c r="E611" s="247">
        <v>1</v>
      </c>
      <c r="F611" s="247">
        <v>1</v>
      </c>
      <c r="G611" s="247">
        <v>1.35</v>
      </c>
      <c r="H611" s="247">
        <v>1.35</v>
      </c>
      <c r="I611" s="248" t="s">
        <v>1201</v>
      </c>
      <c r="J611" s="249" t="s">
        <v>1199</v>
      </c>
    </row>
    <row r="612" spans="1:10" ht="17.149999999999999" customHeight="1">
      <c r="A612" s="232" t="s">
        <v>802</v>
      </c>
      <c r="B612" s="233" t="s">
        <v>1907</v>
      </c>
      <c r="C612" s="234">
        <v>3.76</v>
      </c>
      <c r="D612" s="235">
        <v>1.2579</v>
      </c>
      <c r="E612" s="235">
        <v>1</v>
      </c>
      <c r="F612" s="235">
        <v>1</v>
      </c>
      <c r="G612" s="235">
        <v>1.35</v>
      </c>
      <c r="H612" s="235">
        <v>1.35</v>
      </c>
      <c r="I612" s="236" t="s">
        <v>1201</v>
      </c>
      <c r="J612" s="237" t="s">
        <v>1199</v>
      </c>
    </row>
    <row r="613" spans="1:10" ht="17.149999999999999" customHeight="1">
      <c r="A613" s="232" t="s">
        <v>803</v>
      </c>
      <c r="B613" s="233" t="s">
        <v>1907</v>
      </c>
      <c r="C613" s="234">
        <v>8.7200000000000006</v>
      </c>
      <c r="D613" s="235">
        <v>1.8764000000000001</v>
      </c>
      <c r="E613" s="235">
        <v>1</v>
      </c>
      <c r="F613" s="235">
        <v>1</v>
      </c>
      <c r="G613" s="235">
        <v>1.35</v>
      </c>
      <c r="H613" s="235">
        <v>1.35</v>
      </c>
      <c r="I613" s="236" t="s">
        <v>1201</v>
      </c>
      <c r="J613" s="237" t="s">
        <v>1199</v>
      </c>
    </row>
    <row r="614" spans="1:10" ht="17.149999999999999" customHeight="1">
      <c r="A614" s="238" t="s">
        <v>804</v>
      </c>
      <c r="B614" s="239" t="s">
        <v>1907</v>
      </c>
      <c r="C614" s="240">
        <v>15.18</v>
      </c>
      <c r="D614" s="241">
        <v>2.6713</v>
      </c>
      <c r="E614" s="241">
        <v>1</v>
      </c>
      <c r="F614" s="241">
        <v>1</v>
      </c>
      <c r="G614" s="241">
        <v>1.75</v>
      </c>
      <c r="H614" s="241">
        <v>1.75</v>
      </c>
      <c r="I614" s="242" t="s">
        <v>1201</v>
      </c>
      <c r="J614" s="243" t="s">
        <v>1199</v>
      </c>
    </row>
    <row r="615" spans="1:10" ht="17.149999999999999" customHeight="1">
      <c r="A615" s="244" t="s">
        <v>805</v>
      </c>
      <c r="B615" s="245" t="s">
        <v>2285</v>
      </c>
      <c r="C615" s="246">
        <v>3.83</v>
      </c>
      <c r="D615" s="247">
        <v>0.92479999999999996</v>
      </c>
      <c r="E615" s="247">
        <v>1</v>
      </c>
      <c r="F615" s="247">
        <v>1</v>
      </c>
      <c r="G615" s="247">
        <v>1.35</v>
      </c>
      <c r="H615" s="247">
        <v>1.35</v>
      </c>
      <c r="I615" s="248" t="s">
        <v>1201</v>
      </c>
      <c r="J615" s="249" t="s">
        <v>1199</v>
      </c>
    </row>
    <row r="616" spans="1:10" ht="17.149999999999999" customHeight="1">
      <c r="A616" s="232" t="s">
        <v>806</v>
      </c>
      <c r="B616" s="233" t="s">
        <v>2285</v>
      </c>
      <c r="C616" s="234">
        <v>7.33</v>
      </c>
      <c r="D616" s="235">
        <v>1.4549000000000001</v>
      </c>
      <c r="E616" s="235">
        <v>1</v>
      </c>
      <c r="F616" s="235">
        <v>1</v>
      </c>
      <c r="G616" s="235">
        <v>1.35</v>
      </c>
      <c r="H616" s="235">
        <v>1.35</v>
      </c>
      <c r="I616" s="236" t="s">
        <v>1201</v>
      </c>
      <c r="J616" s="237" t="s">
        <v>1199</v>
      </c>
    </row>
    <row r="617" spans="1:10" ht="17.149999999999999" customHeight="1">
      <c r="A617" s="232" t="s">
        <v>807</v>
      </c>
      <c r="B617" s="233" t="s">
        <v>2285</v>
      </c>
      <c r="C617" s="234">
        <v>13.33</v>
      </c>
      <c r="D617" s="235">
        <v>2.2980999999999998</v>
      </c>
      <c r="E617" s="235">
        <v>1</v>
      </c>
      <c r="F617" s="235">
        <v>1</v>
      </c>
      <c r="G617" s="235">
        <v>1.35</v>
      </c>
      <c r="H617" s="235">
        <v>1.35</v>
      </c>
      <c r="I617" s="236" t="s">
        <v>1201</v>
      </c>
      <c r="J617" s="237" t="s">
        <v>1199</v>
      </c>
    </row>
    <row r="618" spans="1:10" ht="17.149999999999999" customHeight="1">
      <c r="A618" s="238" t="s">
        <v>808</v>
      </c>
      <c r="B618" s="239" t="s">
        <v>2285</v>
      </c>
      <c r="C618" s="240">
        <v>20.79</v>
      </c>
      <c r="D618" s="241">
        <v>4.101</v>
      </c>
      <c r="E618" s="241">
        <v>1</v>
      </c>
      <c r="F618" s="241">
        <v>1</v>
      </c>
      <c r="G618" s="241">
        <v>1.75</v>
      </c>
      <c r="H618" s="241">
        <v>1.75</v>
      </c>
      <c r="I618" s="242" t="s">
        <v>1201</v>
      </c>
      <c r="J618" s="243" t="s">
        <v>1199</v>
      </c>
    </row>
    <row r="619" spans="1:10" ht="17.149999999999999" customHeight="1">
      <c r="A619" s="244" t="s">
        <v>809</v>
      </c>
      <c r="B619" s="245" t="s">
        <v>2042</v>
      </c>
      <c r="C619" s="246">
        <v>3.17</v>
      </c>
      <c r="D619" s="247">
        <v>1.0742</v>
      </c>
      <c r="E619" s="247">
        <v>1</v>
      </c>
      <c r="F619" s="247">
        <v>1</v>
      </c>
      <c r="G619" s="247">
        <v>1.35</v>
      </c>
      <c r="H619" s="247">
        <v>1.35</v>
      </c>
      <c r="I619" s="248" t="s">
        <v>1201</v>
      </c>
      <c r="J619" s="249" t="s">
        <v>1199</v>
      </c>
    </row>
    <row r="620" spans="1:10" ht="17.149999999999999" customHeight="1">
      <c r="A620" s="232" t="s">
        <v>810</v>
      </c>
      <c r="B620" s="233" t="s">
        <v>2042</v>
      </c>
      <c r="C620" s="234">
        <v>4.54</v>
      </c>
      <c r="D620" s="235">
        <v>1.4294</v>
      </c>
      <c r="E620" s="235">
        <v>1</v>
      </c>
      <c r="F620" s="235">
        <v>1</v>
      </c>
      <c r="G620" s="235">
        <v>1.35</v>
      </c>
      <c r="H620" s="235">
        <v>1.35</v>
      </c>
      <c r="I620" s="236" t="s">
        <v>1201</v>
      </c>
      <c r="J620" s="237" t="s">
        <v>1199</v>
      </c>
    </row>
    <row r="621" spans="1:10" ht="17.149999999999999" customHeight="1">
      <c r="A621" s="232" t="s">
        <v>811</v>
      </c>
      <c r="B621" s="233" t="s">
        <v>2042</v>
      </c>
      <c r="C621" s="234">
        <v>8.1</v>
      </c>
      <c r="D621" s="235">
        <v>2.0104000000000002</v>
      </c>
      <c r="E621" s="235">
        <v>1</v>
      </c>
      <c r="F621" s="235">
        <v>1</v>
      </c>
      <c r="G621" s="235">
        <v>1.35</v>
      </c>
      <c r="H621" s="235">
        <v>1.35</v>
      </c>
      <c r="I621" s="236" t="s">
        <v>1201</v>
      </c>
      <c r="J621" s="237" t="s">
        <v>1199</v>
      </c>
    </row>
    <row r="622" spans="1:10" ht="17.149999999999999" customHeight="1">
      <c r="A622" s="238" t="s">
        <v>812</v>
      </c>
      <c r="B622" s="239" t="s">
        <v>2042</v>
      </c>
      <c r="C622" s="240">
        <v>13.93</v>
      </c>
      <c r="D622" s="241">
        <v>3.0880000000000001</v>
      </c>
      <c r="E622" s="241">
        <v>1</v>
      </c>
      <c r="F622" s="241">
        <v>1</v>
      </c>
      <c r="G622" s="241">
        <v>1.75</v>
      </c>
      <c r="H622" s="241">
        <v>1.75</v>
      </c>
      <c r="I622" s="242" t="s">
        <v>1201</v>
      </c>
      <c r="J622" s="243" t="s">
        <v>1199</v>
      </c>
    </row>
    <row r="623" spans="1:10" ht="17.149999999999999" customHeight="1">
      <c r="A623" s="244" t="s">
        <v>813</v>
      </c>
      <c r="B623" s="245" t="s">
        <v>2043</v>
      </c>
      <c r="C623" s="246">
        <v>4.0999999999999996</v>
      </c>
      <c r="D623" s="247">
        <v>0.76380000000000003</v>
      </c>
      <c r="E623" s="247">
        <v>1</v>
      </c>
      <c r="F623" s="247">
        <v>1</v>
      </c>
      <c r="G623" s="247">
        <v>1.35</v>
      </c>
      <c r="H623" s="247">
        <v>1.35</v>
      </c>
      <c r="I623" s="248" t="s">
        <v>1201</v>
      </c>
      <c r="J623" s="249" t="s">
        <v>1199</v>
      </c>
    </row>
    <row r="624" spans="1:10" ht="17.149999999999999" customHeight="1">
      <c r="A624" s="232" t="s">
        <v>814</v>
      </c>
      <c r="B624" s="233" t="s">
        <v>2043</v>
      </c>
      <c r="C624" s="234">
        <v>5.55</v>
      </c>
      <c r="D624" s="235">
        <v>0.99970000000000003</v>
      </c>
      <c r="E624" s="235">
        <v>1</v>
      </c>
      <c r="F624" s="235">
        <v>1</v>
      </c>
      <c r="G624" s="235">
        <v>1.35</v>
      </c>
      <c r="H624" s="235">
        <v>1.35</v>
      </c>
      <c r="I624" s="236" t="s">
        <v>1201</v>
      </c>
      <c r="J624" s="237" t="s">
        <v>1199</v>
      </c>
    </row>
    <row r="625" spans="1:10" ht="17.149999999999999" customHeight="1">
      <c r="A625" s="232" t="s">
        <v>815</v>
      </c>
      <c r="B625" s="233" t="s">
        <v>2043</v>
      </c>
      <c r="C625" s="234">
        <v>8.0299999999999994</v>
      </c>
      <c r="D625" s="235">
        <v>1.4454</v>
      </c>
      <c r="E625" s="235">
        <v>1</v>
      </c>
      <c r="F625" s="235">
        <v>1</v>
      </c>
      <c r="G625" s="235">
        <v>1.35</v>
      </c>
      <c r="H625" s="235">
        <v>1.35</v>
      </c>
      <c r="I625" s="236" t="s">
        <v>1201</v>
      </c>
      <c r="J625" s="237" t="s">
        <v>1199</v>
      </c>
    </row>
    <row r="626" spans="1:10" ht="17.149999999999999" customHeight="1">
      <c r="A626" s="238" t="s">
        <v>816</v>
      </c>
      <c r="B626" s="239" t="s">
        <v>2043</v>
      </c>
      <c r="C626" s="240">
        <v>13.52</v>
      </c>
      <c r="D626" s="241">
        <v>2.4298999999999999</v>
      </c>
      <c r="E626" s="241">
        <v>1</v>
      </c>
      <c r="F626" s="241">
        <v>1</v>
      </c>
      <c r="G626" s="241">
        <v>1.75</v>
      </c>
      <c r="H626" s="241">
        <v>1.75</v>
      </c>
      <c r="I626" s="242" t="s">
        <v>1201</v>
      </c>
      <c r="J626" s="243" t="s">
        <v>1199</v>
      </c>
    </row>
    <row r="627" spans="1:10" ht="17.149999999999999" customHeight="1">
      <c r="A627" s="244" t="s">
        <v>817</v>
      </c>
      <c r="B627" s="245" t="s">
        <v>2044</v>
      </c>
      <c r="C627" s="246">
        <v>2.29</v>
      </c>
      <c r="D627" s="247">
        <v>0.85899999999999999</v>
      </c>
      <c r="E627" s="247">
        <v>1</v>
      </c>
      <c r="F627" s="247">
        <v>1</v>
      </c>
      <c r="G627" s="247">
        <v>1.35</v>
      </c>
      <c r="H627" s="247">
        <v>1.35</v>
      </c>
      <c r="I627" s="248" t="s">
        <v>1201</v>
      </c>
      <c r="J627" s="249" t="s">
        <v>1199</v>
      </c>
    </row>
    <row r="628" spans="1:10" ht="17.149999999999999" customHeight="1">
      <c r="A628" s="232" t="s">
        <v>818</v>
      </c>
      <c r="B628" s="233" t="s">
        <v>2044</v>
      </c>
      <c r="C628" s="234">
        <v>3.77</v>
      </c>
      <c r="D628" s="235">
        <v>1.3284</v>
      </c>
      <c r="E628" s="235">
        <v>1</v>
      </c>
      <c r="F628" s="235">
        <v>1</v>
      </c>
      <c r="G628" s="235">
        <v>1.35</v>
      </c>
      <c r="H628" s="235">
        <v>1.35</v>
      </c>
      <c r="I628" s="236" t="s">
        <v>1201</v>
      </c>
      <c r="J628" s="237" t="s">
        <v>1199</v>
      </c>
    </row>
    <row r="629" spans="1:10" ht="17.149999999999999" customHeight="1">
      <c r="A629" s="232" t="s">
        <v>819</v>
      </c>
      <c r="B629" s="233" t="s">
        <v>2044</v>
      </c>
      <c r="C629" s="234">
        <v>6.78</v>
      </c>
      <c r="D629" s="235">
        <v>1.8385</v>
      </c>
      <c r="E629" s="235">
        <v>1</v>
      </c>
      <c r="F629" s="235">
        <v>1</v>
      </c>
      <c r="G629" s="235">
        <v>1.35</v>
      </c>
      <c r="H629" s="235">
        <v>1.35</v>
      </c>
      <c r="I629" s="236" t="s">
        <v>1201</v>
      </c>
      <c r="J629" s="237" t="s">
        <v>1199</v>
      </c>
    </row>
    <row r="630" spans="1:10" ht="17.149999999999999" customHeight="1">
      <c r="A630" s="238" t="s">
        <v>820</v>
      </c>
      <c r="B630" s="239" t="s">
        <v>2044</v>
      </c>
      <c r="C630" s="240">
        <v>12.54</v>
      </c>
      <c r="D630" s="241">
        <v>2.8988</v>
      </c>
      <c r="E630" s="241">
        <v>1</v>
      </c>
      <c r="F630" s="241">
        <v>1</v>
      </c>
      <c r="G630" s="241">
        <v>1.75</v>
      </c>
      <c r="H630" s="241">
        <v>1.75</v>
      </c>
      <c r="I630" s="242" t="s">
        <v>1201</v>
      </c>
      <c r="J630" s="243" t="s">
        <v>1199</v>
      </c>
    </row>
    <row r="631" spans="1:10" ht="17.149999999999999" customHeight="1">
      <c r="A631" s="244" t="s">
        <v>821</v>
      </c>
      <c r="B631" s="245" t="s">
        <v>2045</v>
      </c>
      <c r="C631" s="246">
        <v>2.69</v>
      </c>
      <c r="D631" s="247">
        <v>0.66849999999999998</v>
      </c>
      <c r="E631" s="247">
        <v>1</v>
      </c>
      <c r="F631" s="247">
        <v>1</v>
      </c>
      <c r="G631" s="247">
        <v>1.35</v>
      </c>
      <c r="H631" s="247">
        <v>1.35</v>
      </c>
      <c r="I631" s="248" t="s">
        <v>1201</v>
      </c>
      <c r="J631" s="249" t="s">
        <v>1199</v>
      </c>
    </row>
    <row r="632" spans="1:10" ht="17.149999999999999" customHeight="1">
      <c r="A632" s="232" t="s">
        <v>822</v>
      </c>
      <c r="B632" s="233" t="s">
        <v>2045</v>
      </c>
      <c r="C632" s="234">
        <v>4.22</v>
      </c>
      <c r="D632" s="235">
        <v>0.90510000000000002</v>
      </c>
      <c r="E632" s="235">
        <v>1</v>
      </c>
      <c r="F632" s="235">
        <v>1</v>
      </c>
      <c r="G632" s="235">
        <v>1.35</v>
      </c>
      <c r="H632" s="235">
        <v>1.35</v>
      </c>
      <c r="I632" s="236" t="s">
        <v>1201</v>
      </c>
      <c r="J632" s="237" t="s">
        <v>1199</v>
      </c>
    </row>
    <row r="633" spans="1:10" ht="17.149999999999999" customHeight="1">
      <c r="A633" s="232" t="s">
        <v>823</v>
      </c>
      <c r="B633" s="233" t="s">
        <v>2045</v>
      </c>
      <c r="C633" s="234">
        <v>7.11</v>
      </c>
      <c r="D633" s="235">
        <v>1.3888</v>
      </c>
      <c r="E633" s="235">
        <v>1</v>
      </c>
      <c r="F633" s="235">
        <v>1</v>
      </c>
      <c r="G633" s="235">
        <v>1.35</v>
      </c>
      <c r="H633" s="235">
        <v>1.35</v>
      </c>
      <c r="I633" s="236" t="s">
        <v>1201</v>
      </c>
      <c r="J633" s="237" t="s">
        <v>1199</v>
      </c>
    </row>
    <row r="634" spans="1:10" ht="17.149999999999999" customHeight="1">
      <c r="A634" s="238" t="s">
        <v>824</v>
      </c>
      <c r="B634" s="239" t="s">
        <v>2045</v>
      </c>
      <c r="C634" s="240">
        <v>13.11</v>
      </c>
      <c r="D634" s="241">
        <v>2.3506999999999998</v>
      </c>
      <c r="E634" s="241">
        <v>1</v>
      </c>
      <c r="F634" s="241">
        <v>1</v>
      </c>
      <c r="G634" s="241">
        <v>1.75</v>
      </c>
      <c r="H634" s="241">
        <v>1.75</v>
      </c>
      <c r="I634" s="242" t="s">
        <v>1201</v>
      </c>
      <c r="J634" s="243" t="s">
        <v>1199</v>
      </c>
    </row>
    <row r="635" spans="1:10" ht="17.149999999999999" customHeight="1">
      <c r="A635" s="244" t="s">
        <v>825</v>
      </c>
      <c r="B635" s="245" t="s">
        <v>2046</v>
      </c>
      <c r="C635" s="246">
        <v>3.29</v>
      </c>
      <c r="D635" s="247">
        <v>0.78659999999999997</v>
      </c>
      <c r="E635" s="247">
        <v>1</v>
      </c>
      <c r="F635" s="247">
        <v>1</v>
      </c>
      <c r="G635" s="247">
        <v>1.35</v>
      </c>
      <c r="H635" s="247">
        <v>1.35</v>
      </c>
      <c r="I635" s="248" t="s">
        <v>1201</v>
      </c>
      <c r="J635" s="249" t="s">
        <v>1199</v>
      </c>
    </row>
    <row r="636" spans="1:10" ht="17.149999999999999" customHeight="1">
      <c r="A636" s="232" t="s">
        <v>826</v>
      </c>
      <c r="B636" s="233" t="s">
        <v>2046</v>
      </c>
      <c r="C636" s="234">
        <v>5.42</v>
      </c>
      <c r="D636" s="235">
        <v>1.0254000000000001</v>
      </c>
      <c r="E636" s="235">
        <v>1</v>
      </c>
      <c r="F636" s="235">
        <v>1</v>
      </c>
      <c r="G636" s="235">
        <v>1.35</v>
      </c>
      <c r="H636" s="235">
        <v>1.35</v>
      </c>
      <c r="I636" s="236" t="s">
        <v>1201</v>
      </c>
      <c r="J636" s="237" t="s">
        <v>1199</v>
      </c>
    </row>
    <row r="637" spans="1:10" ht="17.149999999999999" customHeight="1">
      <c r="A637" s="232" t="s">
        <v>827</v>
      </c>
      <c r="B637" s="233" t="s">
        <v>2046</v>
      </c>
      <c r="C637" s="234">
        <v>9.32</v>
      </c>
      <c r="D637" s="235">
        <v>1.5024</v>
      </c>
      <c r="E637" s="235">
        <v>1</v>
      </c>
      <c r="F637" s="235">
        <v>1</v>
      </c>
      <c r="G637" s="235">
        <v>1.35</v>
      </c>
      <c r="H637" s="235">
        <v>1.35</v>
      </c>
      <c r="I637" s="236" t="s">
        <v>1201</v>
      </c>
      <c r="J637" s="237" t="s">
        <v>1199</v>
      </c>
    </row>
    <row r="638" spans="1:10" ht="17.149999999999999" customHeight="1">
      <c r="A638" s="238" t="s">
        <v>828</v>
      </c>
      <c r="B638" s="239" t="s">
        <v>2046</v>
      </c>
      <c r="C638" s="240">
        <v>14.76</v>
      </c>
      <c r="D638" s="241">
        <v>2.5586000000000002</v>
      </c>
      <c r="E638" s="241">
        <v>1</v>
      </c>
      <c r="F638" s="241">
        <v>1</v>
      </c>
      <c r="G638" s="241">
        <v>1.75</v>
      </c>
      <c r="H638" s="241">
        <v>1.75</v>
      </c>
      <c r="I638" s="242" t="s">
        <v>1201</v>
      </c>
      <c r="J638" s="243" t="s">
        <v>1199</v>
      </c>
    </row>
    <row r="639" spans="1:10" ht="17.149999999999999" customHeight="1">
      <c r="A639" s="244" t="s">
        <v>829</v>
      </c>
      <c r="B639" s="245" t="s">
        <v>2047</v>
      </c>
      <c r="C639" s="246">
        <v>2.38</v>
      </c>
      <c r="D639" s="247">
        <v>0.86009999999999998</v>
      </c>
      <c r="E639" s="247">
        <v>1</v>
      </c>
      <c r="F639" s="247">
        <v>1</v>
      </c>
      <c r="G639" s="247">
        <v>1.35</v>
      </c>
      <c r="H639" s="247">
        <v>1.35</v>
      </c>
      <c r="I639" s="248" t="s">
        <v>1201</v>
      </c>
      <c r="J639" s="249" t="s">
        <v>1199</v>
      </c>
    </row>
    <row r="640" spans="1:10" ht="17.149999999999999" customHeight="1">
      <c r="A640" s="232" t="s">
        <v>830</v>
      </c>
      <c r="B640" s="233" t="s">
        <v>2047</v>
      </c>
      <c r="C640" s="234">
        <v>4.41</v>
      </c>
      <c r="D640" s="235">
        <v>1.2010000000000001</v>
      </c>
      <c r="E640" s="235">
        <v>1</v>
      </c>
      <c r="F640" s="235">
        <v>1</v>
      </c>
      <c r="G640" s="235">
        <v>1.35</v>
      </c>
      <c r="H640" s="235">
        <v>1.35</v>
      </c>
      <c r="I640" s="236" t="s">
        <v>1201</v>
      </c>
      <c r="J640" s="237" t="s">
        <v>1199</v>
      </c>
    </row>
    <row r="641" spans="1:10" ht="17.149999999999999" customHeight="1">
      <c r="A641" s="232" t="s">
        <v>831</v>
      </c>
      <c r="B641" s="233" t="s">
        <v>2047</v>
      </c>
      <c r="C641" s="234">
        <v>8.1199999999999992</v>
      </c>
      <c r="D641" s="235">
        <v>1.7399</v>
      </c>
      <c r="E641" s="235">
        <v>1</v>
      </c>
      <c r="F641" s="235">
        <v>1</v>
      </c>
      <c r="G641" s="235">
        <v>1.35</v>
      </c>
      <c r="H641" s="235">
        <v>1.35</v>
      </c>
      <c r="I641" s="236" t="s">
        <v>1201</v>
      </c>
      <c r="J641" s="237" t="s">
        <v>1199</v>
      </c>
    </row>
    <row r="642" spans="1:10" ht="17.149999999999999" customHeight="1">
      <c r="A642" s="238" t="s">
        <v>832</v>
      </c>
      <c r="B642" s="239" t="s">
        <v>2047</v>
      </c>
      <c r="C642" s="240">
        <v>14.26</v>
      </c>
      <c r="D642" s="241">
        <v>2.7688999999999999</v>
      </c>
      <c r="E642" s="241">
        <v>1</v>
      </c>
      <c r="F642" s="241">
        <v>1</v>
      </c>
      <c r="G642" s="241">
        <v>1.75</v>
      </c>
      <c r="H642" s="241">
        <v>1.75</v>
      </c>
      <c r="I642" s="242" t="s">
        <v>1201</v>
      </c>
      <c r="J642" s="243" t="s">
        <v>1199</v>
      </c>
    </row>
    <row r="643" spans="1:10" ht="17.149999999999999" customHeight="1">
      <c r="A643" s="244" t="s">
        <v>833</v>
      </c>
      <c r="B643" s="245" t="s">
        <v>1908</v>
      </c>
      <c r="C643" s="246">
        <v>3.22</v>
      </c>
      <c r="D643" s="247">
        <v>1.2705</v>
      </c>
      <c r="E643" s="247">
        <v>1</v>
      </c>
      <c r="F643" s="247">
        <v>1</v>
      </c>
      <c r="G643" s="247">
        <v>1.35</v>
      </c>
      <c r="H643" s="247">
        <v>1.35</v>
      </c>
      <c r="I643" s="248" t="s">
        <v>1201</v>
      </c>
      <c r="J643" s="249" t="s">
        <v>1199</v>
      </c>
    </row>
    <row r="644" spans="1:10" ht="17.149999999999999" customHeight="1">
      <c r="A644" s="232" t="s">
        <v>834</v>
      </c>
      <c r="B644" s="233" t="s">
        <v>1908</v>
      </c>
      <c r="C644" s="234">
        <v>3.22</v>
      </c>
      <c r="D644" s="235">
        <v>1.7326999999999999</v>
      </c>
      <c r="E644" s="235">
        <v>1</v>
      </c>
      <c r="F644" s="235">
        <v>1</v>
      </c>
      <c r="G644" s="235">
        <v>1.35</v>
      </c>
      <c r="H644" s="235">
        <v>1.35</v>
      </c>
      <c r="I644" s="236" t="s">
        <v>1201</v>
      </c>
      <c r="J644" s="237" t="s">
        <v>1199</v>
      </c>
    </row>
    <row r="645" spans="1:10" ht="17.149999999999999" customHeight="1">
      <c r="A645" s="232" t="s">
        <v>835</v>
      </c>
      <c r="B645" s="233" t="s">
        <v>1908</v>
      </c>
      <c r="C645" s="234">
        <v>8.92</v>
      </c>
      <c r="D645" s="235">
        <v>2.7124999999999999</v>
      </c>
      <c r="E645" s="235">
        <v>1</v>
      </c>
      <c r="F645" s="235">
        <v>1</v>
      </c>
      <c r="G645" s="235">
        <v>1.35</v>
      </c>
      <c r="H645" s="235">
        <v>1.35</v>
      </c>
      <c r="I645" s="236" t="s">
        <v>1201</v>
      </c>
      <c r="J645" s="237" t="s">
        <v>1199</v>
      </c>
    </row>
    <row r="646" spans="1:10" ht="17.149999999999999" customHeight="1">
      <c r="A646" s="238" t="s">
        <v>836</v>
      </c>
      <c r="B646" s="239" t="s">
        <v>1908</v>
      </c>
      <c r="C646" s="240">
        <v>15.6</v>
      </c>
      <c r="D646" s="241">
        <v>3.7799</v>
      </c>
      <c r="E646" s="241">
        <v>1</v>
      </c>
      <c r="F646" s="241">
        <v>1</v>
      </c>
      <c r="G646" s="241">
        <v>1.75</v>
      </c>
      <c r="H646" s="241">
        <v>1.75</v>
      </c>
      <c r="I646" s="242" t="s">
        <v>1201</v>
      </c>
      <c r="J646" s="243" t="s">
        <v>1199</v>
      </c>
    </row>
    <row r="647" spans="1:10" ht="17.149999999999999" customHeight="1">
      <c r="A647" s="244" t="s">
        <v>1568</v>
      </c>
      <c r="B647" s="245" t="s">
        <v>2048</v>
      </c>
      <c r="C647" s="246">
        <v>1.37</v>
      </c>
      <c r="D647" s="247">
        <v>1.4133</v>
      </c>
      <c r="E647" s="247">
        <v>1</v>
      </c>
      <c r="F647" s="247">
        <v>1</v>
      </c>
      <c r="G647" s="247">
        <v>1.35</v>
      </c>
      <c r="H647" s="247">
        <v>1.35</v>
      </c>
      <c r="I647" s="248" t="s">
        <v>1201</v>
      </c>
      <c r="J647" s="249" t="s">
        <v>1199</v>
      </c>
    </row>
    <row r="648" spans="1:10" ht="17.149999999999999" customHeight="1">
      <c r="A648" s="232" t="s">
        <v>1569</v>
      </c>
      <c r="B648" s="233" t="s">
        <v>2048</v>
      </c>
      <c r="C648" s="234">
        <v>2.41</v>
      </c>
      <c r="D648" s="235">
        <v>1.6148</v>
      </c>
      <c r="E648" s="235">
        <v>1</v>
      </c>
      <c r="F648" s="235">
        <v>1</v>
      </c>
      <c r="G648" s="235">
        <v>1.35</v>
      </c>
      <c r="H648" s="235">
        <v>1.35</v>
      </c>
      <c r="I648" s="236" t="s">
        <v>1201</v>
      </c>
      <c r="J648" s="237" t="s">
        <v>1199</v>
      </c>
    </row>
    <row r="649" spans="1:10" ht="17.149999999999999" customHeight="1">
      <c r="A649" s="232" t="s">
        <v>1570</v>
      </c>
      <c r="B649" s="233" t="s">
        <v>2048</v>
      </c>
      <c r="C649" s="234">
        <v>5.52</v>
      </c>
      <c r="D649" s="235">
        <v>2.1208</v>
      </c>
      <c r="E649" s="235">
        <v>1</v>
      </c>
      <c r="F649" s="235">
        <v>1</v>
      </c>
      <c r="G649" s="235">
        <v>1.35</v>
      </c>
      <c r="H649" s="235">
        <v>1.35</v>
      </c>
      <c r="I649" s="236" t="s">
        <v>1201</v>
      </c>
      <c r="J649" s="237" t="s">
        <v>1199</v>
      </c>
    </row>
    <row r="650" spans="1:10" ht="17.149999999999999" customHeight="1">
      <c r="A650" s="238" t="s">
        <v>1571</v>
      </c>
      <c r="B650" s="239" t="s">
        <v>2048</v>
      </c>
      <c r="C650" s="240">
        <v>10.71</v>
      </c>
      <c r="D650" s="241">
        <v>2.8258000000000001</v>
      </c>
      <c r="E650" s="241">
        <v>1</v>
      </c>
      <c r="F650" s="241">
        <v>1</v>
      </c>
      <c r="G650" s="241">
        <v>1.75</v>
      </c>
      <c r="H650" s="241">
        <v>1.75</v>
      </c>
      <c r="I650" s="242" t="s">
        <v>1201</v>
      </c>
      <c r="J650" s="243" t="s">
        <v>1199</v>
      </c>
    </row>
    <row r="651" spans="1:10" ht="17.149999999999999" customHeight="1">
      <c r="A651" s="244" t="s">
        <v>1825</v>
      </c>
      <c r="B651" s="245" t="s">
        <v>1870</v>
      </c>
      <c r="C651" s="246">
        <v>4.1900000000000004</v>
      </c>
      <c r="D651" s="247">
        <v>1.3443000000000001</v>
      </c>
      <c r="E651" s="247">
        <v>1</v>
      </c>
      <c r="F651" s="247">
        <v>1</v>
      </c>
      <c r="G651" s="247">
        <v>1.35</v>
      </c>
      <c r="H651" s="247">
        <v>1.35</v>
      </c>
      <c r="I651" s="248" t="s">
        <v>1201</v>
      </c>
      <c r="J651" s="249" t="s">
        <v>1199</v>
      </c>
    </row>
    <row r="652" spans="1:10" ht="17.149999999999999" customHeight="1">
      <c r="A652" s="232" t="s">
        <v>1826</v>
      </c>
      <c r="B652" s="233" t="s">
        <v>1870</v>
      </c>
      <c r="C652" s="234">
        <v>4.99</v>
      </c>
      <c r="D652" s="235">
        <v>1.5459000000000001</v>
      </c>
      <c r="E652" s="235">
        <v>1</v>
      </c>
      <c r="F652" s="235">
        <v>1</v>
      </c>
      <c r="G652" s="235">
        <v>1.35</v>
      </c>
      <c r="H652" s="235">
        <v>1.35</v>
      </c>
      <c r="I652" s="236" t="s">
        <v>1201</v>
      </c>
      <c r="J652" s="237" t="s">
        <v>1199</v>
      </c>
    </row>
    <row r="653" spans="1:10" ht="17.149999999999999" customHeight="1">
      <c r="A653" s="232" t="s">
        <v>1827</v>
      </c>
      <c r="B653" s="233" t="s">
        <v>1870</v>
      </c>
      <c r="C653" s="234">
        <v>7.51</v>
      </c>
      <c r="D653" s="235">
        <v>2.0556999999999999</v>
      </c>
      <c r="E653" s="235">
        <v>1</v>
      </c>
      <c r="F653" s="235">
        <v>1</v>
      </c>
      <c r="G653" s="235">
        <v>1.35</v>
      </c>
      <c r="H653" s="235">
        <v>1.35</v>
      </c>
      <c r="I653" s="236" t="s">
        <v>1201</v>
      </c>
      <c r="J653" s="237" t="s">
        <v>1199</v>
      </c>
    </row>
    <row r="654" spans="1:10" ht="17.149999999999999" customHeight="1">
      <c r="A654" s="238" t="s">
        <v>1828</v>
      </c>
      <c r="B654" s="239" t="s">
        <v>1870</v>
      </c>
      <c r="C654" s="240">
        <v>12.08</v>
      </c>
      <c r="D654" s="241">
        <v>2.88</v>
      </c>
      <c r="E654" s="241">
        <v>1</v>
      </c>
      <c r="F654" s="241">
        <v>1</v>
      </c>
      <c r="G654" s="241">
        <v>1.75</v>
      </c>
      <c r="H654" s="241">
        <v>1.75</v>
      </c>
      <c r="I654" s="242" t="s">
        <v>1201</v>
      </c>
      <c r="J654" s="243" t="s">
        <v>1199</v>
      </c>
    </row>
    <row r="655" spans="1:10" ht="17.149999999999999" customHeight="1">
      <c r="A655" s="244" t="s">
        <v>1829</v>
      </c>
      <c r="B655" s="245" t="s">
        <v>1871</v>
      </c>
      <c r="C655" s="246">
        <v>1.64</v>
      </c>
      <c r="D655" s="247">
        <v>1.1608000000000001</v>
      </c>
      <c r="E655" s="247">
        <v>1</v>
      </c>
      <c r="F655" s="247">
        <v>1</v>
      </c>
      <c r="G655" s="247">
        <v>1.35</v>
      </c>
      <c r="H655" s="247">
        <v>1.35</v>
      </c>
      <c r="I655" s="248" t="s">
        <v>1201</v>
      </c>
      <c r="J655" s="249" t="s">
        <v>1199</v>
      </c>
    </row>
    <row r="656" spans="1:10" ht="17.149999999999999" customHeight="1">
      <c r="A656" s="232" t="s">
        <v>1830</v>
      </c>
      <c r="B656" s="233" t="s">
        <v>1871</v>
      </c>
      <c r="C656" s="234">
        <v>2.42</v>
      </c>
      <c r="D656" s="235">
        <v>1.3030999999999999</v>
      </c>
      <c r="E656" s="235">
        <v>1</v>
      </c>
      <c r="F656" s="235">
        <v>1</v>
      </c>
      <c r="G656" s="235">
        <v>1.35</v>
      </c>
      <c r="H656" s="235">
        <v>1.35</v>
      </c>
      <c r="I656" s="236" t="s">
        <v>1201</v>
      </c>
      <c r="J656" s="237" t="s">
        <v>1199</v>
      </c>
    </row>
    <row r="657" spans="1:10" ht="17.149999999999999" customHeight="1">
      <c r="A657" s="232" t="s">
        <v>1831</v>
      </c>
      <c r="B657" s="233" t="s">
        <v>1871</v>
      </c>
      <c r="C657" s="234">
        <v>5.37</v>
      </c>
      <c r="D657" s="235">
        <v>1.8536999999999999</v>
      </c>
      <c r="E657" s="235">
        <v>1</v>
      </c>
      <c r="F657" s="235">
        <v>1</v>
      </c>
      <c r="G657" s="235">
        <v>1.35</v>
      </c>
      <c r="H657" s="235">
        <v>1.35</v>
      </c>
      <c r="I657" s="236" t="s">
        <v>1201</v>
      </c>
      <c r="J657" s="237" t="s">
        <v>1199</v>
      </c>
    </row>
    <row r="658" spans="1:10" ht="17.149999999999999" customHeight="1">
      <c r="A658" s="238" t="s">
        <v>1832</v>
      </c>
      <c r="B658" s="239" t="s">
        <v>1871</v>
      </c>
      <c r="C658" s="240">
        <v>10.220000000000001</v>
      </c>
      <c r="D658" s="241">
        <v>2.7650999999999999</v>
      </c>
      <c r="E658" s="241">
        <v>1</v>
      </c>
      <c r="F658" s="241">
        <v>1</v>
      </c>
      <c r="G658" s="241">
        <v>1.75</v>
      </c>
      <c r="H658" s="241">
        <v>1.75</v>
      </c>
      <c r="I658" s="242" t="s">
        <v>1201</v>
      </c>
      <c r="J658" s="243" t="s">
        <v>1199</v>
      </c>
    </row>
    <row r="659" spans="1:10" ht="17.149999999999999" customHeight="1">
      <c r="A659" s="244" t="s">
        <v>1833</v>
      </c>
      <c r="B659" s="245" t="s">
        <v>1872</v>
      </c>
      <c r="C659" s="246">
        <v>2.41</v>
      </c>
      <c r="D659" s="247">
        <v>1.6673</v>
      </c>
      <c r="E659" s="247">
        <v>1</v>
      </c>
      <c r="F659" s="247">
        <v>1</v>
      </c>
      <c r="G659" s="247">
        <v>1.35</v>
      </c>
      <c r="H659" s="247">
        <v>1.35</v>
      </c>
      <c r="I659" s="248" t="s">
        <v>1201</v>
      </c>
      <c r="J659" s="249" t="s">
        <v>1199</v>
      </c>
    </row>
    <row r="660" spans="1:10" ht="17.149999999999999" customHeight="1">
      <c r="A660" s="232" t="s">
        <v>1834</v>
      </c>
      <c r="B660" s="233" t="s">
        <v>1872</v>
      </c>
      <c r="C660" s="234">
        <v>4.1399999999999997</v>
      </c>
      <c r="D660" s="235">
        <v>2.0114999999999998</v>
      </c>
      <c r="E660" s="235">
        <v>1</v>
      </c>
      <c r="F660" s="235">
        <v>1</v>
      </c>
      <c r="G660" s="235">
        <v>1.35</v>
      </c>
      <c r="H660" s="235">
        <v>1.35</v>
      </c>
      <c r="I660" s="236" t="s">
        <v>1201</v>
      </c>
      <c r="J660" s="237" t="s">
        <v>1199</v>
      </c>
    </row>
    <row r="661" spans="1:10" ht="17.149999999999999" customHeight="1">
      <c r="A661" s="232" t="s">
        <v>1835</v>
      </c>
      <c r="B661" s="233" t="s">
        <v>1872</v>
      </c>
      <c r="C661" s="234">
        <v>7.69</v>
      </c>
      <c r="D661" s="235">
        <v>2.4458000000000002</v>
      </c>
      <c r="E661" s="235">
        <v>1</v>
      </c>
      <c r="F661" s="235">
        <v>1</v>
      </c>
      <c r="G661" s="235">
        <v>1.35</v>
      </c>
      <c r="H661" s="235">
        <v>1.35</v>
      </c>
      <c r="I661" s="236" t="s">
        <v>1201</v>
      </c>
      <c r="J661" s="237" t="s">
        <v>1199</v>
      </c>
    </row>
    <row r="662" spans="1:10" ht="17.149999999999999" customHeight="1">
      <c r="A662" s="238" t="s">
        <v>1836</v>
      </c>
      <c r="B662" s="239" t="s">
        <v>1872</v>
      </c>
      <c r="C662" s="240">
        <v>11.51</v>
      </c>
      <c r="D662" s="241">
        <v>3.1558999999999999</v>
      </c>
      <c r="E662" s="241">
        <v>1</v>
      </c>
      <c r="F662" s="241">
        <v>1</v>
      </c>
      <c r="G662" s="241">
        <v>1.75</v>
      </c>
      <c r="H662" s="241">
        <v>1.75</v>
      </c>
      <c r="I662" s="242" t="s">
        <v>1201</v>
      </c>
      <c r="J662" s="243" t="s">
        <v>1199</v>
      </c>
    </row>
    <row r="663" spans="1:10" ht="17.149999999999999" customHeight="1">
      <c r="A663" s="244" t="s">
        <v>1837</v>
      </c>
      <c r="B663" s="245" t="s">
        <v>1873</v>
      </c>
      <c r="C663" s="246">
        <v>1.77</v>
      </c>
      <c r="D663" s="247">
        <v>1.1514</v>
      </c>
      <c r="E663" s="247">
        <v>1</v>
      </c>
      <c r="F663" s="247">
        <v>1</v>
      </c>
      <c r="G663" s="247">
        <v>1.35</v>
      </c>
      <c r="H663" s="247">
        <v>1.35</v>
      </c>
      <c r="I663" s="248" t="s">
        <v>1201</v>
      </c>
      <c r="J663" s="249" t="s">
        <v>1199</v>
      </c>
    </row>
    <row r="664" spans="1:10" ht="17.149999999999999" customHeight="1">
      <c r="A664" s="232" t="s">
        <v>1838</v>
      </c>
      <c r="B664" s="233" t="s">
        <v>1873</v>
      </c>
      <c r="C664" s="234">
        <v>2.34</v>
      </c>
      <c r="D664" s="235">
        <v>1.2225999999999999</v>
      </c>
      <c r="E664" s="235">
        <v>1</v>
      </c>
      <c r="F664" s="235">
        <v>1</v>
      </c>
      <c r="G664" s="235">
        <v>1.35</v>
      </c>
      <c r="H664" s="235">
        <v>1.35</v>
      </c>
      <c r="I664" s="236" t="s">
        <v>1201</v>
      </c>
      <c r="J664" s="237" t="s">
        <v>1199</v>
      </c>
    </row>
    <row r="665" spans="1:10" ht="17.149999999999999" customHeight="1">
      <c r="A665" s="232" t="s">
        <v>1839</v>
      </c>
      <c r="B665" s="233" t="s">
        <v>1873</v>
      </c>
      <c r="C665" s="234">
        <v>3.41</v>
      </c>
      <c r="D665" s="235">
        <v>1.7553000000000001</v>
      </c>
      <c r="E665" s="235">
        <v>1</v>
      </c>
      <c r="F665" s="235">
        <v>1</v>
      </c>
      <c r="G665" s="235">
        <v>1.35</v>
      </c>
      <c r="H665" s="235">
        <v>1.35</v>
      </c>
      <c r="I665" s="236" t="s">
        <v>1201</v>
      </c>
      <c r="J665" s="237" t="s">
        <v>1199</v>
      </c>
    </row>
    <row r="666" spans="1:10" ht="17.149999999999999" customHeight="1">
      <c r="A666" s="238" t="s">
        <v>1840</v>
      </c>
      <c r="B666" s="239" t="s">
        <v>1873</v>
      </c>
      <c r="C666" s="240">
        <v>8.98</v>
      </c>
      <c r="D666" s="241">
        <v>2.4458000000000002</v>
      </c>
      <c r="E666" s="241">
        <v>1</v>
      </c>
      <c r="F666" s="241">
        <v>1</v>
      </c>
      <c r="G666" s="241">
        <v>1.75</v>
      </c>
      <c r="H666" s="241">
        <v>1.75</v>
      </c>
      <c r="I666" s="242" t="s">
        <v>1201</v>
      </c>
      <c r="J666" s="243" t="s">
        <v>1199</v>
      </c>
    </row>
    <row r="667" spans="1:10" ht="17.149999999999999" customHeight="1">
      <c r="A667" s="244" t="s">
        <v>837</v>
      </c>
      <c r="B667" s="245" t="s">
        <v>2049</v>
      </c>
      <c r="C667" s="246">
        <v>3.32</v>
      </c>
      <c r="D667" s="247">
        <v>0.38500000000000001</v>
      </c>
      <c r="E667" s="247">
        <v>1</v>
      </c>
      <c r="F667" s="247">
        <v>1</v>
      </c>
      <c r="G667" s="247">
        <v>1.35</v>
      </c>
      <c r="H667" s="247">
        <v>1.35</v>
      </c>
      <c r="I667" s="248" t="s">
        <v>1201</v>
      </c>
      <c r="J667" s="249" t="s">
        <v>1199</v>
      </c>
    </row>
    <row r="668" spans="1:10" ht="17.149999999999999" customHeight="1">
      <c r="A668" s="232" t="s">
        <v>838</v>
      </c>
      <c r="B668" s="233" t="s">
        <v>2049</v>
      </c>
      <c r="C668" s="234">
        <v>4.33</v>
      </c>
      <c r="D668" s="235">
        <v>0.49180000000000001</v>
      </c>
      <c r="E668" s="235">
        <v>1</v>
      </c>
      <c r="F668" s="235">
        <v>1</v>
      </c>
      <c r="G668" s="235">
        <v>1.35</v>
      </c>
      <c r="H668" s="235">
        <v>1.35</v>
      </c>
      <c r="I668" s="236" t="s">
        <v>1201</v>
      </c>
      <c r="J668" s="237" t="s">
        <v>1199</v>
      </c>
    </row>
    <row r="669" spans="1:10" ht="17.149999999999999" customHeight="1">
      <c r="A669" s="232" t="s">
        <v>839</v>
      </c>
      <c r="B669" s="233" t="s">
        <v>2049</v>
      </c>
      <c r="C669" s="234">
        <v>5.91</v>
      </c>
      <c r="D669" s="235">
        <v>0.70209999999999995</v>
      </c>
      <c r="E669" s="235">
        <v>1</v>
      </c>
      <c r="F669" s="235">
        <v>1</v>
      </c>
      <c r="G669" s="235">
        <v>1.35</v>
      </c>
      <c r="H669" s="235">
        <v>1.35</v>
      </c>
      <c r="I669" s="236" t="s">
        <v>1201</v>
      </c>
      <c r="J669" s="237" t="s">
        <v>1199</v>
      </c>
    </row>
    <row r="670" spans="1:10" ht="17.149999999999999" customHeight="1">
      <c r="A670" s="238" t="s">
        <v>840</v>
      </c>
      <c r="B670" s="239" t="s">
        <v>2049</v>
      </c>
      <c r="C670" s="240">
        <v>7.53</v>
      </c>
      <c r="D670" s="241">
        <v>1.0488999999999999</v>
      </c>
      <c r="E670" s="241">
        <v>1</v>
      </c>
      <c r="F670" s="241">
        <v>1</v>
      </c>
      <c r="G670" s="241">
        <v>1.75</v>
      </c>
      <c r="H670" s="241">
        <v>1.75</v>
      </c>
      <c r="I670" s="242" t="s">
        <v>1201</v>
      </c>
      <c r="J670" s="243" t="s">
        <v>1199</v>
      </c>
    </row>
    <row r="671" spans="1:10" ht="17.149999999999999" customHeight="1">
      <c r="A671" s="244" t="s">
        <v>841</v>
      </c>
      <c r="B671" s="245" t="s">
        <v>2050</v>
      </c>
      <c r="C671" s="246">
        <v>3.19</v>
      </c>
      <c r="D671" s="247">
        <v>0.41689999999999999</v>
      </c>
      <c r="E671" s="247">
        <v>1</v>
      </c>
      <c r="F671" s="247">
        <v>1</v>
      </c>
      <c r="G671" s="247">
        <v>1.35</v>
      </c>
      <c r="H671" s="247">
        <v>1.35</v>
      </c>
      <c r="I671" s="248" t="s">
        <v>1201</v>
      </c>
      <c r="J671" s="249" t="s">
        <v>1199</v>
      </c>
    </row>
    <row r="672" spans="1:10" ht="17.149999999999999" customHeight="1">
      <c r="A672" s="232" t="s">
        <v>842</v>
      </c>
      <c r="B672" s="233" t="s">
        <v>2050</v>
      </c>
      <c r="C672" s="234">
        <v>3.91</v>
      </c>
      <c r="D672" s="235">
        <v>0.51770000000000005</v>
      </c>
      <c r="E672" s="235">
        <v>1</v>
      </c>
      <c r="F672" s="235">
        <v>1</v>
      </c>
      <c r="G672" s="235">
        <v>1.35</v>
      </c>
      <c r="H672" s="235">
        <v>1.35</v>
      </c>
      <c r="I672" s="236" t="s">
        <v>1201</v>
      </c>
      <c r="J672" s="237" t="s">
        <v>1199</v>
      </c>
    </row>
    <row r="673" spans="1:10" ht="17.149999999999999" customHeight="1">
      <c r="A673" s="232" t="s">
        <v>843</v>
      </c>
      <c r="B673" s="233" t="s">
        <v>2050</v>
      </c>
      <c r="C673" s="234">
        <v>5.85</v>
      </c>
      <c r="D673" s="235">
        <v>0.7581</v>
      </c>
      <c r="E673" s="235">
        <v>1</v>
      </c>
      <c r="F673" s="235">
        <v>1</v>
      </c>
      <c r="G673" s="235">
        <v>1.35</v>
      </c>
      <c r="H673" s="235">
        <v>1.35</v>
      </c>
      <c r="I673" s="236" t="s">
        <v>1201</v>
      </c>
      <c r="J673" s="237" t="s">
        <v>1199</v>
      </c>
    </row>
    <row r="674" spans="1:10" ht="17.149999999999999" customHeight="1">
      <c r="A674" s="238" t="s">
        <v>844</v>
      </c>
      <c r="B674" s="239" t="s">
        <v>2050</v>
      </c>
      <c r="C674" s="240">
        <v>9.75</v>
      </c>
      <c r="D674" s="241">
        <v>1.3290999999999999</v>
      </c>
      <c r="E674" s="241">
        <v>1</v>
      </c>
      <c r="F674" s="241">
        <v>1</v>
      </c>
      <c r="G674" s="241">
        <v>1.75</v>
      </c>
      <c r="H674" s="241">
        <v>1.75</v>
      </c>
      <c r="I674" s="242" t="s">
        <v>1201</v>
      </c>
      <c r="J674" s="243" t="s">
        <v>1199</v>
      </c>
    </row>
    <row r="675" spans="1:10" ht="17.149999999999999" customHeight="1">
      <c r="A675" s="244" t="s">
        <v>845</v>
      </c>
      <c r="B675" s="245" t="s">
        <v>2051</v>
      </c>
      <c r="C675" s="246">
        <v>2.7</v>
      </c>
      <c r="D675" s="247">
        <v>0.40760000000000002</v>
      </c>
      <c r="E675" s="247">
        <v>1</v>
      </c>
      <c r="F675" s="247">
        <v>1</v>
      </c>
      <c r="G675" s="247">
        <v>1.35</v>
      </c>
      <c r="H675" s="247">
        <v>1.35</v>
      </c>
      <c r="I675" s="248" t="s">
        <v>1201</v>
      </c>
      <c r="J675" s="249" t="s">
        <v>1199</v>
      </c>
    </row>
    <row r="676" spans="1:10" ht="17.149999999999999" customHeight="1">
      <c r="A676" s="232" t="s">
        <v>846</v>
      </c>
      <c r="B676" s="233" t="s">
        <v>2051</v>
      </c>
      <c r="C676" s="234">
        <v>3.69</v>
      </c>
      <c r="D676" s="235">
        <v>0.54630000000000001</v>
      </c>
      <c r="E676" s="235">
        <v>1</v>
      </c>
      <c r="F676" s="235">
        <v>1</v>
      </c>
      <c r="G676" s="235">
        <v>1.35</v>
      </c>
      <c r="H676" s="235">
        <v>1.35</v>
      </c>
      <c r="I676" s="236" t="s">
        <v>1201</v>
      </c>
      <c r="J676" s="237" t="s">
        <v>1199</v>
      </c>
    </row>
    <row r="677" spans="1:10" ht="17.149999999999999" customHeight="1">
      <c r="A677" s="232" t="s">
        <v>847</v>
      </c>
      <c r="B677" s="233" t="s">
        <v>2051</v>
      </c>
      <c r="C677" s="234">
        <v>5.69</v>
      </c>
      <c r="D677" s="235">
        <v>0.79279999999999995</v>
      </c>
      <c r="E677" s="235">
        <v>1</v>
      </c>
      <c r="F677" s="235">
        <v>1</v>
      </c>
      <c r="G677" s="235">
        <v>1.35</v>
      </c>
      <c r="H677" s="235">
        <v>1.35</v>
      </c>
      <c r="I677" s="236" t="s">
        <v>1201</v>
      </c>
      <c r="J677" s="237" t="s">
        <v>1199</v>
      </c>
    </row>
    <row r="678" spans="1:10" ht="17.149999999999999" customHeight="1">
      <c r="A678" s="238" t="s">
        <v>848</v>
      </c>
      <c r="B678" s="239" t="s">
        <v>2051</v>
      </c>
      <c r="C678" s="240">
        <v>10.220000000000001</v>
      </c>
      <c r="D678" s="241">
        <v>1.4222999999999999</v>
      </c>
      <c r="E678" s="241">
        <v>1</v>
      </c>
      <c r="F678" s="241">
        <v>1</v>
      </c>
      <c r="G678" s="241">
        <v>1.75</v>
      </c>
      <c r="H678" s="241">
        <v>1.75</v>
      </c>
      <c r="I678" s="242" t="s">
        <v>1201</v>
      </c>
      <c r="J678" s="243" t="s">
        <v>1199</v>
      </c>
    </row>
    <row r="679" spans="1:10" ht="17.149999999999999" customHeight="1">
      <c r="A679" s="244" t="s">
        <v>849</v>
      </c>
      <c r="B679" s="245" t="s">
        <v>2052</v>
      </c>
      <c r="C679" s="246">
        <v>3.42</v>
      </c>
      <c r="D679" s="247">
        <v>0.62280000000000002</v>
      </c>
      <c r="E679" s="247">
        <v>1</v>
      </c>
      <c r="F679" s="247">
        <v>1</v>
      </c>
      <c r="G679" s="247">
        <v>1.35</v>
      </c>
      <c r="H679" s="247">
        <v>1.35</v>
      </c>
      <c r="I679" s="248" t="s">
        <v>1201</v>
      </c>
      <c r="J679" s="249" t="s">
        <v>1199</v>
      </c>
    </row>
    <row r="680" spans="1:10" ht="17.149999999999999" customHeight="1">
      <c r="A680" s="232" t="s">
        <v>850</v>
      </c>
      <c r="B680" s="233" t="s">
        <v>2052</v>
      </c>
      <c r="C680" s="234">
        <v>4.88</v>
      </c>
      <c r="D680" s="235">
        <v>0.73460000000000003</v>
      </c>
      <c r="E680" s="235">
        <v>1</v>
      </c>
      <c r="F680" s="235">
        <v>1</v>
      </c>
      <c r="G680" s="235">
        <v>1.35</v>
      </c>
      <c r="H680" s="235">
        <v>1.35</v>
      </c>
      <c r="I680" s="236" t="s">
        <v>1201</v>
      </c>
      <c r="J680" s="237" t="s">
        <v>1199</v>
      </c>
    </row>
    <row r="681" spans="1:10" ht="17.149999999999999" customHeight="1">
      <c r="A681" s="232" t="s">
        <v>851</v>
      </c>
      <c r="B681" s="233" t="s">
        <v>2052</v>
      </c>
      <c r="C681" s="234">
        <v>7.88</v>
      </c>
      <c r="D681" s="235">
        <v>1.0851</v>
      </c>
      <c r="E681" s="235">
        <v>1</v>
      </c>
      <c r="F681" s="235">
        <v>1</v>
      </c>
      <c r="G681" s="235">
        <v>1.35</v>
      </c>
      <c r="H681" s="235">
        <v>1.35</v>
      </c>
      <c r="I681" s="236" t="s">
        <v>1201</v>
      </c>
      <c r="J681" s="237" t="s">
        <v>1199</v>
      </c>
    </row>
    <row r="682" spans="1:10" ht="17.149999999999999" customHeight="1">
      <c r="A682" s="238" t="s">
        <v>852</v>
      </c>
      <c r="B682" s="239" t="s">
        <v>2052</v>
      </c>
      <c r="C682" s="240">
        <v>12.17</v>
      </c>
      <c r="D682" s="241">
        <v>1.7169000000000001</v>
      </c>
      <c r="E682" s="241">
        <v>1</v>
      </c>
      <c r="F682" s="241">
        <v>1</v>
      </c>
      <c r="G682" s="241">
        <v>1.75</v>
      </c>
      <c r="H682" s="241">
        <v>1.75</v>
      </c>
      <c r="I682" s="242" t="s">
        <v>1201</v>
      </c>
      <c r="J682" s="243" t="s">
        <v>1199</v>
      </c>
    </row>
    <row r="683" spans="1:10" ht="17.149999999999999" customHeight="1">
      <c r="A683" s="244" t="s">
        <v>853</v>
      </c>
      <c r="B683" s="245" t="s">
        <v>2053</v>
      </c>
      <c r="C683" s="246">
        <v>4.3</v>
      </c>
      <c r="D683" s="247">
        <v>0.52059999999999995</v>
      </c>
      <c r="E683" s="247">
        <v>1</v>
      </c>
      <c r="F683" s="247">
        <v>1</v>
      </c>
      <c r="G683" s="247">
        <v>1.35</v>
      </c>
      <c r="H683" s="247">
        <v>1.35</v>
      </c>
      <c r="I683" s="248" t="s">
        <v>1201</v>
      </c>
      <c r="J683" s="249" t="s">
        <v>1199</v>
      </c>
    </row>
    <row r="684" spans="1:10" ht="17.149999999999999" customHeight="1">
      <c r="A684" s="232" t="s">
        <v>854</v>
      </c>
      <c r="B684" s="233" t="s">
        <v>2053</v>
      </c>
      <c r="C684" s="234">
        <v>6.26</v>
      </c>
      <c r="D684" s="235">
        <v>0.70309999999999995</v>
      </c>
      <c r="E684" s="235">
        <v>1</v>
      </c>
      <c r="F684" s="235">
        <v>1</v>
      </c>
      <c r="G684" s="235">
        <v>1.35</v>
      </c>
      <c r="H684" s="235">
        <v>1.35</v>
      </c>
      <c r="I684" s="236" t="s">
        <v>1201</v>
      </c>
      <c r="J684" s="237" t="s">
        <v>1199</v>
      </c>
    </row>
    <row r="685" spans="1:10" ht="17.149999999999999" customHeight="1">
      <c r="A685" s="232" t="s">
        <v>855</v>
      </c>
      <c r="B685" s="233" t="s">
        <v>2053</v>
      </c>
      <c r="C685" s="234">
        <v>9.15</v>
      </c>
      <c r="D685" s="235">
        <v>1.0364</v>
      </c>
      <c r="E685" s="235">
        <v>1</v>
      </c>
      <c r="F685" s="235">
        <v>1</v>
      </c>
      <c r="G685" s="235">
        <v>1.35</v>
      </c>
      <c r="H685" s="235">
        <v>1.35</v>
      </c>
      <c r="I685" s="236" t="s">
        <v>1201</v>
      </c>
      <c r="J685" s="237" t="s">
        <v>1199</v>
      </c>
    </row>
    <row r="686" spans="1:10" ht="17.149999999999999" customHeight="1">
      <c r="A686" s="238" t="s">
        <v>856</v>
      </c>
      <c r="B686" s="239" t="s">
        <v>2053</v>
      </c>
      <c r="C686" s="240">
        <v>13.57</v>
      </c>
      <c r="D686" s="241">
        <v>1.6072</v>
      </c>
      <c r="E686" s="241">
        <v>1</v>
      </c>
      <c r="F686" s="241">
        <v>1</v>
      </c>
      <c r="G686" s="241">
        <v>1.75</v>
      </c>
      <c r="H686" s="241">
        <v>1.75</v>
      </c>
      <c r="I686" s="242" t="s">
        <v>1201</v>
      </c>
      <c r="J686" s="243" t="s">
        <v>1199</v>
      </c>
    </row>
    <row r="687" spans="1:10" ht="17.149999999999999" customHeight="1">
      <c r="A687" s="244" t="s">
        <v>857</v>
      </c>
      <c r="B687" s="245" t="s">
        <v>2054</v>
      </c>
      <c r="C687" s="246">
        <v>3.36</v>
      </c>
      <c r="D687" s="247">
        <v>0.52259999999999995</v>
      </c>
      <c r="E687" s="247">
        <v>1</v>
      </c>
      <c r="F687" s="247">
        <v>1</v>
      </c>
      <c r="G687" s="247">
        <v>1.35</v>
      </c>
      <c r="H687" s="247">
        <v>1.35</v>
      </c>
      <c r="I687" s="248" t="s">
        <v>1201</v>
      </c>
      <c r="J687" s="249" t="s">
        <v>1199</v>
      </c>
    </row>
    <row r="688" spans="1:10" ht="17.149999999999999" customHeight="1">
      <c r="A688" s="232" t="s">
        <v>858</v>
      </c>
      <c r="B688" s="233" t="s">
        <v>2054</v>
      </c>
      <c r="C688" s="234">
        <v>4.57</v>
      </c>
      <c r="D688" s="235">
        <v>0.71830000000000005</v>
      </c>
      <c r="E688" s="235">
        <v>1</v>
      </c>
      <c r="F688" s="235">
        <v>1</v>
      </c>
      <c r="G688" s="235">
        <v>1.35</v>
      </c>
      <c r="H688" s="235">
        <v>1.35</v>
      </c>
      <c r="I688" s="236" t="s">
        <v>1201</v>
      </c>
      <c r="J688" s="237" t="s">
        <v>1199</v>
      </c>
    </row>
    <row r="689" spans="1:10" ht="17.149999999999999" customHeight="1">
      <c r="A689" s="232" t="s">
        <v>859</v>
      </c>
      <c r="B689" s="233" t="s">
        <v>2054</v>
      </c>
      <c r="C689" s="234">
        <v>7.17</v>
      </c>
      <c r="D689" s="235">
        <v>1.0784</v>
      </c>
      <c r="E689" s="235">
        <v>1</v>
      </c>
      <c r="F689" s="235">
        <v>1</v>
      </c>
      <c r="G689" s="235">
        <v>1.35</v>
      </c>
      <c r="H689" s="235">
        <v>1.35</v>
      </c>
      <c r="I689" s="236" t="s">
        <v>1201</v>
      </c>
      <c r="J689" s="237" t="s">
        <v>1199</v>
      </c>
    </row>
    <row r="690" spans="1:10" ht="17.149999999999999" customHeight="1">
      <c r="A690" s="238" t="s">
        <v>860</v>
      </c>
      <c r="B690" s="239" t="s">
        <v>2054</v>
      </c>
      <c r="C690" s="240">
        <v>12.34</v>
      </c>
      <c r="D690" s="241">
        <v>2.0657000000000001</v>
      </c>
      <c r="E690" s="241">
        <v>1</v>
      </c>
      <c r="F690" s="241">
        <v>1</v>
      </c>
      <c r="G690" s="241">
        <v>1.75</v>
      </c>
      <c r="H690" s="241">
        <v>1.75</v>
      </c>
      <c r="I690" s="242" t="s">
        <v>1201</v>
      </c>
      <c r="J690" s="243" t="s">
        <v>1199</v>
      </c>
    </row>
    <row r="691" spans="1:10" ht="17.149999999999999" customHeight="1">
      <c r="A691" s="244" t="s">
        <v>861</v>
      </c>
      <c r="B691" s="245" t="s">
        <v>2055</v>
      </c>
      <c r="C691" s="246">
        <v>3.09</v>
      </c>
      <c r="D691" s="247">
        <v>0.47099999999999997</v>
      </c>
      <c r="E691" s="247">
        <v>1</v>
      </c>
      <c r="F691" s="247">
        <v>1</v>
      </c>
      <c r="G691" s="247">
        <v>1.35</v>
      </c>
      <c r="H691" s="247">
        <v>1.35</v>
      </c>
      <c r="I691" s="248" t="s">
        <v>1201</v>
      </c>
      <c r="J691" s="249" t="s">
        <v>1199</v>
      </c>
    </row>
    <row r="692" spans="1:10" ht="17.149999999999999" customHeight="1">
      <c r="A692" s="232" t="s">
        <v>862</v>
      </c>
      <c r="B692" s="233" t="s">
        <v>2055</v>
      </c>
      <c r="C692" s="234">
        <v>4.22</v>
      </c>
      <c r="D692" s="235">
        <v>0.62660000000000005</v>
      </c>
      <c r="E692" s="235">
        <v>1</v>
      </c>
      <c r="F692" s="235">
        <v>1</v>
      </c>
      <c r="G692" s="235">
        <v>1.35</v>
      </c>
      <c r="H692" s="235">
        <v>1.35</v>
      </c>
      <c r="I692" s="236" t="s">
        <v>1201</v>
      </c>
      <c r="J692" s="237" t="s">
        <v>1199</v>
      </c>
    </row>
    <row r="693" spans="1:10" ht="17.149999999999999" customHeight="1">
      <c r="A693" s="232" t="s">
        <v>863</v>
      </c>
      <c r="B693" s="233" t="s">
        <v>2055</v>
      </c>
      <c r="C693" s="234">
        <v>6.48</v>
      </c>
      <c r="D693" s="235">
        <v>0.90269999999999995</v>
      </c>
      <c r="E693" s="235">
        <v>1</v>
      </c>
      <c r="F693" s="235">
        <v>1</v>
      </c>
      <c r="G693" s="235">
        <v>1.35</v>
      </c>
      <c r="H693" s="235">
        <v>1.35</v>
      </c>
      <c r="I693" s="236" t="s">
        <v>1201</v>
      </c>
      <c r="J693" s="237" t="s">
        <v>1199</v>
      </c>
    </row>
    <row r="694" spans="1:10" ht="17.149999999999999" customHeight="1">
      <c r="A694" s="238" t="s">
        <v>864</v>
      </c>
      <c r="B694" s="239" t="s">
        <v>2055</v>
      </c>
      <c r="C694" s="240">
        <v>10.46</v>
      </c>
      <c r="D694" s="241">
        <v>1.5024</v>
      </c>
      <c r="E694" s="241">
        <v>1</v>
      </c>
      <c r="F694" s="241">
        <v>1</v>
      </c>
      <c r="G694" s="241">
        <v>1.75</v>
      </c>
      <c r="H694" s="241">
        <v>1.75</v>
      </c>
      <c r="I694" s="242" t="s">
        <v>1201</v>
      </c>
      <c r="J694" s="243" t="s">
        <v>1199</v>
      </c>
    </row>
    <row r="695" spans="1:10" ht="17.149999999999999" customHeight="1">
      <c r="A695" s="244" t="s">
        <v>865</v>
      </c>
      <c r="B695" s="245" t="s">
        <v>2056</v>
      </c>
      <c r="C695" s="246">
        <v>3.32</v>
      </c>
      <c r="D695" s="247">
        <v>0.434</v>
      </c>
      <c r="E695" s="247">
        <v>1</v>
      </c>
      <c r="F695" s="247">
        <v>1</v>
      </c>
      <c r="G695" s="247">
        <v>1.35</v>
      </c>
      <c r="H695" s="247">
        <v>1.35</v>
      </c>
      <c r="I695" s="248" t="s">
        <v>1201</v>
      </c>
      <c r="J695" s="249" t="s">
        <v>1199</v>
      </c>
    </row>
    <row r="696" spans="1:10" ht="17.149999999999999" customHeight="1">
      <c r="A696" s="232" t="s">
        <v>866</v>
      </c>
      <c r="B696" s="233" t="s">
        <v>2056</v>
      </c>
      <c r="C696" s="234">
        <v>5.18</v>
      </c>
      <c r="D696" s="235">
        <v>0.60719999999999996</v>
      </c>
      <c r="E696" s="235">
        <v>1</v>
      </c>
      <c r="F696" s="235">
        <v>1</v>
      </c>
      <c r="G696" s="235">
        <v>1.35</v>
      </c>
      <c r="H696" s="235">
        <v>1.35</v>
      </c>
      <c r="I696" s="236" t="s">
        <v>1201</v>
      </c>
      <c r="J696" s="237" t="s">
        <v>1199</v>
      </c>
    </row>
    <row r="697" spans="1:10" ht="17.149999999999999" customHeight="1">
      <c r="A697" s="232" t="s">
        <v>867</v>
      </c>
      <c r="B697" s="233" t="s">
        <v>2056</v>
      </c>
      <c r="C697" s="234">
        <v>7.3</v>
      </c>
      <c r="D697" s="235">
        <v>0.87790000000000001</v>
      </c>
      <c r="E697" s="235">
        <v>1</v>
      </c>
      <c r="F697" s="235">
        <v>1</v>
      </c>
      <c r="G697" s="235">
        <v>1.35</v>
      </c>
      <c r="H697" s="235">
        <v>1.35</v>
      </c>
      <c r="I697" s="236" t="s">
        <v>1201</v>
      </c>
      <c r="J697" s="237" t="s">
        <v>1199</v>
      </c>
    </row>
    <row r="698" spans="1:10" ht="17.149999999999999" customHeight="1">
      <c r="A698" s="238" t="s">
        <v>868</v>
      </c>
      <c r="B698" s="239" t="s">
        <v>2056</v>
      </c>
      <c r="C698" s="240">
        <v>10.73</v>
      </c>
      <c r="D698" s="241">
        <v>1.4776</v>
      </c>
      <c r="E698" s="241">
        <v>1</v>
      </c>
      <c r="F698" s="241">
        <v>1</v>
      </c>
      <c r="G698" s="241">
        <v>1.75</v>
      </c>
      <c r="H698" s="241">
        <v>1.75</v>
      </c>
      <c r="I698" s="242" t="s">
        <v>1201</v>
      </c>
      <c r="J698" s="243" t="s">
        <v>1199</v>
      </c>
    </row>
    <row r="699" spans="1:10" ht="17.149999999999999" customHeight="1">
      <c r="A699" s="244" t="s">
        <v>869</v>
      </c>
      <c r="B699" s="245" t="s">
        <v>2057</v>
      </c>
      <c r="C699" s="246">
        <v>2.95</v>
      </c>
      <c r="D699" s="247">
        <v>0.39290000000000003</v>
      </c>
      <c r="E699" s="247">
        <v>1</v>
      </c>
      <c r="F699" s="247">
        <v>1</v>
      </c>
      <c r="G699" s="247">
        <v>1.35</v>
      </c>
      <c r="H699" s="247">
        <v>1.35</v>
      </c>
      <c r="I699" s="248" t="s">
        <v>1201</v>
      </c>
      <c r="J699" s="249" t="s">
        <v>1199</v>
      </c>
    </row>
    <row r="700" spans="1:10" ht="17.149999999999999" customHeight="1">
      <c r="A700" s="232" t="s">
        <v>870</v>
      </c>
      <c r="B700" s="233" t="s">
        <v>2057</v>
      </c>
      <c r="C700" s="234">
        <v>4.08</v>
      </c>
      <c r="D700" s="235">
        <v>0.51980000000000004</v>
      </c>
      <c r="E700" s="235">
        <v>1</v>
      </c>
      <c r="F700" s="235">
        <v>1</v>
      </c>
      <c r="G700" s="235">
        <v>1.35</v>
      </c>
      <c r="H700" s="235">
        <v>1.35</v>
      </c>
      <c r="I700" s="236" t="s">
        <v>1201</v>
      </c>
      <c r="J700" s="237" t="s">
        <v>1199</v>
      </c>
    </row>
    <row r="701" spans="1:10" ht="17.149999999999999" customHeight="1">
      <c r="A701" s="232" t="s">
        <v>871</v>
      </c>
      <c r="B701" s="233" t="s">
        <v>2057</v>
      </c>
      <c r="C701" s="234">
        <v>6.17</v>
      </c>
      <c r="D701" s="235">
        <v>0.76200000000000001</v>
      </c>
      <c r="E701" s="235">
        <v>1</v>
      </c>
      <c r="F701" s="235">
        <v>1</v>
      </c>
      <c r="G701" s="235">
        <v>1.35</v>
      </c>
      <c r="H701" s="235">
        <v>1.35</v>
      </c>
      <c r="I701" s="236" t="s">
        <v>1201</v>
      </c>
      <c r="J701" s="237" t="s">
        <v>1199</v>
      </c>
    </row>
    <row r="702" spans="1:10" ht="17.149999999999999" customHeight="1">
      <c r="A702" s="238" t="s">
        <v>872</v>
      </c>
      <c r="B702" s="239" t="s">
        <v>2057</v>
      </c>
      <c r="C702" s="240">
        <v>10.45</v>
      </c>
      <c r="D702" s="241">
        <v>1.3479000000000001</v>
      </c>
      <c r="E702" s="241">
        <v>1</v>
      </c>
      <c r="F702" s="241">
        <v>1</v>
      </c>
      <c r="G702" s="241">
        <v>1.75</v>
      </c>
      <c r="H702" s="241">
        <v>1.75</v>
      </c>
      <c r="I702" s="242" t="s">
        <v>1201</v>
      </c>
      <c r="J702" s="243" t="s">
        <v>1199</v>
      </c>
    </row>
    <row r="703" spans="1:10" ht="17.149999999999999" customHeight="1">
      <c r="A703" s="244" t="s">
        <v>873</v>
      </c>
      <c r="B703" s="245" t="s">
        <v>2058</v>
      </c>
      <c r="C703" s="246">
        <v>4.92</v>
      </c>
      <c r="D703" s="247">
        <v>1.1034999999999999</v>
      </c>
      <c r="E703" s="247">
        <v>1</v>
      </c>
      <c r="F703" s="247">
        <v>1</v>
      </c>
      <c r="G703" s="247">
        <v>1.35</v>
      </c>
      <c r="H703" s="247">
        <v>1.35</v>
      </c>
      <c r="I703" s="248" t="s">
        <v>1201</v>
      </c>
      <c r="J703" s="249" t="s">
        <v>1199</v>
      </c>
    </row>
    <row r="704" spans="1:10" ht="17.149999999999999" customHeight="1">
      <c r="A704" s="232" t="s">
        <v>874</v>
      </c>
      <c r="B704" s="233" t="s">
        <v>2058</v>
      </c>
      <c r="C704" s="234">
        <v>7.2</v>
      </c>
      <c r="D704" s="235">
        <v>1.466</v>
      </c>
      <c r="E704" s="235">
        <v>1</v>
      </c>
      <c r="F704" s="235">
        <v>1</v>
      </c>
      <c r="G704" s="235">
        <v>1.35</v>
      </c>
      <c r="H704" s="235">
        <v>1.35</v>
      </c>
      <c r="I704" s="236" t="s">
        <v>1201</v>
      </c>
      <c r="J704" s="237" t="s">
        <v>1199</v>
      </c>
    </row>
    <row r="705" spans="1:10" ht="17.149999999999999" customHeight="1">
      <c r="A705" s="232" t="s">
        <v>875</v>
      </c>
      <c r="B705" s="233" t="s">
        <v>2058</v>
      </c>
      <c r="C705" s="234">
        <v>12.92</v>
      </c>
      <c r="D705" s="235">
        <v>2.0268000000000002</v>
      </c>
      <c r="E705" s="235">
        <v>1</v>
      </c>
      <c r="F705" s="235">
        <v>1</v>
      </c>
      <c r="G705" s="235">
        <v>1.35</v>
      </c>
      <c r="H705" s="235">
        <v>1.35</v>
      </c>
      <c r="I705" s="236" t="s">
        <v>1201</v>
      </c>
      <c r="J705" s="237" t="s">
        <v>1199</v>
      </c>
    </row>
    <row r="706" spans="1:10" ht="17.149999999999999" customHeight="1">
      <c r="A706" s="238" t="s">
        <v>876</v>
      </c>
      <c r="B706" s="239" t="s">
        <v>2058</v>
      </c>
      <c r="C706" s="240">
        <v>22.55</v>
      </c>
      <c r="D706" s="241">
        <v>3.8616000000000001</v>
      </c>
      <c r="E706" s="241">
        <v>1</v>
      </c>
      <c r="F706" s="241">
        <v>1</v>
      </c>
      <c r="G706" s="241">
        <v>1.75</v>
      </c>
      <c r="H706" s="241">
        <v>1.75</v>
      </c>
      <c r="I706" s="242" t="s">
        <v>1201</v>
      </c>
      <c r="J706" s="243" t="s">
        <v>1199</v>
      </c>
    </row>
    <row r="707" spans="1:10" ht="17.149999999999999" customHeight="1">
      <c r="A707" s="244" t="s">
        <v>877</v>
      </c>
      <c r="B707" s="245" t="s">
        <v>2059</v>
      </c>
      <c r="C707" s="246">
        <v>2.09</v>
      </c>
      <c r="D707" s="247">
        <v>1.0437000000000001</v>
      </c>
      <c r="E707" s="247">
        <v>1</v>
      </c>
      <c r="F707" s="247">
        <v>1</v>
      </c>
      <c r="G707" s="247">
        <v>1.35</v>
      </c>
      <c r="H707" s="247">
        <v>1.35</v>
      </c>
      <c r="I707" s="248" t="s">
        <v>1201</v>
      </c>
      <c r="J707" s="249" t="s">
        <v>1199</v>
      </c>
    </row>
    <row r="708" spans="1:10" ht="17.149999999999999" customHeight="1">
      <c r="A708" s="232" t="s">
        <v>878</v>
      </c>
      <c r="B708" s="233" t="s">
        <v>2059</v>
      </c>
      <c r="C708" s="234">
        <v>2.15</v>
      </c>
      <c r="D708" s="235">
        <v>1.6278999999999999</v>
      </c>
      <c r="E708" s="235">
        <v>1</v>
      </c>
      <c r="F708" s="235">
        <v>1</v>
      </c>
      <c r="G708" s="235">
        <v>1.35</v>
      </c>
      <c r="H708" s="235">
        <v>1.35</v>
      </c>
      <c r="I708" s="236" t="s">
        <v>1201</v>
      </c>
      <c r="J708" s="237" t="s">
        <v>1199</v>
      </c>
    </row>
    <row r="709" spans="1:10" ht="17.149999999999999" customHeight="1">
      <c r="A709" s="232" t="s">
        <v>879</v>
      </c>
      <c r="B709" s="233" t="s">
        <v>2059</v>
      </c>
      <c r="C709" s="234">
        <v>5.9</v>
      </c>
      <c r="D709" s="235">
        <v>1.6494</v>
      </c>
      <c r="E709" s="235">
        <v>1</v>
      </c>
      <c r="F709" s="235">
        <v>1</v>
      </c>
      <c r="G709" s="235">
        <v>1.35</v>
      </c>
      <c r="H709" s="235">
        <v>1.35</v>
      </c>
      <c r="I709" s="236" t="s">
        <v>1201</v>
      </c>
      <c r="J709" s="237" t="s">
        <v>1199</v>
      </c>
    </row>
    <row r="710" spans="1:10" ht="17.149999999999999" customHeight="1">
      <c r="A710" s="238" t="s">
        <v>880</v>
      </c>
      <c r="B710" s="239" t="s">
        <v>2059</v>
      </c>
      <c r="C710" s="240">
        <v>9.39</v>
      </c>
      <c r="D710" s="241">
        <v>2.5076000000000001</v>
      </c>
      <c r="E710" s="241">
        <v>1</v>
      </c>
      <c r="F710" s="241">
        <v>1</v>
      </c>
      <c r="G710" s="241">
        <v>1.75</v>
      </c>
      <c r="H710" s="241">
        <v>1.75</v>
      </c>
      <c r="I710" s="242" t="s">
        <v>1201</v>
      </c>
      <c r="J710" s="243" t="s">
        <v>1199</v>
      </c>
    </row>
    <row r="711" spans="1:10" ht="17.149999999999999" customHeight="1">
      <c r="A711" s="244" t="s">
        <v>881</v>
      </c>
      <c r="B711" s="245" t="s">
        <v>2060</v>
      </c>
      <c r="C711" s="246">
        <v>2.2799999999999998</v>
      </c>
      <c r="D711" s="247">
        <v>0.89339999999999997</v>
      </c>
      <c r="E711" s="247">
        <v>1</v>
      </c>
      <c r="F711" s="247">
        <v>1</v>
      </c>
      <c r="G711" s="247">
        <v>1.35</v>
      </c>
      <c r="H711" s="247">
        <v>1.35</v>
      </c>
      <c r="I711" s="248" t="s">
        <v>1201</v>
      </c>
      <c r="J711" s="249" t="s">
        <v>1199</v>
      </c>
    </row>
    <row r="712" spans="1:10" ht="17.149999999999999" customHeight="1">
      <c r="A712" s="232" t="s">
        <v>882</v>
      </c>
      <c r="B712" s="233" t="s">
        <v>2060</v>
      </c>
      <c r="C712" s="234">
        <v>3.27</v>
      </c>
      <c r="D712" s="235">
        <v>1.5639000000000001</v>
      </c>
      <c r="E712" s="235">
        <v>1</v>
      </c>
      <c r="F712" s="235">
        <v>1</v>
      </c>
      <c r="G712" s="235">
        <v>1.35</v>
      </c>
      <c r="H712" s="235">
        <v>1.35</v>
      </c>
      <c r="I712" s="236" t="s">
        <v>1201</v>
      </c>
      <c r="J712" s="237" t="s">
        <v>1199</v>
      </c>
    </row>
    <row r="713" spans="1:10" ht="17.149999999999999" customHeight="1">
      <c r="A713" s="232" t="s">
        <v>883</v>
      </c>
      <c r="B713" s="233" t="s">
        <v>2060</v>
      </c>
      <c r="C713" s="234">
        <v>3.75</v>
      </c>
      <c r="D713" s="235">
        <v>2.1474000000000002</v>
      </c>
      <c r="E713" s="235">
        <v>1</v>
      </c>
      <c r="F713" s="235">
        <v>1</v>
      </c>
      <c r="G713" s="235">
        <v>1.35</v>
      </c>
      <c r="H713" s="235">
        <v>1.35</v>
      </c>
      <c r="I713" s="236" t="s">
        <v>1201</v>
      </c>
      <c r="J713" s="237" t="s">
        <v>1199</v>
      </c>
    </row>
    <row r="714" spans="1:10" ht="17.149999999999999" customHeight="1">
      <c r="A714" s="238" t="s">
        <v>884</v>
      </c>
      <c r="B714" s="239" t="s">
        <v>2060</v>
      </c>
      <c r="C714" s="240">
        <v>15.05</v>
      </c>
      <c r="D714" s="241">
        <v>2.5615000000000001</v>
      </c>
      <c r="E714" s="241">
        <v>1</v>
      </c>
      <c r="F714" s="241">
        <v>1</v>
      </c>
      <c r="G714" s="241">
        <v>1.75</v>
      </c>
      <c r="H714" s="241">
        <v>1.75</v>
      </c>
      <c r="I714" s="242" t="s">
        <v>1201</v>
      </c>
      <c r="J714" s="243" t="s">
        <v>1199</v>
      </c>
    </row>
    <row r="715" spans="1:10" ht="17.149999999999999" customHeight="1">
      <c r="A715" s="244" t="s">
        <v>885</v>
      </c>
      <c r="B715" s="245" t="s">
        <v>2061</v>
      </c>
      <c r="C715" s="246">
        <v>3.09</v>
      </c>
      <c r="D715" s="247">
        <v>0.59360000000000002</v>
      </c>
      <c r="E715" s="247">
        <v>1</v>
      </c>
      <c r="F715" s="247">
        <v>1</v>
      </c>
      <c r="G715" s="247">
        <v>1.35</v>
      </c>
      <c r="H715" s="247">
        <v>1.35</v>
      </c>
      <c r="I715" s="248" t="s">
        <v>1201</v>
      </c>
      <c r="J715" s="249" t="s">
        <v>1199</v>
      </c>
    </row>
    <row r="716" spans="1:10" ht="17.149999999999999" customHeight="1">
      <c r="A716" s="232" t="s">
        <v>886</v>
      </c>
      <c r="B716" s="233" t="s">
        <v>2061</v>
      </c>
      <c r="C716" s="234">
        <v>4.8499999999999996</v>
      </c>
      <c r="D716" s="235">
        <v>0.80069999999999997</v>
      </c>
      <c r="E716" s="235">
        <v>1</v>
      </c>
      <c r="F716" s="235">
        <v>1</v>
      </c>
      <c r="G716" s="235">
        <v>1.35</v>
      </c>
      <c r="H716" s="235">
        <v>1.35</v>
      </c>
      <c r="I716" s="236" t="s">
        <v>1201</v>
      </c>
      <c r="J716" s="237" t="s">
        <v>1199</v>
      </c>
    </row>
    <row r="717" spans="1:10" ht="17.149999999999999" customHeight="1">
      <c r="A717" s="232" t="s">
        <v>887</v>
      </c>
      <c r="B717" s="233" t="s">
        <v>2061</v>
      </c>
      <c r="C717" s="234">
        <v>8.5299999999999994</v>
      </c>
      <c r="D717" s="235">
        <v>1.2998000000000001</v>
      </c>
      <c r="E717" s="235">
        <v>1</v>
      </c>
      <c r="F717" s="235">
        <v>1</v>
      </c>
      <c r="G717" s="235">
        <v>1.35</v>
      </c>
      <c r="H717" s="235">
        <v>1.35</v>
      </c>
      <c r="I717" s="236" t="s">
        <v>1201</v>
      </c>
      <c r="J717" s="237" t="s">
        <v>1199</v>
      </c>
    </row>
    <row r="718" spans="1:10" ht="17.149999999999999" customHeight="1">
      <c r="A718" s="238" t="s">
        <v>888</v>
      </c>
      <c r="B718" s="239" t="s">
        <v>2061</v>
      </c>
      <c r="C718" s="240">
        <v>14.27</v>
      </c>
      <c r="D718" s="241">
        <v>2.2046999999999999</v>
      </c>
      <c r="E718" s="241">
        <v>1</v>
      </c>
      <c r="F718" s="241">
        <v>1</v>
      </c>
      <c r="G718" s="241">
        <v>1.75</v>
      </c>
      <c r="H718" s="241">
        <v>1.75</v>
      </c>
      <c r="I718" s="242" t="s">
        <v>1201</v>
      </c>
      <c r="J718" s="243" t="s">
        <v>1199</v>
      </c>
    </row>
    <row r="719" spans="1:10" ht="17.149999999999999" customHeight="1">
      <c r="A719" s="244" t="s">
        <v>889</v>
      </c>
      <c r="B719" s="245" t="s">
        <v>2062</v>
      </c>
      <c r="C719" s="246">
        <v>3.37</v>
      </c>
      <c r="D719" s="247">
        <v>0.42509999999999998</v>
      </c>
      <c r="E719" s="247">
        <v>1</v>
      </c>
      <c r="F719" s="247">
        <v>1</v>
      </c>
      <c r="G719" s="247">
        <v>1.35</v>
      </c>
      <c r="H719" s="247">
        <v>1.35</v>
      </c>
      <c r="I719" s="248" t="s">
        <v>1201</v>
      </c>
      <c r="J719" s="249" t="s">
        <v>1199</v>
      </c>
    </row>
    <row r="720" spans="1:10" ht="17.149999999999999" customHeight="1">
      <c r="A720" s="232" t="s">
        <v>890</v>
      </c>
      <c r="B720" s="233" t="s">
        <v>2062</v>
      </c>
      <c r="C720" s="234">
        <v>4.71</v>
      </c>
      <c r="D720" s="235">
        <v>0.54949999999999999</v>
      </c>
      <c r="E720" s="235">
        <v>1</v>
      </c>
      <c r="F720" s="235">
        <v>1</v>
      </c>
      <c r="G720" s="235">
        <v>1.35</v>
      </c>
      <c r="H720" s="235">
        <v>1.35</v>
      </c>
      <c r="I720" s="236" t="s">
        <v>1201</v>
      </c>
      <c r="J720" s="237" t="s">
        <v>1199</v>
      </c>
    </row>
    <row r="721" spans="1:10" ht="17.149999999999999" customHeight="1">
      <c r="A721" s="232" t="s">
        <v>891</v>
      </c>
      <c r="B721" s="233" t="s">
        <v>2062</v>
      </c>
      <c r="C721" s="234">
        <v>7.31</v>
      </c>
      <c r="D721" s="235">
        <v>0.80300000000000005</v>
      </c>
      <c r="E721" s="235">
        <v>1</v>
      </c>
      <c r="F721" s="235">
        <v>1</v>
      </c>
      <c r="G721" s="235">
        <v>1.35</v>
      </c>
      <c r="H721" s="235">
        <v>1.35</v>
      </c>
      <c r="I721" s="236" t="s">
        <v>1201</v>
      </c>
      <c r="J721" s="237" t="s">
        <v>1199</v>
      </c>
    </row>
    <row r="722" spans="1:10" ht="17.149999999999999" customHeight="1">
      <c r="A722" s="238" t="s">
        <v>892</v>
      </c>
      <c r="B722" s="239" t="s">
        <v>2062</v>
      </c>
      <c r="C722" s="240">
        <v>11.39</v>
      </c>
      <c r="D722" s="241">
        <v>1.3306</v>
      </c>
      <c r="E722" s="241">
        <v>1</v>
      </c>
      <c r="F722" s="241">
        <v>1</v>
      </c>
      <c r="G722" s="241">
        <v>1.75</v>
      </c>
      <c r="H722" s="241">
        <v>1.75</v>
      </c>
      <c r="I722" s="242" t="s">
        <v>1201</v>
      </c>
      <c r="J722" s="243" t="s">
        <v>1199</v>
      </c>
    </row>
    <row r="723" spans="1:10" ht="17.149999999999999" customHeight="1">
      <c r="A723" s="244" t="s">
        <v>893</v>
      </c>
      <c r="B723" s="245" t="s">
        <v>2063</v>
      </c>
      <c r="C723" s="246">
        <v>3.05</v>
      </c>
      <c r="D723" s="247">
        <v>0.30740000000000001</v>
      </c>
      <c r="E723" s="247">
        <v>1</v>
      </c>
      <c r="F723" s="247">
        <v>1</v>
      </c>
      <c r="G723" s="247">
        <v>1.35</v>
      </c>
      <c r="H723" s="247">
        <v>1.35</v>
      </c>
      <c r="I723" s="248" t="s">
        <v>1201</v>
      </c>
      <c r="J723" s="249" t="s">
        <v>1199</v>
      </c>
    </row>
    <row r="724" spans="1:10" ht="17.149999999999999" customHeight="1">
      <c r="A724" s="232" t="s">
        <v>894</v>
      </c>
      <c r="B724" s="233" t="s">
        <v>2063</v>
      </c>
      <c r="C724" s="234">
        <v>5.03</v>
      </c>
      <c r="D724" s="235">
        <v>0.52529999999999999</v>
      </c>
      <c r="E724" s="235">
        <v>1</v>
      </c>
      <c r="F724" s="235">
        <v>1</v>
      </c>
      <c r="G724" s="235">
        <v>1.35</v>
      </c>
      <c r="H724" s="235">
        <v>1.35</v>
      </c>
      <c r="I724" s="236" t="s">
        <v>1201</v>
      </c>
      <c r="J724" s="237" t="s">
        <v>1199</v>
      </c>
    </row>
    <row r="725" spans="1:10" ht="17.149999999999999" customHeight="1">
      <c r="A725" s="232" t="s">
        <v>895</v>
      </c>
      <c r="B725" s="233" t="s">
        <v>2063</v>
      </c>
      <c r="C725" s="234">
        <v>7.65</v>
      </c>
      <c r="D725" s="235">
        <v>0.87229999999999996</v>
      </c>
      <c r="E725" s="235">
        <v>1</v>
      </c>
      <c r="F725" s="235">
        <v>1</v>
      </c>
      <c r="G725" s="235">
        <v>1.35</v>
      </c>
      <c r="H725" s="235">
        <v>1.35</v>
      </c>
      <c r="I725" s="236" t="s">
        <v>1201</v>
      </c>
      <c r="J725" s="237" t="s">
        <v>1199</v>
      </c>
    </row>
    <row r="726" spans="1:10" ht="17.149999999999999" customHeight="1">
      <c r="A726" s="238" t="s">
        <v>896</v>
      </c>
      <c r="B726" s="239" t="s">
        <v>2063</v>
      </c>
      <c r="C726" s="240">
        <v>12.36</v>
      </c>
      <c r="D726" s="241">
        <v>1.7519</v>
      </c>
      <c r="E726" s="241">
        <v>1</v>
      </c>
      <c r="F726" s="241">
        <v>1</v>
      </c>
      <c r="G726" s="241">
        <v>1.75</v>
      </c>
      <c r="H726" s="241">
        <v>1.75</v>
      </c>
      <c r="I726" s="242" t="s">
        <v>1201</v>
      </c>
      <c r="J726" s="243" t="s">
        <v>1199</v>
      </c>
    </row>
    <row r="727" spans="1:10" ht="17.149999999999999" customHeight="1">
      <c r="A727" s="244" t="s">
        <v>897</v>
      </c>
      <c r="B727" s="245" t="s">
        <v>2064</v>
      </c>
      <c r="C727" s="246">
        <v>2.69</v>
      </c>
      <c r="D727" s="247">
        <v>0.42920000000000003</v>
      </c>
      <c r="E727" s="247">
        <v>1</v>
      </c>
      <c r="F727" s="247">
        <v>1</v>
      </c>
      <c r="G727" s="247">
        <v>1.35</v>
      </c>
      <c r="H727" s="247">
        <v>1.35</v>
      </c>
      <c r="I727" s="248" t="s">
        <v>1201</v>
      </c>
      <c r="J727" s="249" t="s">
        <v>1199</v>
      </c>
    </row>
    <row r="728" spans="1:10" ht="17.149999999999999" customHeight="1">
      <c r="A728" s="232" t="s">
        <v>898</v>
      </c>
      <c r="B728" s="233" t="s">
        <v>2064</v>
      </c>
      <c r="C728" s="234">
        <v>4</v>
      </c>
      <c r="D728" s="235">
        <v>0.59150000000000003</v>
      </c>
      <c r="E728" s="235">
        <v>1</v>
      </c>
      <c r="F728" s="235">
        <v>1</v>
      </c>
      <c r="G728" s="235">
        <v>1.35</v>
      </c>
      <c r="H728" s="235">
        <v>1.35</v>
      </c>
      <c r="I728" s="236" t="s">
        <v>1201</v>
      </c>
      <c r="J728" s="237" t="s">
        <v>1199</v>
      </c>
    </row>
    <row r="729" spans="1:10" ht="17.149999999999999" customHeight="1">
      <c r="A729" s="232" t="s">
        <v>899</v>
      </c>
      <c r="B729" s="233" t="s">
        <v>2064</v>
      </c>
      <c r="C729" s="234">
        <v>6.17</v>
      </c>
      <c r="D729" s="235">
        <v>0.82310000000000005</v>
      </c>
      <c r="E729" s="235">
        <v>1</v>
      </c>
      <c r="F729" s="235">
        <v>1</v>
      </c>
      <c r="G729" s="235">
        <v>1.35</v>
      </c>
      <c r="H729" s="235">
        <v>1.35</v>
      </c>
      <c r="I729" s="236" t="s">
        <v>1201</v>
      </c>
      <c r="J729" s="237" t="s">
        <v>1199</v>
      </c>
    </row>
    <row r="730" spans="1:10" ht="17.149999999999999" customHeight="1">
      <c r="A730" s="238" t="s">
        <v>900</v>
      </c>
      <c r="B730" s="239" t="s">
        <v>2064</v>
      </c>
      <c r="C730" s="240">
        <v>10.29</v>
      </c>
      <c r="D730" s="241">
        <v>1.3918999999999999</v>
      </c>
      <c r="E730" s="241">
        <v>1</v>
      </c>
      <c r="F730" s="241">
        <v>1</v>
      </c>
      <c r="G730" s="241">
        <v>1.75</v>
      </c>
      <c r="H730" s="241">
        <v>1.75</v>
      </c>
      <c r="I730" s="242" t="s">
        <v>1201</v>
      </c>
      <c r="J730" s="243" t="s">
        <v>1199</v>
      </c>
    </row>
    <row r="731" spans="1:10" ht="17.149999999999999" customHeight="1">
      <c r="A731" s="244" t="s">
        <v>901</v>
      </c>
      <c r="B731" s="245" t="s">
        <v>2065</v>
      </c>
      <c r="C731" s="246">
        <v>2.85</v>
      </c>
      <c r="D731" s="247">
        <v>0.35320000000000001</v>
      </c>
      <c r="E731" s="247">
        <v>1</v>
      </c>
      <c r="F731" s="247">
        <v>1</v>
      </c>
      <c r="G731" s="247">
        <v>1.35</v>
      </c>
      <c r="H731" s="247">
        <v>1.35</v>
      </c>
      <c r="I731" s="248" t="s">
        <v>1201</v>
      </c>
      <c r="J731" s="249" t="s">
        <v>1199</v>
      </c>
    </row>
    <row r="732" spans="1:10" ht="17.149999999999999" customHeight="1">
      <c r="A732" s="232" t="s">
        <v>902</v>
      </c>
      <c r="B732" s="233" t="s">
        <v>2065</v>
      </c>
      <c r="C732" s="234">
        <v>4</v>
      </c>
      <c r="D732" s="235">
        <v>0.48270000000000002</v>
      </c>
      <c r="E732" s="235">
        <v>1</v>
      </c>
      <c r="F732" s="235">
        <v>1</v>
      </c>
      <c r="G732" s="235">
        <v>1.35</v>
      </c>
      <c r="H732" s="235">
        <v>1.35</v>
      </c>
      <c r="I732" s="236" t="s">
        <v>1201</v>
      </c>
      <c r="J732" s="237" t="s">
        <v>1199</v>
      </c>
    </row>
    <row r="733" spans="1:10" ht="17.149999999999999" customHeight="1">
      <c r="A733" s="232" t="s">
        <v>903</v>
      </c>
      <c r="B733" s="233" t="s">
        <v>2065</v>
      </c>
      <c r="C733" s="234">
        <v>6.12</v>
      </c>
      <c r="D733" s="235">
        <v>0.72929999999999995</v>
      </c>
      <c r="E733" s="235">
        <v>1</v>
      </c>
      <c r="F733" s="235">
        <v>1</v>
      </c>
      <c r="G733" s="235">
        <v>1.35</v>
      </c>
      <c r="H733" s="235">
        <v>1.35</v>
      </c>
      <c r="I733" s="236" t="s">
        <v>1201</v>
      </c>
      <c r="J733" s="237" t="s">
        <v>1199</v>
      </c>
    </row>
    <row r="734" spans="1:10" ht="17.149999999999999" customHeight="1">
      <c r="A734" s="238" t="s">
        <v>904</v>
      </c>
      <c r="B734" s="239" t="s">
        <v>2065</v>
      </c>
      <c r="C734" s="240">
        <v>10.73</v>
      </c>
      <c r="D734" s="241">
        <v>1.3520000000000001</v>
      </c>
      <c r="E734" s="241">
        <v>1</v>
      </c>
      <c r="F734" s="241">
        <v>1</v>
      </c>
      <c r="G734" s="241">
        <v>1.75</v>
      </c>
      <c r="H734" s="241">
        <v>1.75</v>
      </c>
      <c r="I734" s="242" t="s">
        <v>1201</v>
      </c>
      <c r="J734" s="243" t="s">
        <v>1199</v>
      </c>
    </row>
    <row r="735" spans="1:10" ht="17.149999999999999" customHeight="1">
      <c r="A735" s="244" t="s">
        <v>905</v>
      </c>
      <c r="B735" s="245" t="s">
        <v>2066</v>
      </c>
      <c r="C735" s="246">
        <v>2.12</v>
      </c>
      <c r="D735" s="247">
        <v>0.44669999999999999</v>
      </c>
      <c r="E735" s="247">
        <v>1</v>
      </c>
      <c r="F735" s="247">
        <v>1</v>
      </c>
      <c r="G735" s="247">
        <v>1.35</v>
      </c>
      <c r="H735" s="247">
        <v>1.35</v>
      </c>
      <c r="I735" s="248" t="s">
        <v>1201</v>
      </c>
      <c r="J735" s="249" t="s">
        <v>1199</v>
      </c>
    </row>
    <row r="736" spans="1:10" ht="17.149999999999999" customHeight="1">
      <c r="A736" s="232" t="s">
        <v>906</v>
      </c>
      <c r="B736" s="233" t="s">
        <v>2066</v>
      </c>
      <c r="C736" s="234">
        <v>3.21</v>
      </c>
      <c r="D736" s="235">
        <v>0.57920000000000005</v>
      </c>
      <c r="E736" s="235">
        <v>1</v>
      </c>
      <c r="F736" s="235">
        <v>1</v>
      </c>
      <c r="G736" s="235">
        <v>1.35</v>
      </c>
      <c r="H736" s="235">
        <v>1.35</v>
      </c>
      <c r="I736" s="236" t="s">
        <v>1201</v>
      </c>
      <c r="J736" s="237" t="s">
        <v>1199</v>
      </c>
    </row>
    <row r="737" spans="1:10" ht="17.149999999999999" customHeight="1">
      <c r="A737" s="232" t="s">
        <v>907</v>
      </c>
      <c r="B737" s="233" t="s">
        <v>2066</v>
      </c>
      <c r="C737" s="234">
        <v>5.2</v>
      </c>
      <c r="D737" s="235">
        <v>0.84230000000000005</v>
      </c>
      <c r="E737" s="235">
        <v>1</v>
      </c>
      <c r="F737" s="235">
        <v>1</v>
      </c>
      <c r="G737" s="235">
        <v>1.35</v>
      </c>
      <c r="H737" s="235">
        <v>1.35</v>
      </c>
      <c r="I737" s="236" t="s">
        <v>1201</v>
      </c>
      <c r="J737" s="237" t="s">
        <v>1199</v>
      </c>
    </row>
    <row r="738" spans="1:10" ht="17.149999999999999" customHeight="1">
      <c r="A738" s="238" t="s">
        <v>908</v>
      </c>
      <c r="B738" s="239" t="s">
        <v>2066</v>
      </c>
      <c r="C738" s="240">
        <v>8.34</v>
      </c>
      <c r="D738" s="241">
        <v>1.4536</v>
      </c>
      <c r="E738" s="241">
        <v>1</v>
      </c>
      <c r="F738" s="241">
        <v>1</v>
      </c>
      <c r="G738" s="241">
        <v>1.75</v>
      </c>
      <c r="H738" s="241">
        <v>1.75</v>
      </c>
      <c r="I738" s="242" t="s">
        <v>1201</v>
      </c>
      <c r="J738" s="243" t="s">
        <v>1199</v>
      </c>
    </row>
    <row r="739" spans="1:10" ht="17.149999999999999" customHeight="1">
      <c r="A739" s="244" t="s">
        <v>909</v>
      </c>
      <c r="B739" s="245" t="s">
        <v>2067</v>
      </c>
      <c r="C739" s="246">
        <v>2.5299999999999998</v>
      </c>
      <c r="D739" s="247">
        <v>0.3523</v>
      </c>
      <c r="E739" s="247">
        <v>1</v>
      </c>
      <c r="F739" s="247">
        <v>1</v>
      </c>
      <c r="G739" s="247">
        <v>1.35</v>
      </c>
      <c r="H739" s="247">
        <v>1.35</v>
      </c>
      <c r="I739" s="248" t="s">
        <v>1201</v>
      </c>
      <c r="J739" s="249" t="s">
        <v>1199</v>
      </c>
    </row>
    <row r="740" spans="1:10" ht="17.149999999999999" customHeight="1">
      <c r="A740" s="232" t="s">
        <v>910</v>
      </c>
      <c r="B740" s="233" t="s">
        <v>2067</v>
      </c>
      <c r="C740" s="234">
        <v>3.76</v>
      </c>
      <c r="D740" s="235">
        <v>0.47989999999999999</v>
      </c>
      <c r="E740" s="235">
        <v>1</v>
      </c>
      <c r="F740" s="235">
        <v>1</v>
      </c>
      <c r="G740" s="235">
        <v>1.35</v>
      </c>
      <c r="H740" s="235">
        <v>1.35</v>
      </c>
      <c r="I740" s="236" t="s">
        <v>1201</v>
      </c>
      <c r="J740" s="237" t="s">
        <v>1199</v>
      </c>
    </row>
    <row r="741" spans="1:10" ht="17.149999999999999" customHeight="1">
      <c r="A741" s="232" t="s">
        <v>911</v>
      </c>
      <c r="B741" s="233" t="s">
        <v>2067</v>
      </c>
      <c r="C741" s="234">
        <v>6.19</v>
      </c>
      <c r="D741" s="235">
        <v>0.72919999999999996</v>
      </c>
      <c r="E741" s="235">
        <v>1</v>
      </c>
      <c r="F741" s="235">
        <v>1</v>
      </c>
      <c r="G741" s="235">
        <v>1.35</v>
      </c>
      <c r="H741" s="235">
        <v>1.35</v>
      </c>
      <c r="I741" s="236" t="s">
        <v>1201</v>
      </c>
      <c r="J741" s="237" t="s">
        <v>1199</v>
      </c>
    </row>
    <row r="742" spans="1:10" ht="17.149999999999999" customHeight="1">
      <c r="A742" s="238" t="s">
        <v>912</v>
      </c>
      <c r="B742" s="239" t="s">
        <v>2067</v>
      </c>
      <c r="C742" s="240">
        <v>10.23</v>
      </c>
      <c r="D742" s="241">
        <v>1.264</v>
      </c>
      <c r="E742" s="241">
        <v>1</v>
      </c>
      <c r="F742" s="241">
        <v>1</v>
      </c>
      <c r="G742" s="241">
        <v>1.75</v>
      </c>
      <c r="H742" s="241">
        <v>1.75</v>
      </c>
      <c r="I742" s="242" t="s">
        <v>1201</v>
      </c>
      <c r="J742" s="243" t="s">
        <v>1199</v>
      </c>
    </row>
    <row r="743" spans="1:10" ht="17.149999999999999" customHeight="1">
      <c r="A743" s="244" t="s">
        <v>913</v>
      </c>
      <c r="B743" s="245" t="s">
        <v>2068</v>
      </c>
      <c r="C743" s="246">
        <v>1.75</v>
      </c>
      <c r="D743" s="247">
        <v>0.95179999999999998</v>
      </c>
      <c r="E743" s="247">
        <v>1</v>
      </c>
      <c r="F743" s="247">
        <v>1</v>
      </c>
      <c r="G743" s="247">
        <v>1.35</v>
      </c>
      <c r="H743" s="247">
        <v>1.35</v>
      </c>
      <c r="I743" s="248" t="s">
        <v>1201</v>
      </c>
      <c r="J743" s="249" t="s">
        <v>1199</v>
      </c>
    </row>
    <row r="744" spans="1:10" ht="17.149999999999999" customHeight="1">
      <c r="A744" s="232" t="s">
        <v>914</v>
      </c>
      <c r="B744" s="233" t="s">
        <v>2068</v>
      </c>
      <c r="C744" s="234">
        <v>3.39</v>
      </c>
      <c r="D744" s="235">
        <v>1.2335</v>
      </c>
      <c r="E744" s="235">
        <v>1</v>
      </c>
      <c r="F744" s="235">
        <v>1</v>
      </c>
      <c r="G744" s="235">
        <v>1.35</v>
      </c>
      <c r="H744" s="235">
        <v>1.35</v>
      </c>
      <c r="I744" s="236" t="s">
        <v>1201</v>
      </c>
      <c r="J744" s="237" t="s">
        <v>1199</v>
      </c>
    </row>
    <row r="745" spans="1:10" ht="17.149999999999999" customHeight="1">
      <c r="A745" s="232" t="s">
        <v>915</v>
      </c>
      <c r="B745" s="233" t="s">
        <v>2068</v>
      </c>
      <c r="C745" s="234">
        <v>9.1300000000000008</v>
      </c>
      <c r="D745" s="235">
        <v>2.2721</v>
      </c>
      <c r="E745" s="235">
        <v>1</v>
      </c>
      <c r="F745" s="235">
        <v>1</v>
      </c>
      <c r="G745" s="235">
        <v>1.35</v>
      </c>
      <c r="H745" s="235">
        <v>1.35</v>
      </c>
      <c r="I745" s="236" t="s">
        <v>1201</v>
      </c>
      <c r="J745" s="237" t="s">
        <v>1199</v>
      </c>
    </row>
    <row r="746" spans="1:10" ht="17.149999999999999" customHeight="1">
      <c r="A746" s="238" t="s">
        <v>916</v>
      </c>
      <c r="B746" s="239" t="s">
        <v>2068</v>
      </c>
      <c r="C746" s="240">
        <v>17.96</v>
      </c>
      <c r="D746" s="241">
        <v>4.2727000000000004</v>
      </c>
      <c r="E746" s="241">
        <v>1</v>
      </c>
      <c r="F746" s="241">
        <v>1</v>
      </c>
      <c r="G746" s="241">
        <v>1.75</v>
      </c>
      <c r="H746" s="241">
        <v>1.75</v>
      </c>
      <c r="I746" s="242" t="s">
        <v>1201</v>
      </c>
      <c r="J746" s="243" t="s">
        <v>1199</v>
      </c>
    </row>
    <row r="747" spans="1:10" ht="17.149999999999999" customHeight="1">
      <c r="A747" s="244" t="s">
        <v>917</v>
      </c>
      <c r="B747" s="245" t="s">
        <v>2069</v>
      </c>
      <c r="C747" s="246">
        <v>1.4</v>
      </c>
      <c r="D747" s="247">
        <v>0.82599999999999996</v>
      </c>
      <c r="E747" s="247">
        <v>1</v>
      </c>
      <c r="F747" s="247">
        <v>1</v>
      </c>
      <c r="G747" s="247">
        <v>1.35</v>
      </c>
      <c r="H747" s="247">
        <v>1.35</v>
      </c>
      <c r="I747" s="248" t="s">
        <v>1201</v>
      </c>
      <c r="J747" s="249" t="s">
        <v>1199</v>
      </c>
    </row>
    <row r="748" spans="1:10" ht="17.149999999999999" customHeight="1">
      <c r="A748" s="232" t="s">
        <v>918</v>
      </c>
      <c r="B748" s="233" t="s">
        <v>2069</v>
      </c>
      <c r="C748" s="234">
        <v>1.7</v>
      </c>
      <c r="D748" s="235">
        <v>1.0640000000000001</v>
      </c>
      <c r="E748" s="235">
        <v>1</v>
      </c>
      <c r="F748" s="235">
        <v>1</v>
      </c>
      <c r="G748" s="235">
        <v>1.35</v>
      </c>
      <c r="H748" s="235">
        <v>1.35</v>
      </c>
      <c r="I748" s="236" t="s">
        <v>1201</v>
      </c>
      <c r="J748" s="237" t="s">
        <v>1199</v>
      </c>
    </row>
    <row r="749" spans="1:10" ht="17.149999999999999" customHeight="1">
      <c r="A749" s="232" t="s">
        <v>919</v>
      </c>
      <c r="B749" s="233" t="s">
        <v>2069</v>
      </c>
      <c r="C749" s="234">
        <v>4.3899999999999997</v>
      </c>
      <c r="D749" s="235">
        <v>1.5646</v>
      </c>
      <c r="E749" s="235">
        <v>1</v>
      </c>
      <c r="F749" s="235">
        <v>1</v>
      </c>
      <c r="G749" s="235">
        <v>1.35</v>
      </c>
      <c r="H749" s="235">
        <v>1.35</v>
      </c>
      <c r="I749" s="236" t="s">
        <v>1201</v>
      </c>
      <c r="J749" s="237" t="s">
        <v>1199</v>
      </c>
    </row>
    <row r="750" spans="1:10" ht="17.149999999999999" customHeight="1">
      <c r="A750" s="238" t="s">
        <v>920</v>
      </c>
      <c r="B750" s="239" t="s">
        <v>2069</v>
      </c>
      <c r="C750" s="240">
        <v>13.13</v>
      </c>
      <c r="D750" s="241">
        <v>3.4382000000000001</v>
      </c>
      <c r="E750" s="241">
        <v>1</v>
      </c>
      <c r="F750" s="241">
        <v>1</v>
      </c>
      <c r="G750" s="241">
        <v>1.75</v>
      </c>
      <c r="H750" s="241">
        <v>1.75</v>
      </c>
      <c r="I750" s="242" t="s">
        <v>1201</v>
      </c>
      <c r="J750" s="243" t="s">
        <v>1199</v>
      </c>
    </row>
    <row r="751" spans="1:10" ht="17.149999999999999" customHeight="1">
      <c r="A751" s="244" t="s">
        <v>921</v>
      </c>
      <c r="B751" s="245" t="s">
        <v>2070</v>
      </c>
      <c r="C751" s="246">
        <v>1.63</v>
      </c>
      <c r="D751" s="247">
        <v>0.76559999999999995</v>
      </c>
      <c r="E751" s="247">
        <v>1</v>
      </c>
      <c r="F751" s="247">
        <v>1</v>
      </c>
      <c r="G751" s="247">
        <v>1.35</v>
      </c>
      <c r="H751" s="247">
        <v>1.35</v>
      </c>
      <c r="I751" s="248" t="s">
        <v>1201</v>
      </c>
      <c r="J751" s="249" t="s">
        <v>1199</v>
      </c>
    </row>
    <row r="752" spans="1:10" ht="17.149999999999999" customHeight="1">
      <c r="A752" s="232" t="s">
        <v>922</v>
      </c>
      <c r="B752" s="233" t="s">
        <v>2070</v>
      </c>
      <c r="C752" s="234">
        <v>2.87</v>
      </c>
      <c r="D752" s="235">
        <v>1.1036999999999999</v>
      </c>
      <c r="E752" s="235">
        <v>1</v>
      </c>
      <c r="F752" s="235">
        <v>1</v>
      </c>
      <c r="G752" s="235">
        <v>1.35</v>
      </c>
      <c r="H752" s="235">
        <v>1.35</v>
      </c>
      <c r="I752" s="236" t="s">
        <v>1201</v>
      </c>
      <c r="J752" s="237" t="s">
        <v>1199</v>
      </c>
    </row>
    <row r="753" spans="1:10" ht="17.149999999999999" customHeight="1">
      <c r="A753" s="232" t="s">
        <v>923</v>
      </c>
      <c r="B753" s="233" t="s">
        <v>2070</v>
      </c>
      <c r="C753" s="234">
        <v>7.79</v>
      </c>
      <c r="D753" s="235">
        <v>1.8151999999999999</v>
      </c>
      <c r="E753" s="235">
        <v>1</v>
      </c>
      <c r="F753" s="235">
        <v>1</v>
      </c>
      <c r="G753" s="235">
        <v>1.35</v>
      </c>
      <c r="H753" s="235">
        <v>1.35</v>
      </c>
      <c r="I753" s="236" t="s">
        <v>1201</v>
      </c>
      <c r="J753" s="237" t="s">
        <v>1199</v>
      </c>
    </row>
    <row r="754" spans="1:10" ht="17.149999999999999" customHeight="1">
      <c r="A754" s="238" t="s">
        <v>924</v>
      </c>
      <c r="B754" s="239" t="s">
        <v>2070</v>
      </c>
      <c r="C754" s="240">
        <v>14.58</v>
      </c>
      <c r="D754" s="241">
        <v>3.3187000000000002</v>
      </c>
      <c r="E754" s="241">
        <v>1</v>
      </c>
      <c r="F754" s="241">
        <v>1</v>
      </c>
      <c r="G754" s="241">
        <v>1.75</v>
      </c>
      <c r="H754" s="241">
        <v>1.75</v>
      </c>
      <c r="I754" s="242" t="s">
        <v>1201</v>
      </c>
      <c r="J754" s="243" t="s">
        <v>1199</v>
      </c>
    </row>
    <row r="755" spans="1:10" ht="17.149999999999999" customHeight="1">
      <c r="A755" s="244" t="s">
        <v>925</v>
      </c>
      <c r="B755" s="245" t="s">
        <v>2071</v>
      </c>
      <c r="C755" s="246">
        <v>3.69</v>
      </c>
      <c r="D755" s="247">
        <v>0.93430000000000002</v>
      </c>
      <c r="E755" s="247">
        <v>1</v>
      </c>
      <c r="F755" s="247">
        <v>1</v>
      </c>
      <c r="G755" s="247">
        <v>1.35</v>
      </c>
      <c r="H755" s="247">
        <v>1.35</v>
      </c>
      <c r="I755" s="248" t="s">
        <v>1201</v>
      </c>
      <c r="J755" s="249" t="s">
        <v>1199</v>
      </c>
    </row>
    <row r="756" spans="1:10" ht="17.149999999999999" customHeight="1">
      <c r="A756" s="232" t="s">
        <v>926</v>
      </c>
      <c r="B756" s="233" t="s">
        <v>2071</v>
      </c>
      <c r="C756" s="234">
        <v>5.6</v>
      </c>
      <c r="D756" s="235">
        <v>1.1615</v>
      </c>
      <c r="E756" s="235">
        <v>1</v>
      </c>
      <c r="F756" s="235">
        <v>1</v>
      </c>
      <c r="G756" s="235">
        <v>1.35</v>
      </c>
      <c r="H756" s="235">
        <v>1.35</v>
      </c>
      <c r="I756" s="236" t="s">
        <v>1201</v>
      </c>
      <c r="J756" s="237" t="s">
        <v>1199</v>
      </c>
    </row>
    <row r="757" spans="1:10" ht="17.149999999999999" customHeight="1">
      <c r="A757" s="232" t="s">
        <v>927</v>
      </c>
      <c r="B757" s="233" t="s">
        <v>2071</v>
      </c>
      <c r="C757" s="234">
        <v>9.4700000000000006</v>
      </c>
      <c r="D757" s="235">
        <v>1.7310000000000001</v>
      </c>
      <c r="E757" s="235">
        <v>1</v>
      </c>
      <c r="F757" s="235">
        <v>1</v>
      </c>
      <c r="G757" s="235">
        <v>1.35</v>
      </c>
      <c r="H757" s="235">
        <v>1.35</v>
      </c>
      <c r="I757" s="236" t="s">
        <v>1201</v>
      </c>
      <c r="J757" s="237" t="s">
        <v>1199</v>
      </c>
    </row>
    <row r="758" spans="1:10" ht="17.149999999999999" customHeight="1">
      <c r="A758" s="238" t="s">
        <v>928</v>
      </c>
      <c r="B758" s="239" t="s">
        <v>2071</v>
      </c>
      <c r="C758" s="240">
        <v>19.52</v>
      </c>
      <c r="D758" s="241">
        <v>3.4649000000000001</v>
      </c>
      <c r="E758" s="241">
        <v>1</v>
      </c>
      <c r="F758" s="241">
        <v>1</v>
      </c>
      <c r="G758" s="241">
        <v>1.75</v>
      </c>
      <c r="H758" s="241">
        <v>1.75</v>
      </c>
      <c r="I758" s="242" t="s">
        <v>1201</v>
      </c>
      <c r="J758" s="243" t="s">
        <v>1199</v>
      </c>
    </row>
    <row r="759" spans="1:10" ht="17.149999999999999" customHeight="1">
      <c r="A759" s="244" t="s">
        <v>929</v>
      </c>
      <c r="B759" s="245" t="s">
        <v>2072</v>
      </c>
      <c r="C759" s="246">
        <v>2.42</v>
      </c>
      <c r="D759" s="247">
        <v>0.38290000000000002</v>
      </c>
      <c r="E759" s="247">
        <v>1</v>
      </c>
      <c r="F759" s="247">
        <v>1</v>
      </c>
      <c r="G759" s="247">
        <v>1.35</v>
      </c>
      <c r="H759" s="247">
        <v>1.35</v>
      </c>
      <c r="I759" s="248" t="s">
        <v>1201</v>
      </c>
      <c r="J759" s="249" t="s">
        <v>1199</v>
      </c>
    </row>
    <row r="760" spans="1:10" ht="17.149999999999999" customHeight="1">
      <c r="A760" s="232" t="s">
        <v>930</v>
      </c>
      <c r="B760" s="233" t="s">
        <v>2072</v>
      </c>
      <c r="C760" s="234">
        <v>3.25</v>
      </c>
      <c r="D760" s="235">
        <v>0.50870000000000004</v>
      </c>
      <c r="E760" s="235">
        <v>1</v>
      </c>
      <c r="F760" s="235">
        <v>1</v>
      </c>
      <c r="G760" s="235">
        <v>1.35</v>
      </c>
      <c r="H760" s="235">
        <v>1.35</v>
      </c>
      <c r="I760" s="236" t="s">
        <v>1201</v>
      </c>
      <c r="J760" s="237" t="s">
        <v>1199</v>
      </c>
    </row>
    <row r="761" spans="1:10" ht="17.149999999999999" customHeight="1">
      <c r="A761" s="232" t="s">
        <v>931</v>
      </c>
      <c r="B761" s="233" t="s">
        <v>2072</v>
      </c>
      <c r="C761" s="234">
        <v>5</v>
      </c>
      <c r="D761" s="235">
        <v>0.73450000000000004</v>
      </c>
      <c r="E761" s="235">
        <v>1</v>
      </c>
      <c r="F761" s="235">
        <v>1</v>
      </c>
      <c r="G761" s="235">
        <v>1.35</v>
      </c>
      <c r="H761" s="235">
        <v>1.35</v>
      </c>
      <c r="I761" s="236" t="s">
        <v>1201</v>
      </c>
      <c r="J761" s="237" t="s">
        <v>1199</v>
      </c>
    </row>
    <row r="762" spans="1:10" ht="17.149999999999999" customHeight="1">
      <c r="A762" s="238" t="s">
        <v>932</v>
      </c>
      <c r="B762" s="239" t="s">
        <v>2072</v>
      </c>
      <c r="C762" s="240">
        <v>8.6</v>
      </c>
      <c r="D762" s="241">
        <v>1.3511</v>
      </c>
      <c r="E762" s="241">
        <v>1</v>
      </c>
      <c r="F762" s="241">
        <v>1</v>
      </c>
      <c r="G762" s="241">
        <v>1.75</v>
      </c>
      <c r="H762" s="241">
        <v>1.75</v>
      </c>
      <c r="I762" s="242" t="s">
        <v>1201</v>
      </c>
      <c r="J762" s="243" t="s">
        <v>1199</v>
      </c>
    </row>
    <row r="763" spans="1:10" ht="17.149999999999999" customHeight="1">
      <c r="A763" s="244" t="s">
        <v>933</v>
      </c>
      <c r="B763" s="245" t="s">
        <v>2073</v>
      </c>
      <c r="C763" s="246">
        <v>3.27</v>
      </c>
      <c r="D763" s="247">
        <v>0.30009999999999998</v>
      </c>
      <c r="E763" s="247">
        <v>1</v>
      </c>
      <c r="F763" s="247">
        <v>1</v>
      </c>
      <c r="G763" s="247">
        <v>1.35</v>
      </c>
      <c r="H763" s="247">
        <v>1.35</v>
      </c>
      <c r="I763" s="248" t="s">
        <v>1201</v>
      </c>
      <c r="J763" s="249" t="s">
        <v>1199</v>
      </c>
    </row>
    <row r="764" spans="1:10" ht="17.149999999999999" customHeight="1">
      <c r="A764" s="232" t="s">
        <v>934</v>
      </c>
      <c r="B764" s="233" t="s">
        <v>2073</v>
      </c>
      <c r="C764" s="234">
        <v>5.46</v>
      </c>
      <c r="D764" s="235">
        <v>0.50049999999999994</v>
      </c>
      <c r="E764" s="235">
        <v>1</v>
      </c>
      <c r="F764" s="235">
        <v>1</v>
      </c>
      <c r="G764" s="235">
        <v>1.35</v>
      </c>
      <c r="H764" s="235">
        <v>1.35</v>
      </c>
      <c r="I764" s="236" t="s">
        <v>1201</v>
      </c>
      <c r="J764" s="237" t="s">
        <v>1199</v>
      </c>
    </row>
    <row r="765" spans="1:10" ht="17.149999999999999" customHeight="1">
      <c r="A765" s="232" t="s">
        <v>935</v>
      </c>
      <c r="B765" s="233" t="s">
        <v>2073</v>
      </c>
      <c r="C765" s="234">
        <v>7.79</v>
      </c>
      <c r="D765" s="235">
        <v>0.78520000000000001</v>
      </c>
      <c r="E765" s="235">
        <v>1</v>
      </c>
      <c r="F765" s="235">
        <v>1</v>
      </c>
      <c r="G765" s="235">
        <v>1.35</v>
      </c>
      <c r="H765" s="235">
        <v>1.35</v>
      </c>
      <c r="I765" s="236" t="s">
        <v>1201</v>
      </c>
      <c r="J765" s="237" t="s">
        <v>1199</v>
      </c>
    </row>
    <row r="766" spans="1:10" ht="17.149999999999999" customHeight="1">
      <c r="A766" s="238" t="s">
        <v>936</v>
      </c>
      <c r="B766" s="239" t="s">
        <v>2073</v>
      </c>
      <c r="C766" s="240">
        <v>12.48</v>
      </c>
      <c r="D766" s="241">
        <v>1.3704000000000001</v>
      </c>
      <c r="E766" s="241">
        <v>1</v>
      </c>
      <c r="F766" s="241">
        <v>1</v>
      </c>
      <c r="G766" s="241">
        <v>1.75</v>
      </c>
      <c r="H766" s="241">
        <v>1.75</v>
      </c>
      <c r="I766" s="242" t="s">
        <v>1201</v>
      </c>
      <c r="J766" s="243" t="s">
        <v>1199</v>
      </c>
    </row>
    <row r="767" spans="1:10" ht="17.149999999999999" customHeight="1">
      <c r="A767" s="244" t="s">
        <v>937</v>
      </c>
      <c r="B767" s="245" t="s">
        <v>2074</v>
      </c>
      <c r="C767" s="246">
        <v>2.1</v>
      </c>
      <c r="D767" s="247">
        <v>0.30070000000000002</v>
      </c>
      <c r="E767" s="247">
        <v>1</v>
      </c>
      <c r="F767" s="247">
        <v>1</v>
      </c>
      <c r="G767" s="247">
        <v>1.35</v>
      </c>
      <c r="H767" s="247">
        <v>1.35</v>
      </c>
      <c r="I767" s="248" t="s">
        <v>1201</v>
      </c>
      <c r="J767" s="249" t="s">
        <v>1199</v>
      </c>
    </row>
    <row r="768" spans="1:10" ht="17.149999999999999" customHeight="1">
      <c r="A768" s="232" t="s">
        <v>938</v>
      </c>
      <c r="B768" s="233" t="s">
        <v>2074</v>
      </c>
      <c r="C768" s="234">
        <v>3</v>
      </c>
      <c r="D768" s="235">
        <v>0.4294</v>
      </c>
      <c r="E768" s="235">
        <v>1</v>
      </c>
      <c r="F768" s="235">
        <v>1</v>
      </c>
      <c r="G768" s="235">
        <v>1.35</v>
      </c>
      <c r="H768" s="235">
        <v>1.35</v>
      </c>
      <c r="I768" s="236" t="s">
        <v>1201</v>
      </c>
      <c r="J768" s="237" t="s">
        <v>1199</v>
      </c>
    </row>
    <row r="769" spans="1:10" ht="17.149999999999999" customHeight="1">
      <c r="A769" s="232" t="s">
        <v>939</v>
      </c>
      <c r="B769" s="233" t="s">
        <v>2074</v>
      </c>
      <c r="C769" s="234">
        <v>4.76</v>
      </c>
      <c r="D769" s="235">
        <v>0.61260000000000003</v>
      </c>
      <c r="E769" s="235">
        <v>1</v>
      </c>
      <c r="F769" s="235">
        <v>1</v>
      </c>
      <c r="G769" s="235">
        <v>1.35</v>
      </c>
      <c r="H769" s="235">
        <v>1.35</v>
      </c>
      <c r="I769" s="236" t="s">
        <v>1201</v>
      </c>
      <c r="J769" s="237" t="s">
        <v>1199</v>
      </c>
    </row>
    <row r="770" spans="1:10" ht="17.149999999999999" customHeight="1">
      <c r="A770" s="238" t="s">
        <v>940</v>
      </c>
      <c r="B770" s="239" t="s">
        <v>2074</v>
      </c>
      <c r="C770" s="240">
        <v>7.67</v>
      </c>
      <c r="D770" s="241">
        <v>0.95099999999999996</v>
      </c>
      <c r="E770" s="241">
        <v>1</v>
      </c>
      <c r="F770" s="241">
        <v>1</v>
      </c>
      <c r="G770" s="241">
        <v>1.75</v>
      </c>
      <c r="H770" s="241">
        <v>1.75</v>
      </c>
      <c r="I770" s="242" t="s">
        <v>1201</v>
      </c>
      <c r="J770" s="243" t="s">
        <v>1199</v>
      </c>
    </row>
    <row r="771" spans="1:10" ht="17.149999999999999" customHeight="1">
      <c r="A771" s="244" t="s">
        <v>941</v>
      </c>
      <c r="B771" s="245" t="s">
        <v>2075</v>
      </c>
      <c r="C771" s="246">
        <v>3.09</v>
      </c>
      <c r="D771" s="247">
        <v>0.43669999999999998</v>
      </c>
      <c r="E771" s="247">
        <v>1</v>
      </c>
      <c r="F771" s="247">
        <v>1</v>
      </c>
      <c r="G771" s="247">
        <v>1.35</v>
      </c>
      <c r="H771" s="247">
        <v>1.35</v>
      </c>
      <c r="I771" s="248" t="s">
        <v>1201</v>
      </c>
      <c r="J771" s="249" t="s">
        <v>1199</v>
      </c>
    </row>
    <row r="772" spans="1:10" ht="17.149999999999999" customHeight="1">
      <c r="A772" s="232" t="s">
        <v>942</v>
      </c>
      <c r="B772" s="233" t="s">
        <v>2075</v>
      </c>
      <c r="C772" s="234">
        <v>4.07</v>
      </c>
      <c r="D772" s="235">
        <v>0.59960000000000002</v>
      </c>
      <c r="E772" s="235">
        <v>1</v>
      </c>
      <c r="F772" s="235">
        <v>1</v>
      </c>
      <c r="G772" s="235">
        <v>1.35</v>
      </c>
      <c r="H772" s="235">
        <v>1.35</v>
      </c>
      <c r="I772" s="236" t="s">
        <v>1201</v>
      </c>
      <c r="J772" s="237" t="s">
        <v>1199</v>
      </c>
    </row>
    <row r="773" spans="1:10" ht="17.149999999999999" customHeight="1">
      <c r="A773" s="232" t="s">
        <v>943</v>
      </c>
      <c r="B773" s="233" t="s">
        <v>2075</v>
      </c>
      <c r="C773" s="234">
        <v>5.93</v>
      </c>
      <c r="D773" s="235">
        <v>0.91600000000000004</v>
      </c>
      <c r="E773" s="235">
        <v>1</v>
      </c>
      <c r="F773" s="235">
        <v>1</v>
      </c>
      <c r="G773" s="235">
        <v>1.35</v>
      </c>
      <c r="H773" s="235">
        <v>1.35</v>
      </c>
      <c r="I773" s="236" t="s">
        <v>1201</v>
      </c>
      <c r="J773" s="237" t="s">
        <v>1199</v>
      </c>
    </row>
    <row r="774" spans="1:10" ht="17.149999999999999" customHeight="1">
      <c r="A774" s="238" t="s">
        <v>944</v>
      </c>
      <c r="B774" s="239" t="s">
        <v>2075</v>
      </c>
      <c r="C774" s="240">
        <v>13.98</v>
      </c>
      <c r="D774" s="241">
        <v>2.3159999999999998</v>
      </c>
      <c r="E774" s="241">
        <v>1</v>
      </c>
      <c r="F774" s="241">
        <v>1</v>
      </c>
      <c r="G774" s="241">
        <v>1.75</v>
      </c>
      <c r="H774" s="241">
        <v>1.75</v>
      </c>
      <c r="I774" s="242" t="s">
        <v>1201</v>
      </c>
      <c r="J774" s="243" t="s">
        <v>1199</v>
      </c>
    </row>
    <row r="775" spans="1:10" ht="17.149999999999999" customHeight="1">
      <c r="A775" s="244" t="s">
        <v>945</v>
      </c>
      <c r="B775" s="245" t="s">
        <v>2076</v>
      </c>
      <c r="C775" s="246">
        <v>2.88</v>
      </c>
      <c r="D775" s="247">
        <v>0.39229999999999998</v>
      </c>
      <c r="E775" s="247">
        <v>1</v>
      </c>
      <c r="F775" s="247">
        <v>1</v>
      </c>
      <c r="G775" s="247">
        <v>1.35</v>
      </c>
      <c r="H775" s="247">
        <v>1.35</v>
      </c>
      <c r="I775" s="248" t="s">
        <v>1201</v>
      </c>
      <c r="J775" s="249" t="s">
        <v>1199</v>
      </c>
    </row>
    <row r="776" spans="1:10" ht="17.149999999999999" customHeight="1">
      <c r="A776" s="232" t="s">
        <v>946</v>
      </c>
      <c r="B776" s="233" t="s">
        <v>2076</v>
      </c>
      <c r="C776" s="234">
        <v>4.62</v>
      </c>
      <c r="D776" s="235">
        <v>0.56420000000000003</v>
      </c>
      <c r="E776" s="235">
        <v>1</v>
      </c>
      <c r="F776" s="235">
        <v>1</v>
      </c>
      <c r="G776" s="235">
        <v>1.35</v>
      </c>
      <c r="H776" s="235">
        <v>1.35</v>
      </c>
      <c r="I776" s="236" t="s">
        <v>1201</v>
      </c>
      <c r="J776" s="237" t="s">
        <v>1199</v>
      </c>
    </row>
    <row r="777" spans="1:10" ht="17.149999999999999" customHeight="1">
      <c r="A777" s="232" t="s">
        <v>947</v>
      </c>
      <c r="B777" s="233" t="s">
        <v>2076</v>
      </c>
      <c r="C777" s="234">
        <v>6.61</v>
      </c>
      <c r="D777" s="235">
        <v>0.85499999999999998</v>
      </c>
      <c r="E777" s="235">
        <v>1</v>
      </c>
      <c r="F777" s="235">
        <v>1</v>
      </c>
      <c r="G777" s="235">
        <v>1.35</v>
      </c>
      <c r="H777" s="235">
        <v>1.35</v>
      </c>
      <c r="I777" s="236" t="s">
        <v>1201</v>
      </c>
      <c r="J777" s="237" t="s">
        <v>1199</v>
      </c>
    </row>
    <row r="778" spans="1:10" ht="17.149999999999999" customHeight="1">
      <c r="A778" s="238" t="s">
        <v>948</v>
      </c>
      <c r="B778" s="239" t="s">
        <v>2076</v>
      </c>
      <c r="C778" s="240">
        <v>10.55</v>
      </c>
      <c r="D778" s="241">
        <v>1.4519</v>
      </c>
      <c r="E778" s="241">
        <v>1</v>
      </c>
      <c r="F778" s="241">
        <v>1</v>
      </c>
      <c r="G778" s="241">
        <v>1.75</v>
      </c>
      <c r="H778" s="241">
        <v>1.75</v>
      </c>
      <c r="I778" s="242" t="s">
        <v>1201</v>
      </c>
      <c r="J778" s="243" t="s">
        <v>1199</v>
      </c>
    </row>
    <row r="779" spans="1:10" ht="17.149999999999999" customHeight="1">
      <c r="A779" s="244" t="s">
        <v>949</v>
      </c>
      <c r="B779" s="245" t="s">
        <v>2077</v>
      </c>
      <c r="C779" s="246">
        <v>2.38</v>
      </c>
      <c r="D779" s="247">
        <v>0.36509999999999998</v>
      </c>
      <c r="E779" s="247">
        <v>1</v>
      </c>
      <c r="F779" s="247">
        <v>1</v>
      </c>
      <c r="G779" s="247">
        <v>1.35</v>
      </c>
      <c r="H779" s="247">
        <v>1.35</v>
      </c>
      <c r="I779" s="248" t="s">
        <v>1201</v>
      </c>
      <c r="J779" s="249" t="s">
        <v>1199</v>
      </c>
    </row>
    <row r="780" spans="1:10" ht="17.149999999999999" customHeight="1">
      <c r="A780" s="232" t="s">
        <v>950</v>
      </c>
      <c r="B780" s="233" t="s">
        <v>2077</v>
      </c>
      <c r="C780" s="234">
        <v>3.08</v>
      </c>
      <c r="D780" s="235">
        <v>0.45519999999999999</v>
      </c>
      <c r="E780" s="235">
        <v>1</v>
      </c>
      <c r="F780" s="235">
        <v>1</v>
      </c>
      <c r="G780" s="235">
        <v>1.35</v>
      </c>
      <c r="H780" s="235">
        <v>1.35</v>
      </c>
      <c r="I780" s="236" t="s">
        <v>1201</v>
      </c>
      <c r="J780" s="237" t="s">
        <v>1199</v>
      </c>
    </row>
    <row r="781" spans="1:10" ht="17.149999999999999" customHeight="1">
      <c r="A781" s="232" t="s">
        <v>951</v>
      </c>
      <c r="B781" s="233" t="s">
        <v>2077</v>
      </c>
      <c r="C781" s="234">
        <v>4.3899999999999997</v>
      </c>
      <c r="D781" s="235">
        <v>0.64770000000000005</v>
      </c>
      <c r="E781" s="235">
        <v>1</v>
      </c>
      <c r="F781" s="235">
        <v>1</v>
      </c>
      <c r="G781" s="235">
        <v>1.35</v>
      </c>
      <c r="H781" s="235">
        <v>1.35</v>
      </c>
      <c r="I781" s="236" t="s">
        <v>1201</v>
      </c>
      <c r="J781" s="237" t="s">
        <v>1199</v>
      </c>
    </row>
    <row r="782" spans="1:10" ht="17.149999999999999" customHeight="1">
      <c r="A782" s="238" t="s">
        <v>952</v>
      </c>
      <c r="B782" s="239" t="s">
        <v>2077</v>
      </c>
      <c r="C782" s="240">
        <v>8.14</v>
      </c>
      <c r="D782" s="241">
        <v>1.2490000000000001</v>
      </c>
      <c r="E782" s="241">
        <v>1</v>
      </c>
      <c r="F782" s="241">
        <v>1</v>
      </c>
      <c r="G782" s="241">
        <v>1.75</v>
      </c>
      <c r="H782" s="241">
        <v>1.75</v>
      </c>
      <c r="I782" s="242" t="s">
        <v>1201</v>
      </c>
      <c r="J782" s="243" t="s">
        <v>1199</v>
      </c>
    </row>
    <row r="783" spans="1:10" ht="17.149999999999999" customHeight="1">
      <c r="A783" s="244" t="s">
        <v>1649</v>
      </c>
      <c r="B783" s="245" t="s">
        <v>2078</v>
      </c>
      <c r="C783" s="246">
        <v>2.81</v>
      </c>
      <c r="D783" s="247">
        <v>0.37759999999999999</v>
      </c>
      <c r="E783" s="247">
        <v>1</v>
      </c>
      <c r="F783" s="247">
        <v>1</v>
      </c>
      <c r="G783" s="247">
        <v>1.35</v>
      </c>
      <c r="H783" s="247">
        <v>1.35</v>
      </c>
      <c r="I783" s="248" t="s">
        <v>1201</v>
      </c>
      <c r="J783" s="249" t="s">
        <v>1199</v>
      </c>
    </row>
    <row r="784" spans="1:10" ht="17.149999999999999" customHeight="1">
      <c r="A784" s="232" t="s">
        <v>1650</v>
      </c>
      <c r="B784" s="233" t="s">
        <v>2078</v>
      </c>
      <c r="C784" s="234">
        <v>3.77</v>
      </c>
      <c r="D784" s="235">
        <v>0.49959999999999999</v>
      </c>
      <c r="E784" s="235">
        <v>1</v>
      </c>
      <c r="F784" s="235">
        <v>1</v>
      </c>
      <c r="G784" s="235">
        <v>1.35</v>
      </c>
      <c r="H784" s="235">
        <v>1.35</v>
      </c>
      <c r="I784" s="236" t="s">
        <v>1201</v>
      </c>
      <c r="J784" s="237" t="s">
        <v>1199</v>
      </c>
    </row>
    <row r="785" spans="1:10" ht="17.149999999999999" customHeight="1">
      <c r="A785" s="232" t="s">
        <v>1651</v>
      </c>
      <c r="B785" s="233" t="s">
        <v>2078</v>
      </c>
      <c r="C785" s="234">
        <v>5.81</v>
      </c>
      <c r="D785" s="235">
        <v>0.74390000000000001</v>
      </c>
      <c r="E785" s="235">
        <v>1</v>
      </c>
      <c r="F785" s="235">
        <v>1</v>
      </c>
      <c r="G785" s="235">
        <v>1.35</v>
      </c>
      <c r="H785" s="235">
        <v>1.35</v>
      </c>
      <c r="I785" s="236" t="s">
        <v>1201</v>
      </c>
      <c r="J785" s="237" t="s">
        <v>1199</v>
      </c>
    </row>
    <row r="786" spans="1:10" ht="17.149999999999999" customHeight="1">
      <c r="A786" s="238" t="s">
        <v>1652</v>
      </c>
      <c r="B786" s="239" t="s">
        <v>2078</v>
      </c>
      <c r="C786" s="240">
        <v>9.7200000000000006</v>
      </c>
      <c r="D786" s="241">
        <v>1.3088</v>
      </c>
      <c r="E786" s="241">
        <v>1</v>
      </c>
      <c r="F786" s="241">
        <v>1</v>
      </c>
      <c r="G786" s="241">
        <v>1.75</v>
      </c>
      <c r="H786" s="241">
        <v>1.75</v>
      </c>
      <c r="I786" s="242" t="s">
        <v>1201</v>
      </c>
      <c r="J786" s="243" t="s">
        <v>1199</v>
      </c>
    </row>
    <row r="787" spans="1:10" ht="17.149999999999999" customHeight="1">
      <c r="A787" s="244" t="s">
        <v>1653</v>
      </c>
      <c r="B787" s="245" t="s">
        <v>2079</v>
      </c>
      <c r="C787" s="246">
        <v>2.44</v>
      </c>
      <c r="D787" s="247">
        <v>0.36570000000000003</v>
      </c>
      <c r="E787" s="247">
        <v>1</v>
      </c>
      <c r="F787" s="247">
        <v>1</v>
      </c>
      <c r="G787" s="247">
        <v>1.35</v>
      </c>
      <c r="H787" s="247">
        <v>1.35</v>
      </c>
      <c r="I787" s="248" t="s">
        <v>1201</v>
      </c>
      <c r="J787" s="249" t="s">
        <v>1199</v>
      </c>
    </row>
    <row r="788" spans="1:10" ht="17.149999999999999" customHeight="1">
      <c r="A788" s="232" t="s">
        <v>1654</v>
      </c>
      <c r="B788" s="233" t="s">
        <v>2079</v>
      </c>
      <c r="C788" s="234">
        <v>3.58</v>
      </c>
      <c r="D788" s="235">
        <v>0.51490000000000002</v>
      </c>
      <c r="E788" s="235">
        <v>1</v>
      </c>
      <c r="F788" s="235">
        <v>1</v>
      </c>
      <c r="G788" s="235">
        <v>1.35</v>
      </c>
      <c r="H788" s="235">
        <v>1.35</v>
      </c>
      <c r="I788" s="236" t="s">
        <v>1201</v>
      </c>
      <c r="J788" s="237" t="s">
        <v>1199</v>
      </c>
    </row>
    <row r="789" spans="1:10" ht="17.149999999999999" customHeight="1">
      <c r="A789" s="232" t="s">
        <v>1655</v>
      </c>
      <c r="B789" s="233" t="s">
        <v>2079</v>
      </c>
      <c r="C789" s="234">
        <v>6.5</v>
      </c>
      <c r="D789" s="235">
        <v>0.82950000000000002</v>
      </c>
      <c r="E789" s="235">
        <v>1</v>
      </c>
      <c r="F789" s="235">
        <v>1</v>
      </c>
      <c r="G789" s="235">
        <v>1.35</v>
      </c>
      <c r="H789" s="235">
        <v>1.35</v>
      </c>
      <c r="I789" s="236" t="s">
        <v>1201</v>
      </c>
      <c r="J789" s="237" t="s">
        <v>1199</v>
      </c>
    </row>
    <row r="790" spans="1:10" ht="17.149999999999999" customHeight="1">
      <c r="A790" s="238" t="s">
        <v>1656</v>
      </c>
      <c r="B790" s="239" t="s">
        <v>2079</v>
      </c>
      <c r="C790" s="240">
        <v>11</v>
      </c>
      <c r="D790" s="241">
        <v>1.5811999999999999</v>
      </c>
      <c r="E790" s="241">
        <v>1</v>
      </c>
      <c r="F790" s="241">
        <v>1</v>
      </c>
      <c r="G790" s="241">
        <v>1.75</v>
      </c>
      <c r="H790" s="241">
        <v>1.75</v>
      </c>
      <c r="I790" s="242" t="s">
        <v>1201</v>
      </c>
      <c r="J790" s="243" t="s">
        <v>1199</v>
      </c>
    </row>
    <row r="791" spans="1:10" ht="17.149999999999999" customHeight="1">
      <c r="A791" s="244" t="s">
        <v>2255</v>
      </c>
      <c r="B791" s="245" t="s">
        <v>2286</v>
      </c>
      <c r="C791" s="246">
        <v>5.77</v>
      </c>
      <c r="D791" s="247">
        <v>0.39779999999999999</v>
      </c>
      <c r="E791" s="247">
        <v>1</v>
      </c>
      <c r="F791" s="247">
        <v>1</v>
      </c>
      <c r="G791" s="247">
        <v>1.35</v>
      </c>
      <c r="H791" s="247">
        <v>1.35</v>
      </c>
      <c r="I791" s="248" t="s">
        <v>1201</v>
      </c>
      <c r="J791" s="249" t="s">
        <v>1199</v>
      </c>
    </row>
    <row r="792" spans="1:10" ht="17.149999999999999" customHeight="1">
      <c r="A792" s="232" t="s">
        <v>2256</v>
      </c>
      <c r="B792" s="233" t="s">
        <v>2286</v>
      </c>
      <c r="C792" s="234">
        <v>8.67</v>
      </c>
      <c r="D792" s="235">
        <v>0.65839999999999999</v>
      </c>
      <c r="E792" s="235">
        <v>1</v>
      </c>
      <c r="F792" s="235">
        <v>1</v>
      </c>
      <c r="G792" s="235">
        <v>1.35</v>
      </c>
      <c r="H792" s="235">
        <v>1.35</v>
      </c>
      <c r="I792" s="236" t="s">
        <v>1201</v>
      </c>
      <c r="J792" s="237" t="s">
        <v>1199</v>
      </c>
    </row>
    <row r="793" spans="1:10" ht="17.149999999999999" customHeight="1">
      <c r="A793" s="232" t="s">
        <v>2257</v>
      </c>
      <c r="B793" s="233" t="s">
        <v>2286</v>
      </c>
      <c r="C793" s="234">
        <v>17.09</v>
      </c>
      <c r="D793" s="235">
        <v>1.8696999999999999</v>
      </c>
      <c r="E793" s="235">
        <v>1</v>
      </c>
      <c r="F793" s="235">
        <v>1</v>
      </c>
      <c r="G793" s="235">
        <v>1.35</v>
      </c>
      <c r="H793" s="235">
        <v>1.35</v>
      </c>
      <c r="I793" s="236" t="s">
        <v>1201</v>
      </c>
      <c r="J793" s="237" t="s">
        <v>1199</v>
      </c>
    </row>
    <row r="794" spans="1:10" ht="17.149999999999999" customHeight="1">
      <c r="A794" s="238" t="s">
        <v>2258</v>
      </c>
      <c r="B794" s="239" t="s">
        <v>2286</v>
      </c>
      <c r="C794" s="240">
        <v>26.44</v>
      </c>
      <c r="D794" s="241">
        <v>3.4388000000000001</v>
      </c>
      <c r="E794" s="241">
        <v>1</v>
      </c>
      <c r="F794" s="241">
        <v>1</v>
      </c>
      <c r="G794" s="241">
        <v>1.75</v>
      </c>
      <c r="H794" s="241">
        <v>1.75</v>
      </c>
      <c r="I794" s="242" t="s">
        <v>1201</v>
      </c>
      <c r="J794" s="243" t="s">
        <v>1199</v>
      </c>
    </row>
    <row r="795" spans="1:10" ht="17.149999999999999" customHeight="1">
      <c r="A795" s="244" t="s">
        <v>953</v>
      </c>
      <c r="B795" s="245" t="s">
        <v>2080</v>
      </c>
      <c r="C795" s="246">
        <v>4.1900000000000004</v>
      </c>
      <c r="D795" s="247">
        <v>3.8077000000000001</v>
      </c>
      <c r="E795" s="247">
        <v>1</v>
      </c>
      <c r="F795" s="247">
        <v>1</v>
      </c>
      <c r="G795" s="247">
        <v>1.35</v>
      </c>
      <c r="H795" s="247">
        <v>1.35</v>
      </c>
      <c r="I795" s="248" t="s">
        <v>1201</v>
      </c>
      <c r="J795" s="249" t="s">
        <v>1199</v>
      </c>
    </row>
    <row r="796" spans="1:10" ht="17.149999999999999" customHeight="1">
      <c r="A796" s="232" t="s">
        <v>954</v>
      </c>
      <c r="B796" s="233" t="s">
        <v>2080</v>
      </c>
      <c r="C796" s="234">
        <v>5.12</v>
      </c>
      <c r="D796" s="235">
        <v>4.1677999999999997</v>
      </c>
      <c r="E796" s="235">
        <v>1</v>
      </c>
      <c r="F796" s="235">
        <v>1</v>
      </c>
      <c r="G796" s="235">
        <v>1.35</v>
      </c>
      <c r="H796" s="235">
        <v>1.35</v>
      </c>
      <c r="I796" s="236" t="s">
        <v>1201</v>
      </c>
      <c r="J796" s="237" t="s">
        <v>1199</v>
      </c>
    </row>
    <row r="797" spans="1:10" ht="17.149999999999999" customHeight="1">
      <c r="A797" s="232" t="s">
        <v>955</v>
      </c>
      <c r="B797" s="233" t="s">
        <v>2080</v>
      </c>
      <c r="C797" s="234">
        <v>7.91</v>
      </c>
      <c r="D797" s="235">
        <v>4.8285999999999998</v>
      </c>
      <c r="E797" s="235">
        <v>1</v>
      </c>
      <c r="F797" s="235">
        <v>1</v>
      </c>
      <c r="G797" s="235">
        <v>1.35</v>
      </c>
      <c r="H797" s="235">
        <v>1.35</v>
      </c>
      <c r="I797" s="236" t="s">
        <v>1201</v>
      </c>
      <c r="J797" s="237" t="s">
        <v>1199</v>
      </c>
    </row>
    <row r="798" spans="1:10" ht="17.149999999999999" customHeight="1">
      <c r="A798" s="238" t="s">
        <v>956</v>
      </c>
      <c r="B798" s="239" t="s">
        <v>2080</v>
      </c>
      <c r="C798" s="240">
        <v>16.3</v>
      </c>
      <c r="D798" s="241">
        <v>7.2537000000000003</v>
      </c>
      <c r="E798" s="241">
        <v>1</v>
      </c>
      <c r="F798" s="241">
        <v>1</v>
      </c>
      <c r="G798" s="241">
        <v>1.75</v>
      </c>
      <c r="H798" s="241">
        <v>1.75</v>
      </c>
      <c r="I798" s="242" t="s">
        <v>1201</v>
      </c>
      <c r="J798" s="243" t="s">
        <v>1199</v>
      </c>
    </row>
    <row r="799" spans="1:10" ht="17.149999999999999" customHeight="1">
      <c r="A799" s="244" t="s">
        <v>957</v>
      </c>
      <c r="B799" s="245" t="s">
        <v>2081</v>
      </c>
      <c r="C799" s="246">
        <v>4.93</v>
      </c>
      <c r="D799" s="247">
        <v>1.6584000000000001</v>
      </c>
      <c r="E799" s="247">
        <v>1</v>
      </c>
      <c r="F799" s="247">
        <v>1</v>
      </c>
      <c r="G799" s="247">
        <v>1.35</v>
      </c>
      <c r="H799" s="247">
        <v>1.35</v>
      </c>
      <c r="I799" s="248" t="s">
        <v>1201</v>
      </c>
      <c r="J799" s="249" t="s">
        <v>1199</v>
      </c>
    </row>
    <row r="800" spans="1:10" ht="17.149999999999999" customHeight="1">
      <c r="A800" s="232" t="s">
        <v>958</v>
      </c>
      <c r="B800" s="233" t="s">
        <v>2081</v>
      </c>
      <c r="C800" s="234">
        <v>6.39</v>
      </c>
      <c r="D800" s="235">
        <v>2.1063000000000001</v>
      </c>
      <c r="E800" s="235">
        <v>1</v>
      </c>
      <c r="F800" s="235">
        <v>1</v>
      </c>
      <c r="G800" s="235">
        <v>1.35</v>
      </c>
      <c r="H800" s="235">
        <v>1.35</v>
      </c>
      <c r="I800" s="236" t="s">
        <v>1201</v>
      </c>
      <c r="J800" s="237" t="s">
        <v>1199</v>
      </c>
    </row>
    <row r="801" spans="1:10" ht="17.149999999999999" customHeight="1">
      <c r="A801" s="232" t="s">
        <v>959</v>
      </c>
      <c r="B801" s="233" t="s">
        <v>2081</v>
      </c>
      <c r="C801" s="234">
        <v>10.46</v>
      </c>
      <c r="D801" s="235">
        <v>2.6255000000000002</v>
      </c>
      <c r="E801" s="235">
        <v>1</v>
      </c>
      <c r="F801" s="235">
        <v>1</v>
      </c>
      <c r="G801" s="235">
        <v>1.35</v>
      </c>
      <c r="H801" s="235">
        <v>1.35</v>
      </c>
      <c r="I801" s="236" t="s">
        <v>1201</v>
      </c>
      <c r="J801" s="237" t="s">
        <v>1199</v>
      </c>
    </row>
    <row r="802" spans="1:10" ht="17.149999999999999" customHeight="1">
      <c r="A802" s="238" t="s">
        <v>960</v>
      </c>
      <c r="B802" s="239" t="s">
        <v>2081</v>
      </c>
      <c r="C802" s="240">
        <v>17.38</v>
      </c>
      <c r="D802" s="241">
        <v>4.0991</v>
      </c>
      <c r="E802" s="241">
        <v>1</v>
      </c>
      <c r="F802" s="241">
        <v>1</v>
      </c>
      <c r="G802" s="241">
        <v>1.75</v>
      </c>
      <c r="H802" s="241">
        <v>1.75</v>
      </c>
      <c r="I802" s="242" t="s">
        <v>1201</v>
      </c>
      <c r="J802" s="243" t="s">
        <v>1199</v>
      </c>
    </row>
    <row r="803" spans="1:10" ht="17.149999999999999" customHeight="1">
      <c r="A803" s="244" t="s">
        <v>961</v>
      </c>
      <c r="B803" s="245" t="s">
        <v>2082</v>
      </c>
      <c r="C803" s="246">
        <v>2.2200000000000002</v>
      </c>
      <c r="D803" s="247">
        <v>1.1185</v>
      </c>
      <c r="E803" s="247">
        <v>1</v>
      </c>
      <c r="F803" s="247">
        <v>1</v>
      </c>
      <c r="G803" s="247">
        <v>1.35</v>
      </c>
      <c r="H803" s="247">
        <v>1.35</v>
      </c>
      <c r="I803" s="248" t="s">
        <v>1201</v>
      </c>
      <c r="J803" s="249" t="s">
        <v>1199</v>
      </c>
    </row>
    <row r="804" spans="1:10" ht="17.149999999999999" customHeight="1">
      <c r="A804" s="232" t="s">
        <v>962</v>
      </c>
      <c r="B804" s="233" t="s">
        <v>2082</v>
      </c>
      <c r="C804" s="234">
        <v>3.26</v>
      </c>
      <c r="D804" s="235">
        <v>1.3011999999999999</v>
      </c>
      <c r="E804" s="235">
        <v>1</v>
      </c>
      <c r="F804" s="235">
        <v>1</v>
      </c>
      <c r="G804" s="235">
        <v>1.35</v>
      </c>
      <c r="H804" s="235">
        <v>1.35</v>
      </c>
      <c r="I804" s="236" t="s">
        <v>1201</v>
      </c>
      <c r="J804" s="237" t="s">
        <v>1199</v>
      </c>
    </row>
    <row r="805" spans="1:10" ht="17.149999999999999" customHeight="1">
      <c r="A805" s="232" t="s">
        <v>963</v>
      </c>
      <c r="B805" s="233" t="s">
        <v>2082</v>
      </c>
      <c r="C805" s="234">
        <v>6.72</v>
      </c>
      <c r="D805" s="235">
        <v>1.8976</v>
      </c>
      <c r="E805" s="235">
        <v>1</v>
      </c>
      <c r="F805" s="235">
        <v>1</v>
      </c>
      <c r="G805" s="235">
        <v>1.35</v>
      </c>
      <c r="H805" s="235">
        <v>1.35</v>
      </c>
      <c r="I805" s="236" t="s">
        <v>1201</v>
      </c>
      <c r="J805" s="237" t="s">
        <v>1199</v>
      </c>
    </row>
    <row r="806" spans="1:10" ht="17.149999999999999" customHeight="1">
      <c r="A806" s="238" t="s">
        <v>964</v>
      </c>
      <c r="B806" s="239" t="s">
        <v>2082</v>
      </c>
      <c r="C806" s="240">
        <v>12.78</v>
      </c>
      <c r="D806" s="241">
        <v>3.2766000000000002</v>
      </c>
      <c r="E806" s="241">
        <v>1</v>
      </c>
      <c r="F806" s="241">
        <v>1</v>
      </c>
      <c r="G806" s="241">
        <v>1.75</v>
      </c>
      <c r="H806" s="241">
        <v>1.75</v>
      </c>
      <c r="I806" s="242" t="s">
        <v>1201</v>
      </c>
      <c r="J806" s="243" t="s">
        <v>1199</v>
      </c>
    </row>
    <row r="807" spans="1:10" ht="17.149999999999999" customHeight="1">
      <c r="A807" s="244" t="s">
        <v>965</v>
      </c>
      <c r="B807" s="245" t="s">
        <v>2083</v>
      </c>
      <c r="C807" s="246">
        <v>2.29</v>
      </c>
      <c r="D807" s="247">
        <v>0.95689999999999997</v>
      </c>
      <c r="E807" s="247">
        <v>1</v>
      </c>
      <c r="F807" s="247">
        <v>1</v>
      </c>
      <c r="G807" s="247">
        <v>1.35</v>
      </c>
      <c r="H807" s="247">
        <v>1.35</v>
      </c>
      <c r="I807" s="248" t="s">
        <v>1201</v>
      </c>
      <c r="J807" s="249" t="s">
        <v>1199</v>
      </c>
    </row>
    <row r="808" spans="1:10" ht="17.149999999999999" customHeight="1">
      <c r="A808" s="232" t="s">
        <v>966</v>
      </c>
      <c r="B808" s="233" t="s">
        <v>2083</v>
      </c>
      <c r="C808" s="234">
        <v>3.61</v>
      </c>
      <c r="D808" s="235">
        <v>1.1890000000000001</v>
      </c>
      <c r="E808" s="235">
        <v>1</v>
      </c>
      <c r="F808" s="235">
        <v>1</v>
      </c>
      <c r="G808" s="235">
        <v>1.35</v>
      </c>
      <c r="H808" s="235">
        <v>1.35</v>
      </c>
      <c r="I808" s="236" t="s">
        <v>1201</v>
      </c>
      <c r="J808" s="237" t="s">
        <v>1199</v>
      </c>
    </row>
    <row r="809" spans="1:10" ht="17.149999999999999" customHeight="1">
      <c r="A809" s="232" t="s">
        <v>967</v>
      </c>
      <c r="B809" s="233" t="s">
        <v>2083</v>
      </c>
      <c r="C809" s="234">
        <v>7.41</v>
      </c>
      <c r="D809" s="235">
        <v>1.6084000000000001</v>
      </c>
      <c r="E809" s="235">
        <v>1</v>
      </c>
      <c r="F809" s="235">
        <v>1</v>
      </c>
      <c r="G809" s="235">
        <v>1.35</v>
      </c>
      <c r="H809" s="235">
        <v>1.35</v>
      </c>
      <c r="I809" s="236" t="s">
        <v>1201</v>
      </c>
      <c r="J809" s="237" t="s">
        <v>1199</v>
      </c>
    </row>
    <row r="810" spans="1:10" ht="17.149999999999999" customHeight="1">
      <c r="A810" s="238" t="s">
        <v>968</v>
      </c>
      <c r="B810" s="239" t="s">
        <v>2083</v>
      </c>
      <c r="C810" s="240">
        <v>13.97</v>
      </c>
      <c r="D810" s="241">
        <v>2.6701000000000001</v>
      </c>
      <c r="E810" s="241">
        <v>1</v>
      </c>
      <c r="F810" s="241">
        <v>1</v>
      </c>
      <c r="G810" s="241">
        <v>1.75</v>
      </c>
      <c r="H810" s="241">
        <v>1.75</v>
      </c>
      <c r="I810" s="242" t="s">
        <v>1201</v>
      </c>
      <c r="J810" s="243" t="s">
        <v>1199</v>
      </c>
    </row>
    <row r="811" spans="1:10" ht="17.149999999999999" customHeight="1">
      <c r="A811" s="244" t="s">
        <v>969</v>
      </c>
      <c r="B811" s="245" t="s">
        <v>1909</v>
      </c>
      <c r="C811" s="246">
        <v>3.46</v>
      </c>
      <c r="D811" s="247">
        <v>0.84889999999999999</v>
      </c>
      <c r="E811" s="247">
        <v>1</v>
      </c>
      <c r="F811" s="247">
        <v>1</v>
      </c>
      <c r="G811" s="247">
        <v>1.35</v>
      </c>
      <c r="H811" s="247">
        <v>1.35</v>
      </c>
      <c r="I811" s="248" t="s">
        <v>1201</v>
      </c>
      <c r="J811" s="249" t="s">
        <v>1199</v>
      </c>
    </row>
    <row r="812" spans="1:10" ht="17.149999999999999" customHeight="1">
      <c r="A812" s="232" t="s">
        <v>970</v>
      </c>
      <c r="B812" s="233" t="s">
        <v>1909</v>
      </c>
      <c r="C812" s="234">
        <v>6.14</v>
      </c>
      <c r="D812" s="235">
        <v>1.2179</v>
      </c>
      <c r="E812" s="235">
        <v>1</v>
      </c>
      <c r="F812" s="235">
        <v>1</v>
      </c>
      <c r="G812" s="235">
        <v>1.35</v>
      </c>
      <c r="H812" s="235">
        <v>1.35</v>
      </c>
      <c r="I812" s="236" t="s">
        <v>1201</v>
      </c>
      <c r="J812" s="237" t="s">
        <v>1199</v>
      </c>
    </row>
    <row r="813" spans="1:10" ht="17.149999999999999" customHeight="1">
      <c r="A813" s="232" t="s">
        <v>971</v>
      </c>
      <c r="B813" s="233" t="s">
        <v>1909</v>
      </c>
      <c r="C813" s="234">
        <v>9.67</v>
      </c>
      <c r="D813" s="235">
        <v>1.7317</v>
      </c>
      <c r="E813" s="235">
        <v>1</v>
      </c>
      <c r="F813" s="235">
        <v>1</v>
      </c>
      <c r="G813" s="235">
        <v>1.35</v>
      </c>
      <c r="H813" s="235">
        <v>1.35</v>
      </c>
      <c r="I813" s="236" t="s">
        <v>1201</v>
      </c>
      <c r="J813" s="237" t="s">
        <v>1199</v>
      </c>
    </row>
    <row r="814" spans="1:10" ht="17.149999999999999" customHeight="1">
      <c r="A814" s="238" t="s">
        <v>972</v>
      </c>
      <c r="B814" s="239" t="s">
        <v>1909</v>
      </c>
      <c r="C814" s="240">
        <v>15.64</v>
      </c>
      <c r="D814" s="241">
        <v>2.9243999999999999</v>
      </c>
      <c r="E814" s="241">
        <v>1</v>
      </c>
      <c r="F814" s="241">
        <v>1</v>
      </c>
      <c r="G814" s="241">
        <v>1.75</v>
      </c>
      <c r="H814" s="241">
        <v>1.75</v>
      </c>
      <c r="I814" s="242" t="s">
        <v>1201</v>
      </c>
      <c r="J814" s="243" t="s">
        <v>1199</v>
      </c>
    </row>
    <row r="815" spans="1:10" ht="17.149999999999999" customHeight="1">
      <c r="A815" s="244" t="s">
        <v>973</v>
      </c>
      <c r="B815" s="245" t="s">
        <v>2084</v>
      </c>
      <c r="C815" s="246">
        <v>3.23</v>
      </c>
      <c r="D815" s="247">
        <v>0.8085</v>
      </c>
      <c r="E815" s="247">
        <v>1</v>
      </c>
      <c r="F815" s="247">
        <v>1</v>
      </c>
      <c r="G815" s="247">
        <v>1.35</v>
      </c>
      <c r="H815" s="247">
        <v>1.35</v>
      </c>
      <c r="I815" s="248" t="s">
        <v>1201</v>
      </c>
      <c r="J815" s="249" t="s">
        <v>1199</v>
      </c>
    </row>
    <row r="816" spans="1:10" ht="17.149999999999999" customHeight="1">
      <c r="A816" s="232" t="s">
        <v>974</v>
      </c>
      <c r="B816" s="233" t="s">
        <v>2084</v>
      </c>
      <c r="C816" s="234">
        <v>4.29</v>
      </c>
      <c r="D816" s="235">
        <v>1.0733999999999999</v>
      </c>
      <c r="E816" s="235">
        <v>1</v>
      </c>
      <c r="F816" s="235">
        <v>1</v>
      </c>
      <c r="G816" s="235">
        <v>1.35</v>
      </c>
      <c r="H816" s="235">
        <v>1.35</v>
      </c>
      <c r="I816" s="236" t="s">
        <v>1201</v>
      </c>
      <c r="J816" s="237" t="s">
        <v>1199</v>
      </c>
    </row>
    <row r="817" spans="1:10" ht="17.149999999999999" customHeight="1">
      <c r="A817" s="232" t="s">
        <v>975</v>
      </c>
      <c r="B817" s="233" t="s">
        <v>2084</v>
      </c>
      <c r="C817" s="234">
        <v>8.39</v>
      </c>
      <c r="D817" s="235">
        <v>1.5004999999999999</v>
      </c>
      <c r="E817" s="235">
        <v>1</v>
      </c>
      <c r="F817" s="235">
        <v>1</v>
      </c>
      <c r="G817" s="235">
        <v>1.35</v>
      </c>
      <c r="H817" s="235">
        <v>1.35</v>
      </c>
      <c r="I817" s="236" t="s">
        <v>1201</v>
      </c>
      <c r="J817" s="237" t="s">
        <v>1199</v>
      </c>
    </row>
    <row r="818" spans="1:10" ht="17.149999999999999" customHeight="1">
      <c r="A818" s="238" t="s">
        <v>976</v>
      </c>
      <c r="B818" s="239" t="s">
        <v>2084</v>
      </c>
      <c r="C818" s="240">
        <v>13.87</v>
      </c>
      <c r="D818" s="241">
        <v>2.2717999999999998</v>
      </c>
      <c r="E818" s="241">
        <v>1</v>
      </c>
      <c r="F818" s="241">
        <v>1</v>
      </c>
      <c r="G818" s="241">
        <v>1.75</v>
      </c>
      <c r="H818" s="241">
        <v>1.75</v>
      </c>
      <c r="I818" s="242" t="s">
        <v>1201</v>
      </c>
      <c r="J818" s="243" t="s">
        <v>1199</v>
      </c>
    </row>
    <row r="819" spans="1:10" ht="17.149999999999999" customHeight="1">
      <c r="A819" s="244" t="s">
        <v>977</v>
      </c>
      <c r="B819" s="245" t="s">
        <v>2085</v>
      </c>
      <c r="C819" s="246">
        <v>2.0699999999999998</v>
      </c>
      <c r="D819" s="247">
        <v>0.68359999999999999</v>
      </c>
      <c r="E819" s="247">
        <v>1</v>
      </c>
      <c r="F819" s="247">
        <v>1</v>
      </c>
      <c r="G819" s="247">
        <v>1.35</v>
      </c>
      <c r="H819" s="247">
        <v>1.35</v>
      </c>
      <c r="I819" s="248" t="s">
        <v>1201</v>
      </c>
      <c r="J819" s="249" t="s">
        <v>1199</v>
      </c>
    </row>
    <row r="820" spans="1:10" ht="17.149999999999999" customHeight="1">
      <c r="A820" s="232" t="s">
        <v>978</v>
      </c>
      <c r="B820" s="233" t="s">
        <v>2085</v>
      </c>
      <c r="C820" s="234">
        <v>3.92</v>
      </c>
      <c r="D820" s="235">
        <v>0.89949999999999997</v>
      </c>
      <c r="E820" s="235">
        <v>1</v>
      </c>
      <c r="F820" s="235">
        <v>1</v>
      </c>
      <c r="G820" s="235">
        <v>1.35</v>
      </c>
      <c r="H820" s="235">
        <v>1.35</v>
      </c>
      <c r="I820" s="236" t="s">
        <v>1201</v>
      </c>
      <c r="J820" s="237" t="s">
        <v>1199</v>
      </c>
    </row>
    <row r="821" spans="1:10" ht="17.149999999999999" customHeight="1">
      <c r="A821" s="232" t="s">
        <v>979</v>
      </c>
      <c r="B821" s="233" t="s">
        <v>2085</v>
      </c>
      <c r="C821" s="234">
        <v>7.63</v>
      </c>
      <c r="D821" s="235">
        <v>1.3346</v>
      </c>
      <c r="E821" s="235">
        <v>1</v>
      </c>
      <c r="F821" s="235">
        <v>1</v>
      </c>
      <c r="G821" s="235">
        <v>1.35</v>
      </c>
      <c r="H821" s="235">
        <v>1.35</v>
      </c>
      <c r="I821" s="236" t="s">
        <v>1201</v>
      </c>
      <c r="J821" s="237" t="s">
        <v>1199</v>
      </c>
    </row>
    <row r="822" spans="1:10" ht="17.149999999999999" customHeight="1">
      <c r="A822" s="238" t="s">
        <v>980</v>
      </c>
      <c r="B822" s="239" t="s">
        <v>2085</v>
      </c>
      <c r="C822" s="240">
        <v>12.64</v>
      </c>
      <c r="D822" s="241">
        <v>2.1541999999999999</v>
      </c>
      <c r="E822" s="241">
        <v>1</v>
      </c>
      <c r="F822" s="241">
        <v>1</v>
      </c>
      <c r="G822" s="241">
        <v>1.75</v>
      </c>
      <c r="H822" s="241">
        <v>1.75</v>
      </c>
      <c r="I822" s="242" t="s">
        <v>1201</v>
      </c>
      <c r="J822" s="243" t="s">
        <v>1199</v>
      </c>
    </row>
    <row r="823" spans="1:10" ht="17.149999999999999" customHeight="1">
      <c r="A823" s="244" t="s">
        <v>981</v>
      </c>
      <c r="B823" s="245" t="s">
        <v>2287</v>
      </c>
      <c r="C823" s="246">
        <v>2.74</v>
      </c>
      <c r="D823" s="247">
        <v>0.99080000000000001</v>
      </c>
      <c r="E823" s="247">
        <v>1</v>
      </c>
      <c r="F823" s="247">
        <v>1</v>
      </c>
      <c r="G823" s="247">
        <v>1.35</v>
      </c>
      <c r="H823" s="247">
        <v>1.35</v>
      </c>
      <c r="I823" s="248" t="s">
        <v>1201</v>
      </c>
      <c r="J823" s="249" t="s">
        <v>1199</v>
      </c>
    </row>
    <row r="824" spans="1:10" ht="17.149999999999999" customHeight="1">
      <c r="A824" s="232" t="s">
        <v>982</v>
      </c>
      <c r="B824" s="233" t="s">
        <v>2287</v>
      </c>
      <c r="C824" s="234">
        <v>4.91</v>
      </c>
      <c r="D824" s="235">
        <v>1.2310000000000001</v>
      </c>
      <c r="E824" s="235">
        <v>1</v>
      </c>
      <c r="F824" s="235">
        <v>1</v>
      </c>
      <c r="G824" s="235">
        <v>1.35</v>
      </c>
      <c r="H824" s="235">
        <v>1.35</v>
      </c>
      <c r="I824" s="236" t="s">
        <v>1201</v>
      </c>
      <c r="J824" s="237" t="s">
        <v>1199</v>
      </c>
    </row>
    <row r="825" spans="1:10" ht="17.149999999999999" customHeight="1">
      <c r="A825" s="232" t="s">
        <v>983</v>
      </c>
      <c r="B825" s="233" t="s">
        <v>2287</v>
      </c>
      <c r="C825" s="234">
        <v>8.91</v>
      </c>
      <c r="D825" s="235">
        <v>1.7332000000000001</v>
      </c>
      <c r="E825" s="235">
        <v>1</v>
      </c>
      <c r="F825" s="235">
        <v>1</v>
      </c>
      <c r="G825" s="235">
        <v>1.35</v>
      </c>
      <c r="H825" s="235">
        <v>1.35</v>
      </c>
      <c r="I825" s="236" t="s">
        <v>1201</v>
      </c>
      <c r="J825" s="237" t="s">
        <v>1199</v>
      </c>
    </row>
    <row r="826" spans="1:10" ht="17.149999999999999" customHeight="1">
      <c r="A826" s="238" t="s">
        <v>984</v>
      </c>
      <c r="B826" s="239" t="s">
        <v>2287</v>
      </c>
      <c r="C826" s="240">
        <v>18.809999999999999</v>
      </c>
      <c r="D826" s="241">
        <v>3.2850999999999999</v>
      </c>
      <c r="E826" s="241">
        <v>1</v>
      </c>
      <c r="F826" s="241">
        <v>1</v>
      </c>
      <c r="G826" s="241">
        <v>1.75</v>
      </c>
      <c r="H826" s="241">
        <v>1.75</v>
      </c>
      <c r="I826" s="242" t="s">
        <v>1201</v>
      </c>
      <c r="J826" s="243" t="s">
        <v>1199</v>
      </c>
    </row>
    <row r="827" spans="1:10" ht="17.149999999999999" customHeight="1">
      <c r="A827" s="244" t="s">
        <v>2259</v>
      </c>
      <c r="B827" s="245" t="s">
        <v>2288</v>
      </c>
      <c r="C827" s="246">
        <v>4.0199999999999996</v>
      </c>
      <c r="D827" s="247">
        <v>1.0356000000000001</v>
      </c>
      <c r="E827" s="247">
        <v>1</v>
      </c>
      <c r="F827" s="247">
        <v>1</v>
      </c>
      <c r="G827" s="247">
        <v>1.35</v>
      </c>
      <c r="H827" s="247">
        <v>1.35</v>
      </c>
      <c r="I827" s="248" t="s">
        <v>1201</v>
      </c>
      <c r="J827" s="249" t="s">
        <v>1199</v>
      </c>
    </row>
    <row r="828" spans="1:10" ht="17.149999999999999" customHeight="1">
      <c r="A828" s="232" t="s">
        <v>2260</v>
      </c>
      <c r="B828" s="233" t="s">
        <v>2288</v>
      </c>
      <c r="C828" s="234">
        <v>6.05</v>
      </c>
      <c r="D828" s="235">
        <v>1.4702999999999999</v>
      </c>
      <c r="E828" s="235">
        <v>1</v>
      </c>
      <c r="F828" s="235">
        <v>1</v>
      </c>
      <c r="G828" s="235">
        <v>1.35</v>
      </c>
      <c r="H828" s="235">
        <v>1.35</v>
      </c>
      <c r="I828" s="236" t="s">
        <v>1201</v>
      </c>
      <c r="J828" s="237" t="s">
        <v>1199</v>
      </c>
    </row>
    <row r="829" spans="1:10" ht="17.149999999999999" customHeight="1">
      <c r="A829" s="232" t="s">
        <v>2261</v>
      </c>
      <c r="B829" s="233" t="s">
        <v>2288</v>
      </c>
      <c r="C829" s="234">
        <v>8.8699999999999992</v>
      </c>
      <c r="D829" s="235">
        <v>1.9675</v>
      </c>
      <c r="E829" s="235">
        <v>1</v>
      </c>
      <c r="F829" s="235">
        <v>1</v>
      </c>
      <c r="G829" s="235">
        <v>1.35</v>
      </c>
      <c r="H829" s="235">
        <v>1.35</v>
      </c>
      <c r="I829" s="236" t="s">
        <v>1201</v>
      </c>
      <c r="J829" s="237" t="s">
        <v>1199</v>
      </c>
    </row>
    <row r="830" spans="1:10" ht="17.149999999999999" customHeight="1">
      <c r="A830" s="238" t="s">
        <v>2262</v>
      </c>
      <c r="B830" s="239" t="s">
        <v>2288</v>
      </c>
      <c r="C830" s="240">
        <v>13.99</v>
      </c>
      <c r="D830" s="241">
        <v>3.1898</v>
      </c>
      <c r="E830" s="241">
        <v>1</v>
      </c>
      <c r="F830" s="241">
        <v>1</v>
      </c>
      <c r="G830" s="241">
        <v>1.75</v>
      </c>
      <c r="H830" s="241">
        <v>1.75</v>
      </c>
      <c r="I830" s="242" t="s">
        <v>1201</v>
      </c>
      <c r="J830" s="243" t="s">
        <v>1199</v>
      </c>
    </row>
    <row r="831" spans="1:10" ht="17.149999999999999" customHeight="1">
      <c r="A831" s="244" t="s">
        <v>985</v>
      </c>
      <c r="B831" s="245" t="s">
        <v>2086</v>
      </c>
      <c r="C831" s="246">
        <v>2.56</v>
      </c>
      <c r="D831" s="247">
        <v>0.48299999999999998</v>
      </c>
      <c r="E831" s="247">
        <v>1</v>
      </c>
      <c r="F831" s="247">
        <v>1</v>
      </c>
      <c r="G831" s="247">
        <v>1.35</v>
      </c>
      <c r="H831" s="247">
        <v>1.35</v>
      </c>
      <c r="I831" s="248" t="s">
        <v>1201</v>
      </c>
      <c r="J831" s="249" t="s">
        <v>1199</v>
      </c>
    </row>
    <row r="832" spans="1:10" ht="17.149999999999999" customHeight="1">
      <c r="A832" s="232" t="s">
        <v>986</v>
      </c>
      <c r="B832" s="233" t="s">
        <v>2086</v>
      </c>
      <c r="C832" s="234">
        <v>4</v>
      </c>
      <c r="D832" s="235">
        <v>0.61029999999999995</v>
      </c>
      <c r="E832" s="235">
        <v>1</v>
      </c>
      <c r="F832" s="235">
        <v>1</v>
      </c>
      <c r="G832" s="235">
        <v>1.35</v>
      </c>
      <c r="H832" s="235">
        <v>1.35</v>
      </c>
      <c r="I832" s="236" t="s">
        <v>1201</v>
      </c>
      <c r="J832" s="237" t="s">
        <v>1199</v>
      </c>
    </row>
    <row r="833" spans="1:10" ht="17.149999999999999" customHeight="1">
      <c r="A833" s="232" t="s">
        <v>987</v>
      </c>
      <c r="B833" s="233" t="s">
        <v>2086</v>
      </c>
      <c r="C833" s="234">
        <v>6.84</v>
      </c>
      <c r="D833" s="235">
        <v>0.9244</v>
      </c>
      <c r="E833" s="235">
        <v>1</v>
      </c>
      <c r="F833" s="235">
        <v>1</v>
      </c>
      <c r="G833" s="235">
        <v>1.35</v>
      </c>
      <c r="H833" s="235">
        <v>1.35</v>
      </c>
      <c r="I833" s="236" t="s">
        <v>1201</v>
      </c>
      <c r="J833" s="237" t="s">
        <v>1199</v>
      </c>
    </row>
    <row r="834" spans="1:10" ht="17.149999999999999" customHeight="1">
      <c r="A834" s="238" t="s">
        <v>988</v>
      </c>
      <c r="B834" s="239" t="s">
        <v>2086</v>
      </c>
      <c r="C834" s="240">
        <v>10.53</v>
      </c>
      <c r="D834" s="241">
        <v>1.4961</v>
      </c>
      <c r="E834" s="241">
        <v>1</v>
      </c>
      <c r="F834" s="241">
        <v>1</v>
      </c>
      <c r="G834" s="241">
        <v>1.75</v>
      </c>
      <c r="H834" s="241">
        <v>1.75</v>
      </c>
      <c r="I834" s="242" t="s">
        <v>1201</v>
      </c>
      <c r="J834" s="243" t="s">
        <v>1199</v>
      </c>
    </row>
    <row r="835" spans="1:10" ht="17.149999999999999" customHeight="1">
      <c r="A835" s="244" t="s">
        <v>989</v>
      </c>
      <c r="B835" s="245" t="s">
        <v>2087</v>
      </c>
      <c r="C835" s="246">
        <v>2.78</v>
      </c>
      <c r="D835" s="247">
        <v>0.35489999999999999</v>
      </c>
      <c r="E835" s="247">
        <v>1</v>
      </c>
      <c r="F835" s="247">
        <v>1</v>
      </c>
      <c r="G835" s="247">
        <v>1.35</v>
      </c>
      <c r="H835" s="247">
        <v>1.35</v>
      </c>
      <c r="I835" s="248" t="s">
        <v>1201</v>
      </c>
      <c r="J835" s="249" t="s">
        <v>1199</v>
      </c>
    </row>
    <row r="836" spans="1:10" ht="17.149999999999999" customHeight="1">
      <c r="A836" s="232" t="s">
        <v>990</v>
      </c>
      <c r="B836" s="233" t="s">
        <v>2087</v>
      </c>
      <c r="C836" s="234">
        <v>4.62</v>
      </c>
      <c r="D836" s="235">
        <v>0.5615</v>
      </c>
      <c r="E836" s="235">
        <v>1</v>
      </c>
      <c r="F836" s="235">
        <v>1</v>
      </c>
      <c r="G836" s="235">
        <v>1.35</v>
      </c>
      <c r="H836" s="235">
        <v>1.35</v>
      </c>
      <c r="I836" s="236" t="s">
        <v>1201</v>
      </c>
      <c r="J836" s="237" t="s">
        <v>1199</v>
      </c>
    </row>
    <row r="837" spans="1:10" ht="17.149999999999999" customHeight="1">
      <c r="A837" s="232" t="s">
        <v>991</v>
      </c>
      <c r="B837" s="233" t="s">
        <v>2087</v>
      </c>
      <c r="C837" s="234">
        <v>8.17</v>
      </c>
      <c r="D837" s="235">
        <v>1.0158</v>
      </c>
      <c r="E837" s="235">
        <v>1</v>
      </c>
      <c r="F837" s="235">
        <v>1</v>
      </c>
      <c r="G837" s="235">
        <v>1.35</v>
      </c>
      <c r="H837" s="235">
        <v>1.35</v>
      </c>
      <c r="I837" s="236" t="s">
        <v>1201</v>
      </c>
      <c r="J837" s="237" t="s">
        <v>1199</v>
      </c>
    </row>
    <row r="838" spans="1:10" ht="17.149999999999999" customHeight="1">
      <c r="A838" s="238" t="s">
        <v>992</v>
      </c>
      <c r="B838" s="239" t="s">
        <v>2087</v>
      </c>
      <c r="C838" s="240">
        <v>13.47</v>
      </c>
      <c r="D838" s="241">
        <v>1.9829000000000001</v>
      </c>
      <c r="E838" s="241">
        <v>1</v>
      </c>
      <c r="F838" s="241">
        <v>1</v>
      </c>
      <c r="G838" s="241">
        <v>1.75</v>
      </c>
      <c r="H838" s="241">
        <v>1.75</v>
      </c>
      <c r="I838" s="242" t="s">
        <v>1201</v>
      </c>
      <c r="J838" s="243" t="s">
        <v>1199</v>
      </c>
    </row>
    <row r="839" spans="1:10" ht="17.149999999999999" customHeight="1">
      <c r="A839" s="244" t="s">
        <v>993</v>
      </c>
      <c r="B839" s="245" t="s">
        <v>2088</v>
      </c>
      <c r="C839" s="246">
        <v>3.04</v>
      </c>
      <c r="D839" s="247">
        <v>0.39350000000000002</v>
      </c>
      <c r="E839" s="247">
        <v>1</v>
      </c>
      <c r="F839" s="247">
        <v>1</v>
      </c>
      <c r="G839" s="247">
        <v>1.35</v>
      </c>
      <c r="H839" s="247">
        <v>1.35</v>
      </c>
      <c r="I839" s="248" t="s">
        <v>1201</v>
      </c>
      <c r="J839" s="249" t="s">
        <v>1199</v>
      </c>
    </row>
    <row r="840" spans="1:10" ht="17.149999999999999" customHeight="1">
      <c r="A840" s="232" t="s">
        <v>994</v>
      </c>
      <c r="B840" s="233" t="s">
        <v>2088</v>
      </c>
      <c r="C840" s="234">
        <v>3.57</v>
      </c>
      <c r="D840" s="235">
        <v>0.497</v>
      </c>
      <c r="E840" s="235">
        <v>1</v>
      </c>
      <c r="F840" s="235">
        <v>1</v>
      </c>
      <c r="G840" s="235">
        <v>1.35</v>
      </c>
      <c r="H840" s="235">
        <v>1.35</v>
      </c>
      <c r="I840" s="236" t="s">
        <v>1201</v>
      </c>
      <c r="J840" s="237" t="s">
        <v>1199</v>
      </c>
    </row>
    <row r="841" spans="1:10" ht="17.149999999999999" customHeight="1">
      <c r="A841" s="232" t="s">
        <v>995</v>
      </c>
      <c r="B841" s="233" t="s">
        <v>2088</v>
      </c>
      <c r="C841" s="234">
        <v>5.43</v>
      </c>
      <c r="D841" s="235">
        <v>0.66790000000000005</v>
      </c>
      <c r="E841" s="235">
        <v>1</v>
      </c>
      <c r="F841" s="235">
        <v>1</v>
      </c>
      <c r="G841" s="235">
        <v>1.35</v>
      </c>
      <c r="H841" s="235">
        <v>1.35</v>
      </c>
      <c r="I841" s="236" t="s">
        <v>1201</v>
      </c>
      <c r="J841" s="237" t="s">
        <v>1199</v>
      </c>
    </row>
    <row r="842" spans="1:10" ht="17.149999999999999" customHeight="1">
      <c r="A842" s="238" t="s">
        <v>996</v>
      </c>
      <c r="B842" s="239" t="s">
        <v>2088</v>
      </c>
      <c r="C842" s="240">
        <v>8.8800000000000008</v>
      </c>
      <c r="D842" s="241">
        <v>1.0609999999999999</v>
      </c>
      <c r="E842" s="241">
        <v>1</v>
      </c>
      <c r="F842" s="241">
        <v>1</v>
      </c>
      <c r="G842" s="241">
        <v>1.75</v>
      </c>
      <c r="H842" s="241">
        <v>1.75</v>
      </c>
      <c r="I842" s="242" t="s">
        <v>1201</v>
      </c>
      <c r="J842" s="243" t="s">
        <v>1199</v>
      </c>
    </row>
    <row r="843" spans="1:10" ht="17.149999999999999" customHeight="1">
      <c r="A843" s="244" t="s">
        <v>997</v>
      </c>
      <c r="B843" s="245" t="s">
        <v>2089</v>
      </c>
      <c r="C843" s="246">
        <v>1.78</v>
      </c>
      <c r="D843" s="247">
        <v>0.44579999999999997</v>
      </c>
      <c r="E843" s="247">
        <v>1</v>
      </c>
      <c r="F843" s="247">
        <v>1</v>
      </c>
      <c r="G843" s="247">
        <v>1.35</v>
      </c>
      <c r="H843" s="247">
        <v>1.35</v>
      </c>
      <c r="I843" s="248" t="s">
        <v>1201</v>
      </c>
      <c r="J843" s="249" t="s">
        <v>1199</v>
      </c>
    </row>
    <row r="844" spans="1:10" ht="17.149999999999999" customHeight="1">
      <c r="A844" s="232" t="s">
        <v>998</v>
      </c>
      <c r="B844" s="233" t="s">
        <v>2089</v>
      </c>
      <c r="C844" s="234">
        <v>2.79</v>
      </c>
      <c r="D844" s="235">
        <v>0.56540000000000001</v>
      </c>
      <c r="E844" s="235">
        <v>1</v>
      </c>
      <c r="F844" s="235">
        <v>1</v>
      </c>
      <c r="G844" s="235">
        <v>1.35</v>
      </c>
      <c r="H844" s="235">
        <v>1.35</v>
      </c>
      <c r="I844" s="236" t="s">
        <v>1201</v>
      </c>
      <c r="J844" s="237" t="s">
        <v>1199</v>
      </c>
    </row>
    <row r="845" spans="1:10" ht="17.149999999999999" customHeight="1">
      <c r="A845" s="232" t="s">
        <v>999</v>
      </c>
      <c r="B845" s="233" t="s">
        <v>2089</v>
      </c>
      <c r="C845" s="234">
        <v>5.1100000000000003</v>
      </c>
      <c r="D845" s="235">
        <v>0.8327</v>
      </c>
      <c r="E845" s="235">
        <v>1</v>
      </c>
      <c r="F845" s="235">
        <v>1</v>
      </c>
      <c r="G845" s="235">
        <v>1.35</v>
      </c>
      <c r="H845" s="235">
        <v>1.35</v>
      </c>
      <c r="I845" s="236" t="s">
        <v>1201</v>
      </c>
      <c r="J845" s="237" t="s">
        <v>1199</v>
      </c>
    </row>
    <row r="846" spans="1:10" ht="17.149999999999999" customHeight="1">
      <c r="A846" s="238" t="s">
        <v>1000</v>
      </c>
      <c r="B846" s="239" t="s">
        <v>2089</v>
      </c>
      <c r="C846" s="240">
        <v>8.93</v>
      </c>
      <c r="D846" s="241">
        <v>1.4825999999999999</v>
      </c>
      <c r="E846" s="241">
        <v>1</v>
      </c>
      <c r="F846" s="241">
        <v>1</v>
      </c>
      <c r="G846" s="241">
        <v>1.75</v>
      </c>
      <c r="H846" s="241">
        <v>1.75</v>
      </c>
      <c r="I846" s="242" t="s">
        <v>1201</v>
      </c>
      <c r="J846" s="243" t="s">
        <v>1199</v>
      </c>
    </row>
    <row r="847" spans="1:10" ht="17.149999999999999" customHeight="1">
      <c r="A847" s="244" t="s">
        <v>1001</v>
      </c>
      <c r="B847" s="245" t="s">
        <v>2090</v>
      </c>
      <c r="C847" s="246">
        <v>3.28</v>
      </c>
      <c r="D847" s="247">
        <v>0.41770000000000002</v>
      </c>
      <c r="E847" s="247">
        <v>1</v>
      </c>
      <c r="F847" s="247">
        <v>1</v>
      </c>
      <c r="G847" s="247">
        <v>1.35</v>
      </c>
      <c r="H847" s="247">
        <v>1.35</v>
      </c>
      <c r="I847" s="248" t="s">
        <v>1201</v>
      </c>
      <c r="J847" s="249" t="s">
        <v>1199</v>
      </c>
    </row>
    <row r="848" spans="1:10" ht="17.149999999999999" customHeight="1">
      <c r="A848" s="232" t="s">
        <v>1002</v>
      </c>
      <c r="B848" s="233" t="s">
        <v>2090</v>
      </c>
      <c r="C848" s="234">
        <v>4.28</v>
      </c>
      <c r="D848" s="235">
        <v>0.54479999999999995</v>
      </c>
      <c r="E848" s="235">
        <v>1</v>
      </c>
      <c r="F848" s="235">
        <v>1</v>
      </c>
      <c r="G848" s="235">
        <v>1.35</v>
      </c>
      <c r="H848" s="235">
        <v>1.35</v>
      </c>
      <c r="I848" s="236" t="s">
        <v>1201</v>
      </c>
      <c r="J848" s="237" t="s">
        <v>1199</v>
      </c>
    </row>
    <row r="849" spans="1:10" ht="17.149999999999999" customHeight="1">
      <c r="A849" s="232" t="s">
        <v>1003</v>
      </c>
      <c r="B849" s="233" t="s">
        <v>2090</v>
      </c>
      <c r="C849" s="234">
        <v>6.17</v>
      </c>
      <c r="D849" s="235">
        <v>0.81089999999999995</v>
      </c>
      <c r="E849" s="235">
        <v>1</v>
      </c>
      <c r="F849" s="235">
        <v>1</v>
      </c>
      <c r="G849" s="235">
        <v>1.35</v>
      </c>
      <c r="H849" s="235">
        <v>1.35</v>
      </c>
      <c r="I849" s="236" t="s">
        <v>1201</v>
      </c>
      <c r="J849" s="237" t="s">
        <v>1199</v>
      </c>
    </row>
    <row r="850" spans="1:10" ht="17.149999999999999" customHeight="1">
      <c r="A850" s="238" t="s">
        <v>1004</v>
      </c>
      <c r="B850" s="239" t="s">
        <v>2090</v>
      </c>
      <c r="C850" s="240">
        <v>9.33</v>
      </c>
      <c r="D850" s="241">
        <v>1.3975</v>
      </c>
      <c r="E850" s="241">
        <v>1</v>
      </c>
      <c r="F850" s="241">
        <v>1</v>
      </c>
      <c r="G850" s="241">
        <v>1.75</v>
      </c>
      <c r="H850" s="241">
        <v>1.75</v>
      </c>
      <c r="I850" s="242" t="s">
        <v>1201</v>
      </c>
      <c r="J850" s="243" t="s">
        <v>1199</v>
      </c>
    </row>
    <row r="851" spans="1:10" ht="17.149999999999999" customHeight="1">
      <c r="A851" s="244" t="s">
        <v>1005</v>
      </c>
      <c r="B851" s="245" t="s">
        <v>2091</v>
      </c>
      <c r="C851" s="246">
        <v>2.5099999999999998</v>
      </c>
      <c r="D851" s="247">
        <v>0.3725</v>
      </c>
      <c r="E851" s="247">
        <v>1</v>
      </c>
      <c r="F851" s="247">
        <v>1</v>
      </c>
      <c r="G851" s="247">
        <v>1.35</v>
      </c>
      <c r="H851" s="247">
        <v>1.35</v>
      </c>
      <c r="I851" s="248" t="s">
        <v>1201</v>
      </c>
      <c r="J851" s="249" t="s">
        <v>1199</v>
      </c>
    </row>
    <row r="852" spans="1:10" ht="17.149999999999999" customHeight="1">
      <c r="A852" s="232" t="s">
        <v>1006</v>
      </c>
      <c r="B852" s="233" t="s">
        <v>2091</v>
      </c>
      <c r="C852" s="234">
        <v>3.41</v>
      </c>
      <c r="D852" s="235">
        <v>0.49890000000000001</v>
      </c>
      <c r="E852" s="235">
        <v>1</v>
      </c>
      <c r="F852" s="235">
        <v>1</v>
      </c>
      <c r="G852" s="235">
        <v>1.35</v>
      </c>
      <c r="H852" s="235">
        <v>1.35</v>
      </c>
      <c r="I852" s="236" t="s">
        <v>1201</v>
      </c>
      <c r="J852" s="237" t="s">
        <v>1199</v>
      </c>
    </row>
    <row r="853" spans="1:10" ht="17.149999999999999" customHeight="1">
      <c r="A853" s="232" t="s">
        <v>1007</v>
      </c>
      <c r="B853" s="233" t="s">
        <v>2091</v>
      </c>
      <c r="C853" s="234">
        <v>5.69</v>
      </c>
      <c r="D853" s="235">
        <v>0.7571</v>
      </c>
      <c r="E853" s="235">
        <v>1</v>
      </c>
      <c r="F853" s="235">
        <v>1</v>
      </c>
      <c r="G853" s="235">
        <v>1.35</v>
      </c>
      <c r="H853" s="235">
        <v>1.35</v>
      </c>
      <c r="I853" s="236" t="s">
        <v>1201</v>
      </c>
      <c r="J853" s="237" t="s">
        <v>1199</v>
      </c>
    </row>
    <row r="854" spans="1:10" ht="17.149999999999999" customHeight="1">
      <c r="A854" s="238" t="s">
        <v>1008</v>
      </c>
      <c r="B854" s="239" t="s">
        <v>2091</v>
      </c>
      <c r="C854" s="240">
        <v>9.77</v>
      </c>
      <c r="D854" s="241">
        <v>1.3264</v>
      </c>
      <c r="E854" s="241">
        <v>1</v>
      </c>
      <c r="F854" s="241">
        <v>1</v>
      </c>
      <c r="G854" s="241">
        <v>1.75</v>
      </c>
      <c r="H854" s="241">
        <v>1.75</v>
      </c>
      <c r="I854" s="242" t="s">
        <v>1201</v>
      </c>
      <c r="J854" s="243" t="s">
        <v>1199</v>
      </c>
    </row>
    <row r="855" spans="1:10" ht="17.149999999999999" customHeight="1">
      <c r="A855" s="244" t="s">
        <v>1572</v>
      </c>
      <c r="B855" s="245" t="s">
        <v>2092</v>
      </c>
      <c r="C855" s="246">
        <v>2.72</v>
      </c>
      <c r="D855" s="247">
        <v>0.37859999999999999</v>
      </c>
      <c r="E855" s="247">
        <v>1</v>
      </c>
      <c r="F855" s="247">
        <v>1</v>
      </c>
      <c r="G855" s="247">
        <v>1.35</v>
      </c>
      <c r="H855" s="247">
        <v>1.35</v>
      </c>
      <c r="I855" s="248" t="s">
        <v>1201</v>
      </c>
      <c r="J855" s="249" t="s">
        <v>1199</v>
      </c>
    </row>
    <row r="856" spans="1:10" ht="17.149999999999999" customHeight="1">
      <c r="A856" s="232" t="s">
        <v>1573</v>
      </c>
      <c r="B856" s="233" t="s">
        <v>2092</v>
      </c>
      <c r="C856" s="234">
        <v>3.95</v>
      </c>
      <c r="D856" s="235">
        <v>0.51539999999999997</v>
      </c>
      <c r="E856" s="235">
        <v>1</v>
      </c>
      <c r="F856" s="235">
        <v>1</v>
      </c>
      <c r="G856" s="235">
        <v>1.35</v>
      </c>
      <c r="H856" s="235">
        <v>1.35</v>
      </c>
      <c r="I856" s="236" t="s">
        <v>1201</v>
      </c>
      <c r="J856" s="237" t="s">
        <v>1199</v>
      </c>
    </row>
    <row r="857" spans="1:10" ht="17.149999999999999" customHeight="1">
      <c r="A857" s="232" t="s">
        <v>1574</v>
      </c>
      <c r="B857" s="233" t="s">
        <v>2092</v>
      </c>
      <c r="C857" s="234">
        <v>6.64</v>
      </c>
      <c r="D857" s="235">
        <v>0.83830000000000005</v>
      </c>
      <c r="E857" s="235">
        <v>1</v>
      </c>
      <c r="F857" s="235">
        <v>1</v>
      </c>
      <c r="G857" s="235">
        <v>1.35</v>
      </c>
      <c r="H857" s="235">
        <v>1.35</v>
      </c>
      <c r="I857" s="236" t="s">
        <v>1201</v>
      </c>
      <c r="J857" s="237" t="s">
        <v>1199</v>
      </c>
    </row>
    <row r="858" spans="1:10" ht="17.149999999999999" customHeight="1">
      <c r="A858" s="238" t="s">
        <v>1575</v>
      </c>
      <c r="B858" s="239" t="s">
        <v>2092</v>
      </c>
      <c r="C858" s="240">
        <v>11.24</v>
      </c>
      <c r="D858" s="241">
        <v>1.6103000000000001</v>
      </c>
      <c r="E858" s="241">
        <v>1</v>
      </c>
      <c r="F858" s="241">
        <v>1</v>
      </c>
      <c r="G858" s="241">
        <v>1.75</v>
      </c>
      <c r="H858" s="241">
        <v>1.75</v>
      </c>
      <c r="I858" s="242" t="s">
        <v>1201</v>
      </c>
      <c r="J858" s="243" t="s">
        <v>1199</v>
      </c>
    </row>
    <row r="859" spans="1:10" ht="17.149999999999999" customHeight="1">
      <c r="A859" s="244" t="s">
        <v>1576</v>
      </c>
      <c r="B859" s="245" t="s">
        <v>2093</v>
      </c>
      <c r="C859" s="246">
        <v>2.4900000000000002</v>
      </c>
      <c r="D859" s="247">
        <v>0.3634</v>
      </c>
      <c r="E859" s="247">
        <v>1</v>
      </c>
      <c r="F859" s="247">
        <v>1</v>
      </c>
      <c r="G859" s="247">
        <v>1.35</v>
      </c>
      <c r="H859" s="247">
        <v>1.35</v>
      </c>
      <c r="I859" s="248" t="s">
        <v>1201</v>
      </c>
      <c r="J859" s="249" t="s">
        <v>1199</v>
      </c>
    </row>
    <row r="860" spans="1:10" ht="17.149999999999999" customHeight="1">
      <c r="A860" s="232" t="s">
        <v>1577</v>
      </c>
      <c r="B860" s="233" t="s">
        <v>2093</v>
      </c>
      <c r="C860" s="234">
        <v>3.54</v>
      </c>
      <c r="D860" s="235">
        <v>0.46489999999999998</v>
      </c>
      <c r="E860" s="235">
        <v>1</v>
      </c>
      <c r="F860" s="235">
        <v>1</v>
      </c>
      <c r="G860" s="235">
        <v>1.35</v>
      </c>
      <c r="H860" s="235">
        <v>1.35</v>
      </c>
      <c r="I860" s="236" t="s">
        <v>1201</v>
      </c>
      <c r="J860" s="237" t="s">
        <v>1199</v>
      </c>
    </row>
    <row r="861" spans="1:10" ht="17.149999999999999" customHeight="1">
      <c r="A861" s="232" t="s">
        <v>1578</v>
      </c>
      <c r="B861" s="233" t="s">
        <v>2093</v>
      </c>
      <c r="C861" s="234">
        <v>5.74</v>
      </c>
      <c r="D861" s="235">
        <v>0.77190000000000003</v>
      </c>
      <c r="E861" s="235">
        <v>1</v>
      </c>
      <c r="F861" s="235">
        <v>1</v>
      </c>
      <c r="G861" s="235">
        <v>1.35</v>
      </c>
      <c r="H861" s="235">
        <v>1.35</v>
      </c>
      <c r="I861" s="236" t="s">
        <v>1201</v>
      </c>
      <c r="J861" s="237" t="s">
        <v>1199</v>
      </c>
    </row>
    <row r="862" spans="1:10" ht="17.149999999999999" customHeight="1">
      <c r="A862" s="238" t="s">
        <v>1579</v>
      </c>
      <c r="B862" s="239" t="s">
        <v>2093</v>
      </c>
      <c r="C862" s="240">
        <v>10.1</v>
      </c>
      <c r="D862" s="241">
        <v>1.3735999999999999</v>
      </c>
      <c r="E862" s="241">
        <v>1</v>
      </c>
      <c r="F862" s="241">
        <v>1</v>
      </c>
      <c r="G862" s="241">
        <v>1.75</v>
      </c>
      <c r="H862" s="241">
        <v>1.75</v>
      </c>
      <c r="I862" s="242" t="s">
        <v>1201</v>
      </c>
      <c r="J862" s="243" t="s">
        <v>1199</v>
      </c>
    </row>
    <row r="863" spans="1:10" ht="17.149999999999999" customHeight="1">
      <c r="A863" s="244" t="s">
        <v>1009</v>
      </c>
      <c r="B863" s="245" t="s">
        <v>2094</v>
      </c>
      <c r="C863" s="246">
        <v>1.84</v>
      </c>
      <c r="D863" s="247">
        <v>0.58040000000000003</v>
      </c>
      <c r="E863" s="247">
        <v>1</v>
      </c>
      <c r="F863" s="247">
        <v>1</v>
      </c>
      <c r="G863" s="247">
        <v>1.35</v>
      </c>
      <c r="H863" s="247">
        <v>1.35</v>
      </c>
      <c r="I863" s="248" t="s">
        <v>1201</v>
      </c>
      <c r="J863" s="249" t="s">
        <v>1199</v>
      </c>
    </row>
    <row r="864" spans="1:10" ht="17.149999999999999" customHeight="1">
      <c r="A864" s="232" t="s">
        <v>1010</v>
      </c>
      <c r="B864" s="233" t="s">
        <v>2094</v>
      </c>
      <c r="C864" s="234">
        <v>3.68</v>
      </c>
      <c r="D864" s="235">
        <v>0.81510000000000005</v>
      </c>
      <c r="E864" s="235">
        <v>1</v>
      </c>
      <c r="F864" s="235">
        <v>1</v>
      </c>
      <c r="G864" s="235">
        <v>1.35</v>
      </c>
      <c r="H864" s="235">
        <v>1.35</v>
      </c>
      <c r="I864" s="236" t="s">
        <v>1201</v>
      </c>
      <c r="J864" s="237" t="s">
        <v>1199</v>
      </c>
    </row>
    <row r="865" spans="1:10" ht="17.149999999999999" customHeight="1">
      <c r="A865" s="232" t="s">
        <v>1011</v>
      </c>
      <c r="B865" s="233" t="s">
        <v>2094</v>
      </c>
      <c r="C865" s="234">
        <v>7.51</v>
      </c>
      <c r="D865" s="235">
        <v>1.3272999999999999</v>
      </c>
      <c r="E865" s="235">
        <v>1</v>
      </c>
      <c r="F865" s="235">
        <v>1</v>
      </c>
      <c r="G865" s="235">
        <v>1.35</v>
      </c>
      <c r="H865" s="235">
        <v>1.35</v>
      </c>
      <c r="I865" s="236" t="s">
        <v>1201</v>
      </c>
      <c r="J865" s="237" t="s">
        <v>1199</v>
      </c>
    </row>
    <row r="866" spans="1:10" ht="17.149999999999999" customHeight="1">
      <c r="A866" s="238" t="s">
        <v>1012</v>
      </c>
      <c r="B866" s="239" t="s">
        <v>2094</v>
      </c>
      <c r="C866" s="240">
        <v>11.27</v>
      </c>
      <c r="D866" s="241">
        <v>1.9994000000000001</v>
      </c>
      <c r="E866" s="241">
        <v>1</v>
      </c>
      <c r="F866" s="241">
        <v>1</v>
      </c>
      <c r="G866" s="241">
        <v>1.75</v>
      </c>
      <c r="H866" s="241">
        <v>1.75</v>
      </c>
      <c r="I866" s="242" t="s">
        <v>1201</v>
      </c>
      <c r="J866" s="243" t="s">
        <v>1199</v>
      </c>
    </row>
    <row r="867" spans="1:10" ht="17.149999999999999" customHeight="1">
      <c r="A867" s="244" t="s">
        <v>1013</v>
      </c>
      <c r="B867" s="245" t="s">
        <v>2095</v>
      </c>
      <c r="C867" s="246">
        <v>2.2400000000000002</v>
      </c>
      <c r="D867" s="247">
        <v>0.65790000000000004</v>
      </c>
      <c r="E867" s="247">
        <v>1</v>
      </c>
      <c r="F867" s="247">
        <v>1</v>
      </c>
      <c r="G867" s="247">
        <v>1.35</v>
      </c>
      <c r="H867" s="247">
        <v>1.35</v>
      </c>
      <c r="I867" s="248" t="s">
        <v>1201</v>
      </c>
      <c r="J867" s="249" t="s">
        <v>1199</v>
      </c>
    </row>
    <row r="868" spans="1:10" ht="17.149999999999999" customHeight="1">
      <c r="A868" s="232" t="s">
        <v>1014</v>
      </c>
      <c r="B868" s="233" t="s">
        <v>2095</v>
      </c>
      <c r="C868" s="234">
        <v>4.5199999999999996</v>
      </c>
      <c r="D868" s="235">
        <v>1.0114000000000001</v>
      </c>
      <c r="E868" s="235">
        <v>1</v>
      </c>
      <c r="F868" s="235">
        <v>1</v>
      </c>
      <c r="G868" s="235">
        <v>1.35</v>
      </c>
      <c r="H868" s="235">
        <v>1.35</v>
      </c>
      <c r="I868" s="236" t="s">
        <v>1201</v>
      </c>
      <c r="J868" s="237" t="s">
        <v>1199</v>
      </c>
    </row>
    <row r="869" spans="1:10" ht="17.149999999999999" customHeight="1">
      <c r="A869" s="232" t="s">
        <v>1015</v>
      </c>
      <c r="B869" s="233" t="s">
        <v>2095</v>
      </c>
      <c r="C869" s="234">
        <v>9.4</v>
      </c>
      <c r="D869" s="235">
        <v>1.5797000000000001</v>
      </c>
      <c r="E869" s="235">
        <v>1</v>
      </c>
      <c r="F869" s="235">
        <v>1</v>
      </c>
      <c r="G869" s="235">
        <v>1.35</v>
      </c>
      <c r="H869" s="235">
        <v>1.35</v>
      </c>
      <c r="I869" s="236" t="s">
        <v>1201</v>
      </c>
      <c r="J869" s="237" t="s">
        <v>1199</v>
      </c>
    </row>
    <row r="870" spans="1:10" ht="17.149999999999999" customHeight="1">
      <c r="A870" s="238" t="s">
        <v>1016</v>
      </c>
      <c r="B870" s="239" t="s">
        <v>2095</v>
      </c>
      <c r="C870" s="240">
        <v>14.9</v>
      </c>
      <c r="D870" s="241">
        <v>2.5869</v>
      </c>
      <c r="E870" s="241">
        <v>1</v>
      </c>
      <c r="F870" s="241">
        <v>1</v>
      </c>
      <c r="G870" s="241">
        <v>1.75</v>
      </c>
      <c r="H870" s="241">
        <v>1.75</v>
      </c>
      <c r="I870" s="242" t="s">
        <v>1201</v>
      </c>
      <c r="J870" s="243" t="s">
        <v>1199</v>
      </c>
    </row>
    <row r="871" spans="1:10" ht="17.149999999999999" customHeight="1">
      <c r="A871" s="244" t="s">
        <v>1017</v>
      </c>
      <c r="B871" s="245" t="s">
        <v>2096</v>
      </c>
      <c r="C871" s="246">
        <v>2.23</v>
      </c>
      <c r="D871" s="247">
        <v>0.88419999999999999</v>
      </c>
      <c r="E871" s="247">
        <v>1</v>
      </c>
      <c r="F871" s="247">
        <v>1</v>
      </c>
      <c r="G871" s="247">
        <v>1.35</v>
      </c>
      <c r="H871" s="247">
        <v>1.35</v>
      </c>
      <c r="I871" s="248" t="s">
        <v>1201</v>
      </c>
      <c r="J871" s="249" t="s">
        <v>1199</v>
      </c>
    </row>
    <row r="872" spans="1:10" ht="17.149999999999999" customHeight="1">
      <c r="A872" s="232" t="s">
        <v>1018</v>
      </c>
      <c r="B872" s="233" t="s">
        <v>2096</v>
      </c>
      <c r="C872" s="234">
        <v>4.1900000000000004</v>
      </c>
      <c r="D872" s="235">
        <v>1.0809</v>
      </c>
      <c r="E872" s="235">
        <v>1</v>
      </c>
      <c r="F872" s="235">
        <v>1</v>
      </c>
      <c r="G872" s="235">
        <v>1.35</v>
      </c>
      <c r="H872" s="235">
        <v>1.35</v>
      </c>
      <c r="I872" s="236" t="s">
        <v>1201</v>
      </c>
      <c r="J872" s="237" t="s">
        <v>1199</v>
      </c>
    </row>
    <row r="873" spans="1:10" ht="17.149999999999999" customHeight="1">
      <c r="A873" s="232" t="s">
        <v>1019</v>
      </c>
      <c r="B873" s="233" t="s">
        <v>2096</v>
      </c>
      <c r="C873" s="234">
        <v>9.1199999999999992</v>
      </c>
      <c r="D873" s="235">
        <v>1.6681999999999999</v>
      </c>
      <c r="E873" s="235">
        <v>1</v>
      </c>
      <c r="F873" s="235">
        <v>1</v>
      </c>
      <c r="G873" s="235">
        <v>1.35</v>
      </c>
      <c r="H873" s="235">
        <v>1.35</v>
      </c>
      <c r="I873" s="236" t="s">
        <v>1201</v>
      </c>
      <c r="J873" s="237" t="s">
        <v>1199</v>
      </c>
    </row>
    <row r="874" spans="1:10" ht="17.149999999999999" customHeight="1">
      <c r="A874" s="238" t="s">
        <v>1020</v>
      </c>
      <c r="B874" s="239" t="s">
        <v>2096</v>
      </c>
      <c r="C874" s="240">
        <v>17.78</v>
      </c>
      <c r="D874" s="241">
        <v>2.8914</v>
      </c>
      <c r="E874" s="241">
        <v>1</v>
      </c>
      <c r="F874" s="241">
        <v>1</v>
      </c>
      <c r="G874" s="241">
        <v>1.75</v>
      </c>
      <c r="H874" s="241">
        <v>1.75</v>
      </c>
      <c r="I874" s="242" t="s">
        <v>1201</v>
      </c>
      <c r="J874" s="243" t="s">
        <v>1199</v>
      </c>
    </row>
    <row r="875" spans="1:10" ht="17.149999999999999" customHeight="1">
      <c r="A875" s="244" t="s">
        <v>2263</v>
      </c>
      <c r="B875" s="245" t="s">
        <v>2289</v>
      </c>
      <c r="C875" s="246">
        <v>1.43</v>
      </c>
      <c r="D875" s="247">
        <v>1.0992</v>
      </c>
      <c r="E875" s="247">
        <v>1</v>
      </c>
      <c r="F875" s="247">
        <v>1</v>
      </c>
      <c r="G875" s="247">
        <v>1.35</v>
      </c>
      <c r="H875" s="247">
        <v>1.35</v>
      </c>
      <c r="I875" s="248" t="s">
        <v>1201</v>
      </c>
      <c r="J875" s="249" t="s">
        <v>1199</v>
      </c>
    </row>
    <row r="876" spans="1:10" ht="17.149999999999999" customHeight="1">
      <c r="A876" s="232" t="s">
        <v>2264</v>
      </c>
      <c r="B876" s="233" t="s">
        <v>2289</v>
      </c>
      <c r="C876" s="234">
        <v>2.41</v>
      </c>
      <c r="D876" s="235">
        <v>1.228</v>
      </c>
      <c r="E876" s="235">
        <v>1</v>
      </c>
      <c r="F876" s="235">
        <v>1</v>
      </c>
      <c r="G876" s="235">
        <v>1.35</v>
      </c>
      <c r="H876" s="235">
        <v>1.35</v>
      </c>
      <c r="I876" s="236" t="s">
        <v>1201</v>
      </c>
      <c r="J876" s="237" t="s">
        <v>1199</v>
      </c>
    </row>
    <row r="877" spans="1:10" ht="17.149999999999999" customHeight="1">
      <c r="A877" s="232" t="s">
        <v>2265</v>
      </c>
      <c r="B877" s="233" t="s">
        <v>2289</v>
      </c>
      <c r="C877" s="234">
        <v>5.95</v>
      </c>
      <c r="D877" s="235">
        <v>1.8922000000000001</v>
      </c>
      <c r="E877" s="235">
        <v>1</v>
      </c>
      <c r="F877" s="235">
        <v>1</v>
      </c>
      <c r="G877" s="235">
        <v>1.35</v>
      </c>
      <c r="H877" s="235">
        <v>1.35</v>
      </c>
      <c r="I877" s="236" t="s">
        <v>1201</v>
      </c>
      <c r="J877" s="237" t="s">
        <v>1199</v>
      </c>
    </row>
    <row r="878" spans="1:10" ht="17.149999999999999" customHeight="1">
      <c r="A878" s="238" t="s">
        <v>2266</v>
      </c>
      <c r="B878" s="239" t="s">
        <v>2289</v>
      </c>
      <c r="C878" s="240">
        <v>16.059999999999999</v>
      </c>
      <c r="D878" s="241">
        <v>3.9119999999999999</v>
      </c>
      <c r="E878" s="241">
        <v>1</v>
      </c>
      <c r="F878" s="241">
        <v>1</v>
      </c>
      <c r="G878" s="241">
        <v>1.75</v>
      </c>
      <c r="H878" s="241">
        <v>1.75</v>
      </c>
      <c r="I878" s="242" t="s">
        <v>1201</v>
      </c>
      <c r="J878" s="243" t="s">
        <v>1199</v>
      </c>
    </row>
    <row r="879" spans="1:10" ht="17.149999999999999" customHeight="1">
      <c r="A879" s="244" t="s">
        <v>1021</v>
      </c>
      <c r="B879" s="245" t="s">
        <v>2097</v>
      </c>
      <c r="C879" s="246">
        <v>2.94</v>
      </c>
      <c r="D879" s="247">
        <v>0.42430000000000001</v>
      </c>
      <c r="E879" s="247">
        <v>1</v>
      </c>
      <c r="F879" s="247">
        <v>1</v>
      </c>
      <c r="G879" s="247">
        <v>1.35</v>
      </c>
      <c r="H879" s="247">
        <v>1.35</v>
      </c>
      <c r="I879" s="248" t="s">
        <v>1201</v>
      </c>
      <c r="J879" s="249" t="s">
        <v>1199</v>
      </c>
    </row>
    <row r="880" spans="1:10" ht="17.149999999999999" customHeight="1">
      <c r="A880" s="232" t="s">
        <v>1022</v>
      </c>
      <c r="B880" s="233" t="s">
        <v>2097</v>
      </c>
      <c r="C880" s="234">
        <v>4.1900000000000004</v>
      </c>
      <c r="D880" s="235">
        <v>0.56389999999999996</v>
      </c>
      <c r="E880" s="235">
        <v>1</v>
      </c>
      <c r="F880" s="235">
        <v>1</v>
      </c>
      <c r="G880" s="235">
        <v>1.35</v>
      </c>
      <c r="H880" s="235">
        <v>1.35</v>
      </c>
      <c r="I880" s="236" t="s">
        <v>1201</v>
      </c>
      <c r="J880" s="237" t="s">
        <v>1199</v>
      </c>
    </row>
    <row r="881" spans="1:10" ht="17.149999999999999" customHeight="1">
      <c r="A881" s="232" t="s">
        <v>1023</v>
      </c>
      <c r="B881" s="233" t="s">
        <v>2097</v>
      </c>
      <c r="C881" s="234">
        <v>6.8</v>
      </c>
      <c r="D881" s="235">
        <v>0.86539999999999995</v>
      </c>
      <c r="E881" s="235">
        <v>1</v>
      </c>
      <c r="F881" s="235">
        <v>1</v>
      </c>
      <c r="G881" s="235">
        <v>1.35</v>
      </c>
      <c r="H881" s="235">
        <v>1.35</v>
      </c>
      <c r="I881" s="236" t="s">
        <v>1201</v>
      </c>
      <c r="J881" s="237" t="s">
        <v>1199</v>
      </c>
    </row>
    <row r="882" spans="1:10" ht="17.149999999999999" customHeight="1">
      <c r="A882" s="238" t="s">
        <v>1024</v>
      </c>
      <c r="B882" s="239" t="s">
        <v>2097</v>
      </c>
      <c r="C882" s="240">
        <v>10.54</v>
      </c>
      <c r="D882" s="241">
        <v>1.3165</v>
      </c>
      <c r="E882" s="241">
        <v>1</v>
      </c>
      <c r="F882" s="241">
        <v>1</v>
      </c>
      <c r="G882" s="241">
        <v>1.75</v>
      </c>
      <c r="H882" s="241">
        <v>1.75</v>
      </c>
      <c r="I882" s="242" t="s">
        <v>1201</v>
      </c>
      <c r="J882" s="243" t="s">
        <v>1199</v>
      </c>
    </row>
    <row r="883" spans="1:10" ht="17.149999999999999" customHeight="1">
      <c r="A883" s="244" t="s">
        <v>1025</v>
      </c>
      <c r="B883" s="245" t="s">
        <v>2098</v>
      </c>
      <c r="C883" s="246">
        <v>2.61</v>
      </c>
      <c r="D883" s="247">
        <v>0.37</v>
      </c>
      <c r="E883" s="247">
        <v>1</v>
      </c>
      <c r="F883" s="247">
        <v>1</v>
      </c>
      <c r="G883" s="247">
        <v>1.35</v>
      </c>
      <c r="H883" s="247">
        <v>1.35</v>
      </c>
      <c r="I883" s="248" t="s">
        <v>1201</v>
      </c>
      <c r="J883" s="249" t="s">
        <v>1199</v>
      </c>
    </row>
    <row r="884" spans="1:10" ht="17.149999999999999" customHeight="1">
      <c r="A884" s="232" t="s">
        <v>1026</v>
      </c>
      <c r="B884" s="233" t="s">
        <v>2098</v>
      </c>
      <c r="C884" s="234">
        <v>3.6</v>
      </c>
      <c r="D884" s="235">
        <v>0.48970000000000002</v>
      </c>
      <c r="E884" s="235">
        <v>1</v>
      </c>
      <c r="F884" s="235">
        <v>1</v>
      </c>
      <c r="G884" s="235">
        <v>1.35</v>
      </c>
      <c r="H884" s="235">
        <v>1.35</v>
      </c>
      <c r="I884" s="236" t="s">
        <v>1201</v>
      </c>
      <c r="J884" s="237" t="s">
        <v>1199</v>
      </c>
    </row>
    <row r="885" spans="1:10" ht="17.149999999999999" customHeight="1">
      <c r="A885" s="232" t="s">
        <v>1027</v>
      </c>
      <c r="B885" s="233" t="s">
        <v>2098</v>
      </c>
      <c r="C885" s="234">
        <v>5.8</v>
      </c>
      <c r="D885" s="235">
        <v>0.73089999999999999</v>
      </c>
      <c r="E885" s="235">
        <v>1</v>
      </c>
      <c r="F885" s="235">
        <v>1</v>
      </c>
      <c r="G885" s="235">
        <v>1.35</v>
      </c>
      <c r="H885" s="235">
        <v>1.35</v>
      </c>
      <c r="I885" s="236" t="s">
        <v>1201</v>
      </c>
      <c r="J885" s="237" t="s">
        <v>1199</v>
      </c>
    </row>
    <row r="886" spans="1:10" ht="17.149999999999999" customHeight="1">
      <c r="A886" s="238" t="s">
        <v>1028</v>
      </c>
      <c r="B886" s="239" t="s">
        <v>2098</v>
      </c>
      <c r="C886" s="240">
        <v>9.9600000000000009</v>
      </c>
      <c r="D886" s="241">
        <v>1.3421000000000001</v>
      </c>
      <c r="E886" s="241">
        <v>1</v>
      </c>
      <c r="F886" s="241">
        <v>1</v>
      </c>
      <c r="G886" s="241">
        <v>1.75</v>
      </c>
      <c r="H886" s="241">
        <v>1.75</v>
      </c>
      <c r="I886" s="242" t="s">
        <v>1201</v>
      </c>
      <c r="J886" s="243" t="s">
        <v>1199</v>
      </c>
    </row>
    <row r="887" spans="1:10" ht="17.149999999999999" customHeight="1">
      <c r="A887" s="244" t="s">
        <v>1029</v>
      </c>
      <c r="B887" s="245" t="s">
        <v>2099</v>
      </c>
      <c r="C887" s="246">
        <v>2.93</v>
      </c>
      <c r="D887" s="247">
        <v>1.0732999999999999</v>
      </c>
      <c r="E887" s="247">
        <v>1</v>
      </c>
      <c r="F887" s="247">
        <v>1</v>
      </c>
      <c r="G887" s="247">
        <v>1.35</v>
      </c>
      <c r="H887" s="247">
        <v>1.35</v>
      </c>
      <c r="I887" s="248" t="s">
        <v>1201</v>
      </c>
      <c r="J887" s="249" t="s">
        <v>1199</v>
      </c>
    </row>
    <row r="888" spans="1:10" ht="17.149999999999999" customHeight="1">
      <c r="A888" s="232" t="s">
        <v>1030</v>
      </c>
      <c r="B888" s="233" t="s">
        <v>2099</v>
      </c>
      <c r="C888" s="234">
        <v>4.12</v>
      </c>
      <c r="D888" s="235">
        <v>1.3067</v>
      </c>
      <c r="E888" s="235">
        <v>1</v>
      </c>
      <c r="F888" s="235">
        <v>1</v>
      </c>
      <c r="G888" s="235">
        <v>1.35</v>
      </c>
      <c r="H888" s="235">
        <v>1.35</v>
      </c>
      <c r="I888" s="236" t="s">
        <v>1201</v>
      </c>
      <c r="J888" s="237" t="s">
        <v>1199</v>
      </c>
    </row>
    <row r="889" spans="1:10" ht="17.149999999999999" customHeight="1">
      <c r="A889" s="232" t="s">
        <v>1031</v>
      </c>
      <c r="B889" s="233" t="s">
        <v>2099</v>
      </c>
      <c r="C889" s="234">
        <v>7.66</v>
      </c>
      <c r="D889" s="235">
        <v>1.93</v>
      </c>
      <c r="E889" s="235">
        <v>1</v>
      </c>
      <c r="F889" s="235">
        <v>1</v>
      </c>
      <c r="G889" s="235">
        <v>1.35</v>
      </c>
      <c r="H889" s="235">
        <v>1.35</v>
      </c>
      <c r="I889" s="236" t="s">
        <v>1201</v>
      </c>
      <c r="J889" s="237" t="s">
        <v>1199</v>
      </c>
    </row>
    <row r="890" spans="1:10" ht="17.149999999999999" customHeight="1">
      <c r="A890" s="238" t="s">
        <v>1032</v>
      </c>
      <c r="B890" s="239" t="s">
        <v>2099</v>
      </c>
      <c r="C890" s="240">
        <v>15.47</v>
      </c>
      <c r="D890" s="241">
        <v>3.6162999999999998</v>
      </c>
      <c r="E890" s="241">
        <v>1</v>
      </c>
      <c r="F890" s="241">
        <v>1</v>
      </c>
      <c r="G890" s="241">
        <v>1.75</v>
      </c>
      <c r="H890" s="241">
        <v>1.75</v>
      </c>
      <c r="I890" s="242" t="s">
        <v>1201</v>
      </c>
      <c r="J890" s="243" t="s">
        <v>1199</v>
      </c>
    </row>
    <row r="891" spans="1:10" ht="17.149999999999999" customHeight="1">
      <c r="A891" s="244" t="s">
        <v>1033</v>
      </c>
      <c r="B891" s="245" t="s">
        <v>2100</v>
      </c>
      <c r="C891" s="246">
        <v>2.2400000000000002</v>
      </c>
      <c r="D891" s="247">
        <v>1.038</v>
      </c>
      <c r="E891" s="247">
        <v>1</v>
      </c>
      <c r="F891" s="247">
        <v>1</v>
      </c>
      <c r="G891" s="247">
        <v>1.35</v>
      </c>
      <c r="H891" s="247">
        <v>1.35</v>
      </c>
      <c r="I891" s="248" t="s">
        <v>1201</v>
      </c>
      <c r="J891" s="249" t="s">
        <v>1199</v>
      </c>
    </row>
    <row r="892" spans="1:10" ht="17.149999999999999" customHeight="1">
      <c r="A892" s="232" t="s">
        <v>1034</v>
      </c>
      <c r="B892" s="233" t="s">
        <v>2100</v>
      </c>
      <c r="C892" s="234">
        <v>3.32</v>
      </c>
      <c r="D892" s="235">
        <v>1.2181999999999999</v>
      </c>
      <c r="E892" s="235">
        <v>1</v>
      </c>
      <c r="F892" s="235">
        <v>1</v>
      </c>
      <c r="G892" s="235">
        <v>1.35</v>
      </c>
      <c r="H892" s="235">
        <v>1.35</v>
      </c>
      <c r="I892" s="236" t="s">
        <v>1201</v>
      </c>
      <c r="J892" s="237" t="s">
        <v>1199</v>
      </c>
    </row>
    <row r="893" spans="1:10" ht="17.149999999999999" customHeight="1">
      <c r="A893" s="232" t="s">
        <v>1035</v>
      </c>
      <c r="B893" s="233" t="s">
        <v>2100</v>
      </c>
      <c r="C893" s="234">
        <v>7.88</v>
      </c>
      <c r="D893" s="235">
        <v>1.9317</v>
      </c>
      <c r="E893" s="235">
        <v>1</v>
      </c>
      <c r="F893" s="235">
        <v>1</v>
      </c>
      <c r="G893" s="235">
        <v>1.35</v>
      </c>
      <c r="H893" s="235">
        <v>1.35</v>
      </c>
      <c r="I893" s="236" t="s">
        <v>1201</v>
      </c>
      <c r="J893" s="237" t="s">
        <v>1199</v>
      </c>
    </row>
    <row r="894" spans="1:10" ht="17.149999999999999" customHeight="1">
      <c r="A894" s="238" t="s">
        <v>1036</v>
      </c>
      <c r="B894" s="239" t="s">
        <v>2100</v>
      </c>
      <c r="C894" s="240">
        <v>15.74</v>
      </c>
      <c r="D894" s="241">
        <v>3.5985999999999998</v>
      </c>
      <c r="E894" s="241">
        <v>1</v>
      </c>
      <c r="F894" s="241">
        <v>1</v>
      </c>
      <c r="G894" s="241">
        <v>1.75</v>
      </c>
      <c r="H894" s="241">
        <v>1.75</v>
      </c>
      <c r="I894" s="242" t="s">
        <v>1201</v>
      </c>
      <c r="J894" s="243" t="s">
        <v>1199</v>
      </c>
    </row>
    <row r="895" spans="1:10" ht="17.149999999999999" customHeight="1">
      <c r="A895" s="244" t="s">
        <v>1037</v>
      </c>
      <c r="B895" s="245" t="s">
        <v>2101</v>
      </c>
      <c r="C895" s="246">
        <v>1.96</v>
      </c>
      <c r="D895" s="247">
        <v>0.79200000000000004</v>
      </c>
      <c r="E895" s="247">
        <v>1</v>
      </c>
      <c r="F895" s="247">
        <v>1</v>
      </c>
      <c r="G895" s="247">
        <v>1.35</v>
      </c>
      <c r="H895" s="247">
        <v>1.35</v>
      </c>
      <c r="I895" s="248" t="s">
        <v>1201</v>
      </c>
      <c r="J895" s="249" t="s">
        <v>1199</v>
      </c>
    </row>
    <row r="896" spans="1:10" ht="17.149999999999999" customHeight="1">
      <c r="A896" s="232" t="s">
        <v>1038</v>
      </c>
      <c r="B896" s="233" t="s">
        <v>2101</v>
      </c>
      <c r="C896" s="234">
        <v>2.92</v>
      </c>
      <c r="D896" s="235">
        <v>0.97840000000000005</v>
      </c>
      <c r="E896" s="235">
        <v>1</v>
      </c>
      <c r="F896" s="235">
        <v>1</v>
      </c>
      <c r="G896" s="235">
        <v>1.35</v>
      </c>
      <c r="H896" s="235">
        <v>1.35</v>
      </c>
      <c r="I896" s="236" t="s">
        <v>1201</v>
      </c>
      <c r="J896" s="237" t="s">
        <v>1199</v>
      </c>
    </row>
    <row r="897" spans="1:10" ht="17.149999999999999" customHeight="1">
      <c r="A897" s="232" t="s">
        <v>1039</v>
      </c>
      <c r="B897" s="233" t="s">
        <v>2101</v>
      </c>
      <c r="C897" s="234">
        <v>6.23</v>
      </c>
      <c r="D897" s="235">
        <v>1.5407</v>
      </c>
      <c r="E897" s="235">
        <v>1</v>
      </c>
      <c r="F897" s="235">
        <v>1</v>
      </c>
      <c r="G897" s="235">
        <v>1.35</v>
      </c>
      <c r="H897" s="235">
        <v>1.35</v>
      </c>
      <c r="I897" s="236" t="s">
        <v>1201</v>
      </c>
      <c r="J897" s="237" t="s">
        <v>1199</v>
      </c>
    </row>
    <row r="898" spans="1:10" ht="17.149999999999999" customHeight="1">
      <c r="A898" s="238" t="s">
        <v>1040</v>
      </c>
      <c r="B898" s="239" t="s">
        <v>2101</v>
      </c>
      <c r="C898" s="240">
        <v>13.96</v>
      </c>
      <c r="D898" s="241">
        <v>2.8879999999999999</v>
      </c>
      <c r="E898" s="241">
        <v>1</v>
      </c>
      <c r="F898" s="241">
        <v>1</v>
      </c>
      <c r="G898" s="241">
        <v>1.75</v>
      </c>
      <c r="H898" s="241">
        <v>1.75</v>
      </c>
      <c r="I898" s="242" t="s">
        <v>1201</v>
      </c>
      <c r="J898" s="243" t="s">
        <v>1199</v>
      </c>
    </row>
    <row r="899" spans="1:10" ht="17.149999999999999" customHeight="1">
      <c r="A899" s="244" t="s">
        <v>1041</v>
      </c>
      <c r="B899" s="245" t="s">
        <v>2102</v>
      </c>
      <c r="C899" s="246">
        <v>1.7</v>
      </c>
      <c r="D899" s="247">
        <v>0.74939999999999996</v>
      </c>
      <c r="E899" s="247">
        <v>1</v>
      </c>
      <c r="F899" s="247">
        <v>1</v>
      </c>
      <c r="G899" s="247">
        <v>1.35</v>
      </c>
      <c r="H899" s="247">
        <v>1.35</v>
      </c>
      <c r="I899" s="248" t="s">
        <v>1201</v>
      </c>
      <c r="J899" s="249" t="s">
        <v>1199</v>
      </c>
    </row>
    <row r="900" spans="1:10" ht="17.149999999999999" customHeight="1">
      <c r="A900" s="232" t="s">
        <v>1042</v>
      </c>
      <c r="B900" s="233" t="s">
        <v>2102</v>
      </c>
      <c r="C900" s="234">
        <v>2.39</v>
      </c>
      <c r="D900" s="235">
        <v>1.0961000000000001</v>
      </c>
      <c r="E900" s="235">
        <v>1</v>
      </c>
      <c r="F900" s="235">
        <v>1</v>
      </c>
      <c r="G900" s="235">
        <v>1.35</v>
      </c>
      <c r="H900" s="235">
        <v>1.35</v>
      </c>
      <c r="I900" s="236" t="s">
        <v>1201</v>
      </c>
      <c r="J900" s="237" t="s">
        <v>1199</v>
      </c>
    </row>
    <row r="901" spans="1:10" ht="17.149999999999999" customHeight="1">
      <c r="A901" s="232" t="s">
        <v>1043</v>
      </c>
      <c r="B901" s="233" t="s">
        <v>2102</v>
      </c>
      <c r="C901" s="234">
        <v>5.27</v>
      </c>
      <c r="D901" s="235">
        <v>1.4419</v>
      </c>
      <c r="E901" s="235">
        <v>1</v>
      </c>
      <c r="F901" s="235">
        <v>1</v>
      </c>
      <c r="G901" s="235">
        <v>1.35</v>
      </c>
      <c r="H901" s="235">
        <v>1.35</v>
      </c>
      <c r="I901" s="236" t="s">
        <v>1201</v>
      </c>
      <c r="J901" s="237" t="s">
        <v>1199</v>
      </c>
    </row>
    <row r="902" spans="1:10" ht="17.149999999999999" customHeight="1">
      <c r="A902" s="238" t="s">
        <v>1044</v>
      </c>
      <c r="B902" s="239" t="s">
        <v>2102</v>
      </c>
      <c r="C902" s="240">
        <v>12</v>
      </c>
      <c r="D902" s="241">
        <v>2.6612</v>
      </c>
      <c r="E902" s="241">
        <v>1</v>
      </c>
      <c r="F902" s="241">
        <v>1</v>
      </c>
      <c r="G902" s="241">
        <v>1.75</v>
      </c>
      <c r="H902" s="241">
        <v>1.75</v>
      </c>
      <c r="I902" s="242" t="s">
        <v>1201</v>
      </c>
      <c r="J902" s="243" t="s">
        <v>1199</v>
      </c>
    </row>
    <row r="903" spans="1:10" ht="17.149999999999999" customHeight="1">
      <c r="A903" s="244" t="s">
        <v>1045</v>
      </c>
      <c r="B903" s="245" t="s">
        <v>2103</v>
      </c>
      <c r="C903" s="246">
        <v>2.08</v>
      </c>
      <c r="D903" s="247">
        <v>0.58179999999999998</v>
      </c>
      <c r="E903" s="247">
        <v>1</v>
      </c>
      <c r="F903" s="247">
        <v>1</v>
      </c>
      <c r="G903" s="247">
        <v>1.35</v>
      </c>
      <c r="H903" s="247">
        <v>1.35</v>
      </c>
      <c r="I903" s="248" t="s">
        <v>1201</v>
      </c>
      <c r="J903" s="249" t="s">
        <v>1199</v>
      </c>
    </row>
    <row r="904" spans="1:10" ht="17.149999999999999" customHeight="1">
      <c r="A904" s="232" t="s">
        <v>1046</v>
      </c>
      <c r="B904" s="233" t="s">
        <v>2103</v>
      </c>
      <c r="C904" s="234">
        <v>3.94</v>
      </c>
      <c r="D904" s="235">
        <v>0.80389999999999995</v>
      </c>
      <c r="E904" s="235">
        <v>1</v>
      </c>
      <c r="F904" s="235">
        <v>1</v>
      </c>
      <c r="G904" s="235">
        <v>1.35</v>
      </c>
      <c r="H904" s="235">
        <v>1.35</v>
      </c>
      <c r="I904" s="236" t="s">
        <v>1201</v>
      </c>
      <c r="J904" s="237" t="s">
        <v>1199</v>
      </c>
    </row>
    <row r="905" spans="1:10" ht="17.149999999999999" customHeight="1">
      <c r="A905" s="232" t="s">
        <v>1047</v>
      </c>
      <c r="B905" s="233" t="s">
        <v>2103</v>
      </c>
      <c r="C905" s="234">
        <v>7.49</v>
      </c>
      <c r="D905" s="235">
        <v>1.2095</v>
      </c>
      <c r="E905" s="235">
        <v>1</v>
      </c>
      <c r="F905" s="235">
        <v>1</v>
      </c>
      <c r="G905" s="235">
        <v>1.35</v>
      </c>
      <c r="H905" s="235">
        <v>1.35</v>
      </c>
      <c r="I905" s="236" t="s">
        <v>1201</v>
      </c>
      <c r="J905" s="237" t="s">
        <v>1199</v>
      </c>
    </row>
    <row r="906" spans="1:10" ht="17.149999999999999" customHeight="1">
      <c r="A906" s="238" t="s">
        <v>1048</v>
      </c>
      <c r="B906" s="239" t="s">
        <v>2103</v>
      </c>
      <c r="C906" s="240">
        <v>12.37</v>
      </c>
      <c r="D906" s="241">
        <v>2.0701999999999998</v>
      </c>
      <c r="E906" s="241">
        <v>1</v>
      </c>
      <c r="F906" s="241">
        <v>1</v>
      </c>
      <c r="G906" s="241">
        <v>1.75</v>
      </c>
      <c r="H906" s="241">
        <v>1.75</v>
      </c>
      <c r="I906" s="242" t="s">
        <v>1201</v>
      </c>
      <c r="J906" s="243" t="s">
        <v>1199</v>
      </c>
    </row>
    <row r="907" spans="1:10" ht="17.149999999999999" customHeight="1">
      <c r="A907" s="244" t="s">
        <v>1049</v>
      </c>
      <c r="B907" s="245" t="s">
        <v>2104</v>
      </c>
      <c r="C907" s="246">
        <v>2.57</v>
      </c>
      <c r="D907" s="247">
        <v>0.6603</v>
      </c>
      <c r="E907" s="247">
        <v>1</v>
      </c>
      <c r="F907" s="247">
        <v>1</v>
      </c>
      <c r="G907" s="247">
        <v>1.35</v>
      </c>
      <c r="H907" s="247">
        <v>1.35</v>
      </c>
      <c r="I907" s="248" t="s">
        <v>1201</v>
      </c>
      <c r="J907" s="249" t="s">
        <v>1199</v>
      </c>
    </row>
    <row r="908" spans="1:10" ht="17.149999999999999" customHeight="1">
      <c r="A908" s="232" t="s">
        <v>1050</v>
      </c>
      <c r="B908" s="233" t="s">
        <v>2104</v>
      </c>
      <c r="C908" s="234">
        <v>4</v>
      </c>
      <c r="D908" s="235">
        <v>1.073</v>
      </c>
      <c r="E908" s="235">
        <v>1</v>
      </c>
      <c r="F908" s="235">
        <v>1</v>
      </c>
      <c r="G908" s="235">
        <v>1.35</v>
      </c>
      <c r="H908" s="235">
        <v>1.35</v>
      </c>
      <c r="I908" s="236" t="s">
        <v>1201</v>
      </c>
      <c r="J908" s="237" t="s">
        <v>1199</v>
      </c>
    </row>
    <row r="909" spans="1:10" ht="17.149999999999999" customHeight="1">
      <c r="A909" s="232" t="s">
        <v>1051</v>
      </c>
      <c r="B909" s="233" t="s">
        <v>2104</v>
      </c>
      <c r="C909" s="234">
        <v>8.0399999999999991</v>
      </c>
      <c r="D909" s="235">
        <v>1.6991000000000001</v>
      </c>
      <c r="E909" s="235">
        <v>1</v>
      </c>
      <c r="F909" s="235">
        <v>1</v>
      </c>
      <c r="G909" s="235">
        <v>1.35</v>
      </c>
      <c r="H909" s="235">
        <v>1.35</v>
      </c>
      <c r="I909" s="236" t="s">
        <v>1201</v>
      </c>
      <c r="J909" s="237" t="s">
        <v>1199</v>
      </c>
    </row>
    <row r="910" spans="1:10" ht="17.149999999999999" customHeight="1">
      <c r="A910" s="238" t="s">
        <v>1052</v>
      </c>
      <c r="B910" s="239" t="s">
        <v>2104</v>
      </c>
      <c r="C910" s="240">
        <v>14.65</v>
      </c>
      <c r="D910" s="241">
        <v>2.9102000000000001</v>
      </c>
      <c r="E910" s="241">
        <v>1</v>
      </c>
      <c r="F910" s="241">
        <v>1</v>
      </c>
      <c r="G910" s="241">
        <v>1.75</v>
      </c>
      <c r="H910" s="241">
        <v>1.75</v>
      </c>
      <c r="I910" s="242" t="s">
        <v>1201</v>
      </c>
      <c r="J910" s="243" t="s">
        <v>1199</v>
      </c>
    </row>
    <row r="911" spans="1:10" ht="17.149999999999999" customHeight="1">
      <c r="A911" s="244" t="s">
        <v>1053</v>
      </c>
      <c r="B911" s="245" t="s">
        <v>2105</v>
      </c>
      <c r="C911" s="246">
        <v>1.96</v>
      </c>
      <c r="D911" s="247">
        <v>0.73809999999999998</v>
      </c>
      <c r="E911" s="247">
        <v>1</v>
      </c>
      <c r="F911" s="247">
        <v>1</v>
      </c>
      <c r="G911" s="247">
        <v>1.35</v>
      </c>
      <c r="H911" s="247">
        <v>1.35</v>
      </c>
      <c r="I911" s="248" t="s">
        <v>1201</v>
      </c>
      <c r="J911" s="249" t="s">
        <v>1199</v>
      </c>
    </row>
    <row r="912" spans="1:10" ht="17.149999999999999" customHeight="1">
      <c r="A912" s="232" t="s">
        <v>1054</v>
      </c>
      <c r="B912" s="233" t="s">
        <v>2105</v>
      </c>
      <c r="C912" s="234">
        <v>2.72</v>
      </c>
      <c r="D912" s="235">
        <v>0.9385</v>
      </c>
      <c r="E912" s="235">
        <v>1</v>
      </c>
      <c r="F912" s="235">
        <v>1</v>
      </c>
      <c r="G912" s="235">
        <v>1.35</v>
      </c>
      <c r="H912" s="235">
        <v>1.35</v>
      </c>
      <c r="I912" s="236" t="s">
        <v>1201</v>
      </c>
      <c r="J912" s="237" t="s">
        <v>1199</v>
      </c>
    </row>
    <row r="913" spans="1:10" ht="17.149999999999999" customHeight="1">
      <c r="A913" s="232" t="s">
        <v>1055</v>
      </c>
      <c r="B913" s="233" t="s">
        <v>2105</v>
      </c>
      <c r="C913" s="234">
        <v>5.78</v>
      </c>
      <c r="D913" s="235">
        <v>1.6040000000000001</v>
      </c>
      <c r="E913" s="235">
        <v>1</v>
      </c>
      <c r="F913" s="235">
        <v>1</v>
      </c>
      <c r="G913" s="235">
        <v>1.35</v>
      </c>
      <c r="H913" s="235">
        <v>1.35</v>
      </c>
      <c r="I913" s="236" t="s">
        <v>1201</v>
      </c>
      <c r="J913" s="237" t="s">
        <v>1199</v>
      </c>
    </row>
    <row r="914" spans="1:10" ht="17.149999999999999" customHeight="1">
      <c r="A914" s="238" t="s">
        <v>1056</v>
      </c>
      <c r="B914" s="239" t="s">
        <v>2105</v>
      </c>
      <c r="C914" s="240">
        <v>11.93</v>
      </c>
      <c r="D914" s="241">
        <v>2.9552999999999998</v>
      </c>
      <c r="E914" s="241">
        <v>1</v>
      </c>
      <c r="F914" s="241">
        <v>1</v>
      </c>
      <c r="G914" s="241">
        <v>1.75</v>
      </c>
      <c r="H914" s="241">
        <v>1.75</v>
      </c>
      <c r="I914" s="242" t="s">
        <v>1201</v>
      </c>
      <c r="J914" s="243" t="s">
        <v>1199</v>
      </c>
    </row>
    <row r="915" spans="1:10" ht="17.149999999999999" customHeight="1">
      <c r="A915" s="244" t="s">
        <v>2267</v>
      </c>
      <c r="B915" s="245" t="s">
        <v>2290</v>
      </c>
      <c r="C915" s="246">
        <v>2.2999999999999998</v>
      </c>
      <c r="D915" s="247">
        <v>1.0205</v>
      </c>
      <c r="E915" s="247">
        <v>1</v>
      </c>
      <c r="F915" s="247">
        <v>1</v>
      </c>
      <c r="G915" s="247">
        <v>1.35</v>
      </c>
      <c r="H915" s="247">
        <v>1.35</v>
      </c>
      <c r="I915" s="248" t="s">
        <v>1201</v>
      </c>
      <c r="J915" s="249" t="s">
        <v>1199</v>
      </c>
    </row>
    <row r="916" spans="1:10" ht="17.149999999999999" customHeight="1">
      <c r="A916" s="232" t="s">
        <v>2268</v>
      </c>
      <c r="B916" s="233" t="s">
        <v>2290</v>
      </c>
      <c r="C916" s="234">
        <v>3.47</v>
      </c>
      <c r="D916" s="235">
        <v>1.2954000000000001</v>
      </c>
      <c r="E916" s="235">
        <v>1</v>
      </c>
      <c r="F916" s="235">
        <v>1</v>
      </c>
      <c r="G916" s="235">
        <v>1.35</v>
      </c>
      <c r="H916" s="235">
        <v>1.35</v>
      </c>
      <c r="I916" s="236" t="s">
        <v>1201</v>
      </c>
      <c r="J916" s="237" t="s">
        <v>1199</v>
      </c>
    </row>
    <row r="917" spans="1:10" ht="17.149999999999999" customHeight="1">
      <c r="A917" s="232" t="s">
        <v>2269</v>
      </c>
      <c r="B917" s="233" t="s">
        <v>2290</v>
      </c>
      <c r="C917" s="234">
        <v>7.4</v>
      </c>
      <c r="D917" s="235">
        <v>1.9240999999999999</v>
      </c>
      <c r="E917" s="235">
        <v>1</v>
      </c>
      <c r="F917" s="235">
        <v>1</v>
      </c>
      <c r="G917" s="235">
        <v>1.35</v>
      </c>
      <c r="H917" s="235">
        <v>1.35</v>
      </c>
      <c r="I917" s="236" t="s">
        <v>1201</v>
      </c>
      <c r="J917" s="237" t="s">
        <v>1199</v>
      </c>
    </row>
    <row r="918" spans="1:10" ht="17.149999999999999" customHeight="1">
      <c r="A918" s="238" t="s">
        <v>2270</v>
      </c>
      <c r="B918" s="239" t="s">
        <v>2290</v>
      </c>
      <c r="C918" s="240">
        <v>17.11</v>
      </c>
      <c r="D918" s="241">
        <v>4.0542999999999996</v>
      </c>
      <c r="E918" s="241">
        <v>1</v>
      </c>
      <c r="F918" s="241">
        <v>1</v>
      </c>
      <c r="G918" s="241">
        <v>1.75</v>
      </c>
      <c r="H918" s="241">
        <v>1.75</v>
      </c>
      <c r="I918" s="242" t="s">
        <v>1201</v>
      </c>
      <c r="J918" s="243" t="s">
        <v>1199</v>
      </c>
    </row>
    <row r="919" spans="1:10" ht="17.149999999999999" customHeight="1">
      <c r="A919" s="244" t="s">
        <v>1057</v>
      </c>
      <c r="B919" s="245" t="s">
        <v>2106</v>
      </c>
      <c r="C919" s="246">
        <v>2.83</v>
      </c>
      <c r="D919" s="247">
        <v>0.45569999999999999</v>
      </c>
      <c r="E919" s="247">
        <v>1</v>
      </c>
      <c r="F919" s="247">
        <v>1</v>
      </c>
      <c r="G919" s="247">
        <v>1.35</v>
      </c>
      <c r="H919" s="247">
        <v>1.35</v>
      </c>
      <c r="I919" s="248" t="s">
        <v>1201</v>
      </c>
      <c r="J919" s="249" t="s">
        <v>1199</v>
      </c>
    </row>
    <row r="920" spans="1:10" ht="17.149999999999999" customHeight="1">
      <c r="A920" s="232" t="s">
        <v>1058</v>
      </c>
      <c r="B920" s="233" t="s">
        <v>2106</v>
      </c>
      <c r="C920" s="234">
        <v>3.82</v>
      </c>
      <c r="D920" s="235">
        <v>0.60299999999999998</v>
      </c>
      <c r="E920" s="235">
        <v>1</v>
      </c>
      <c r="F920" s="235">
        <v>1</v>
      </c>
      <c r="G920" s="235">
        <v>1.35</v>
      </c>
      <c r="H920" s="235">
        <v>1.35</v>
      </c>
      <c r="I920" s="236" t="s">
        <v>1201</v>
      </c>
      <c r="J920" s="237" t="s">
        <v>1199</v>
      </c>
    </row>
    <row r="921" spans="1:10" ht="17.149999999999999" customHeight="1">
      <c r="A921" s="232" t="s">
        <v>1059</v>
      </c>
      <c r="B921" s="233" t="s">
        <v>2106</v>
      </c>
      <c r="C921" s="234">
        <v>6.51</v>
      </c>
      <c r="D921" s="235">
        <v>0.90800000000000003</v>
      </c>
      <c r="E921" s="235">
        <v>1</v>
      </c>
      <c r="F921" s="235">
        <v>1</v>
      </c>
      <c r="G921" s="235">
        <v>1.35</v>
      </c>
      <c r="H921" s="235">
        <v>1.35</v>
      </c>
      <c r="I921" s="236" t="s">
        <v>1201</v>
      </c>
      <c r="J921" s="237" t="s">
        <v>1199</v>
      </c>
    </row>
    <row r="922" spans="1:10" ht="17.149999999999999" customHeight="1">
      <c r="A922" s="238" t="s">
        <v>1060</v>
      </c>
      <c r="B922" s="239" t="s">
        <v>2106</v>
      </c>
      <c r="C922" s="240">
        <v>9.9600000000000009</v>
      </c>
      <c r="D922" s="241">
        <v>1.361</v>
      </c>
      <c r="E922" s="241">
        <v>1</v>
      </c>
      <c r="F922" s="241">
        <v>1</v>
      </c>
      <c r="G922" s="241">
        <v>1.75</v>
      </c>
      <c r="H922" s="241">
        <v>1.75</v>
      </c>
      <c r="I922" s="242" t="s">
        <v>1201</v>
      </c>
      <c r="J922" s="243" t="s">
        <v>1199</v>
      </c>
    </row>
    <row r="923" spans="1:10" ht="17.149999999999999" customHeight="1">
      <c r="A923" s="244" t="s">
        <v>1061</v>
      </c>
      <c r="B923" s="245" t="s">
        <v>2107</v>
      </c>
      <c r="C923" s="246">
        <v>2.57</v>
      </c>
      <c r="D923" s="247">
        <v>0.39150000000000001</v>
      </c>
      <c r="E923" s="247">
        <v>1</v>
      </c>
      <c r="F923" s="247">
        <v>1</v>
      </c>
      <c r="G923" s="247">
        <v>1.35</v>
      </c>
      <c r="H923" s="247">
        <v>1.35</v>
      </c>
      <c r="I923" s="248" t="s">
        <v>1201</v>
      </c>
      <c r="J923" s="249" t="s">
        <v>1199</v>
      </c>
    </row>
    <row r="924" spans="1:10" ht="17.149999999999999" customHeight="1">
      <c r="A924" s="232" t="s">
        <v>1062</v>
      </c>
      <c r="B924" s="233" t="s">
        <v>2107</v>
      </c>
      <c r="C924" s="234">
        <v>3.62</v>
      </c>
      <c r="D924" s="235">
        <v>0.51170000000000004</v>
      </c>
      <c r="E924" s="235">
        <v>1</v>
      </c>
      <c r="F924" s="235">
        <v>1</v>
      </c>
      <c r="G924" s="235">
        <v>1.35</v>
      </c>
      <c r="H924" s="235">
        <v>1.35</v>
      </c>
      <c r="I924" s="236" t="s">
        <v>1201</v>
      </c>
      <c r="J924" s="237" t="s">
        <v>1199</v>
      </c>
    </row>
    <row r="925" spans="1:10" ht="17.149999999999999" customHeight="1">
      <c r="A925" s="232" t="s">
        <v>1063</v>
      </c>
      <c r="B925" s="233" t="s">
        <v>2107</v>
      </c>
      <c r="C925" s="234">
        <v>5.97</v>
      </c>
      <c r="D925" s="235">
        <v>0.7994</v>
      </c>
      <c r="E925" s="235">
        <v>1</v>
      </c>
      <c r="F925" s="235">
        <v>1</v>
      </c>
      <c r="G925" s="235">
        <v>1.35</v>
      </c>
      <c r="H925" s="235">
        <v>1.35</v>
      </c>
      <c r="I925" s="236" t="s">
        <v>1201</v>
      </c>
      <c r="J925" s="237" t="s">
        <v>1199</v>
      </c>
    </row>
    <row r="926" spans="1:10" ht="17.149999999999999" customHeight="1">
      <c r="A926" s="238" t="s">
        <v>1064</v>
      </c>
      <c r="B926" s="239" t="s">
        <v>2107</v>
      </c>
      <c r="C926" s="240">
        <v>10.18</v>
      </c>
      <c r="D926" s="241">
        <v>1.4853000000000001</v>
      </c>
      <c r="E926" s="241">
        <v>1</v>
      </c>
      <c r="F926" s="241">
        <v>1</v>
      </c>
      <c r="G926" s="241">
        <v>1.75</v>
      </c>
      <c r="H926" s="241">
        <v>1.75</v>
      </c>
      <c r="I926" s="242" t="s">
        <v>1201</v>
      </c>
      <c r="J926" s="243" t="s">
        <v>1199</v>
      </c>
    </row>
    <row r="927" spans="1:10" ht="17.149999999999999" customHeight="1">
      <c r="A927" s="244" t="s">
        <v>1065</v>
      </c>
      <c r="B927" s="245" t="s">
        <v>2108</v>
      </c>
      <c r="C927" s="246">
        <v>1.74</v>
      </c>
      <c r="D927" s="247">
        <v>0.33250000000000002</v>
      </c>
      <c r="E927" s="247">
        <v>1</v>
      </c>
      <c r="F927" s="247">
        <v>1</v>
      </c>
      <c r="G927" s="247">
        <v>1.35</v>
      </c>
      <c r="H927" s="247">
        <v>1.35</v>
      </c>
      <c r="I927" s="248" t="s">
        <v>1201</v>
      </c>
      <c r="J927" s="249" t="s">
        <v>1199</v>
      </c>
    </row>
    <row r="928" spans="1:10" ht="17.149999999999999" customHeight="1">
      <c r="A928" s="232" t="s">
        <v>1066</v>
      </c>
      <c r="B928" s="233" t="s">
        <v>2108</v>
      </c>
      <c r="C928" s="234">
        <v>2.61</v>
      </c>
      <c r="D928" s="235">
        <v>0.45</v>
      </c>
      <c r="E928" s="235">
        <v>1</v>
      </c>
      <c r="F928" s="235">
        <v>1</v>
      </c>
      <c r="G928" s="235">
        <v>1.35</v>
      </c>
      <c r="H928" s="235">
        <v>1.35</v>
      </c>
      <c r="I928" s="236" t="s">
        <v>1201</v>
      </c>
      <c r="J928" s="237" t="s">
        <v>1199</v>
      </c>
    </row>
    <row r="929" spans="1:10" ht="17.149999999999999" customHeight="1">
      <c r="A929" s="232" t="s">
        <v>1067</v>
      </c>
      <c r="B929" s="233" t="s">
        <v>2108</v>
      </c>
      <c r="C929" s="234">
        <v>4.04</v>
      </c>
      <c r="D929" s="235">
        <v>0.65049999999999997</v>
      </c>
      <c r="E929" s="235">
        <v>1</v>
      </c>
      <c r="F929" s="235">
        <v>1</v>
      </c>
      <c r="G929" s="235">
        <v>1.35</v>
      </c>
      <c r="H929" s="235">
        <v>1.35</v>
      </c>
      <c r="I929" s="236" t="s">
        <v>1201</v>
      </c>
      <c r="J929" s="237" t="s">
        <v>1199</v>
      </c>
    </row>
    <row r="930" spans="1:10" ht="17.149999999999999" customHeight="1">
      <c r="A930" s="238" t="s">
        <v>1068</v>
      </c>
      <c r="B930" s="239" t="s">
        <v>2108</v>
      </c>
      <c r="C930" s="240">
        <v>6.65</v>
      </c>
      <c r="D930" s="241">
        <v>1.0804</v>
      </c>
      <c r="E930" s="241">
        <v>1</v>
      </c>
      <c r="F930" s="241">
        <v>1</v>
      </c>
      <c r="G930" s="241">
        <v>1.75</v>
      </c>
      <c r="H930" s="241">
        <v>1.75</v>
      </c>
      <c r="I930" s="242" t="s">
        <v>1201</v>
      </c>
      <c r="J930" s="243" t="s">
        <v>1199</v>
      </c>
    </row>
    <row r="931" spans="1:10" ht="17.149999999999999" customHeight="1">
      <c r="A931" s="244" t="s">
        <v>1841</v>
      </c>
      <c r="B931" s="245" t="s">
        <v>1874</v>
      </c>
      <c r="C931" s="246">
        <v>2.4</v>
      </c>
      <c r="D931" s="247">
        <v>0.47260000000000002</v>
      </c>
      <c r="E931" s="247">
        <v>1.1000000000000001</v>
      </c>
      <c r="F931" s="247">
        <v>1.1000000000000001</v>
      </c>
      <c r="G931" s="247">
        <v>1.1000000000000001</v>
      </c>
      <c r="H931" s="247">
        <v>1.1000000000000001</v>
      </c>
      <c r="I931" s="248" t="s">
        <v>61</v>
      </c>
      <c r="J931" s="249" t="s">
        <v>61</v>
      </c>
    </row>
    <row r="932" spans="1:10" ht="17.149999999999999" customHeight="1">
      <c r="A932" s="232" t="s">
        <v>1842</v>
      </c>
      <c r="B932" s="233" t="s">
        <v>1874</v>
      </c>
      <c r="C932" s="234">
        <v>3.51</v>
      </c>
      <c r="D932" s="235">
        <v>0.58140000000000003</v>
      </c>
      <c r="E932" s="235">
        <v>1.1000000000000001</v>
      </c>
      <c r="F932" s="235">
        <v>1.1000000000000001</v>
      </c>
      <c r="G932" s="235">
        <v>1.1000000000000001</v>
      </c>
      <c r="H932" s="235">
        <v>1.1000000000000001</v>
      </c>
      <c r="I932" s="236" t="s">
        <v>61</v>
      </c>
      <c r="J932" s="237" t="s">
        <v>61</v>
      </c>
    </row>
    <row r="933" spans="1:10" ht="17.149999999999999" customHeight="1">
      <c r="A933" s="232" t="s">
        <v>1843</v>
      </c>
      <c r="B933" s="233" t="s">
        <v>1874</v>
      </c>
      <c r="C933" s="234">
        <v>7.64</v>
      </c>
      <c r="D933" s="235">
        <v>1.0168999999999999</v>
      </c>
      <c r="E933" s="235">
        <v>1.1000000000000001</v>
      </c>
      <c r="F933" s="235">
        <v>1.1000000000000001</v>
      </c>
      <c r="G933" s="235">
        <v>1.1000000000000001</v>
      </c>
      <c r="H933" s="235">
        <v>1.1000000000000001</v>
      </c>
      <c r="I933" s="236" t="s">
        <v>61</v>
      </c>
      <c r="J933" s="237" t="s">
        <v>61</v>
      </c>
    </row>
    <row r="934" spans="1:10" ht="17.149999999999999" customHeight="1">
      <c r="A934" s="238" t="s">
        <v>1844</v>
      </c>
      <c r="B934" s="239" t="s">
        <v>1874</v>
      </c>
      <c r="C934" s="240">
        <v>10.029999999999999</v>
      </c>
      <c r="D934" s="241">
        <v>1.9963</v>
      </c>
      <c r="E934" s="241">
        <v>1.1499999999999999</v>
      </c>
      <c r="F934" s="241">
        <v>1.1499999999999999</v>
      </c>
      <c r="G934" s="241">
        <v>1.1499999999999999</v>
      </c>
      <c r="H934" s="241">
        <v>1.1499999999999999</v>
      </c>
      <c r="I934" s="242" t="s">
        <v>61</v>
      </c>
      <c r="J934" s="243" t="s">
        <v>61</v>
      </c>
    </row>
    <row r="935" spans="1:10" ht="17.149999999999999" customHeight="1">
      <c r="A935" s="244" t="s">
        <v>1069</v>
      </c>
      <c r="B935" s="245" t="s">
        <v>2109</v>
      </c>
      <c r="C935" s="246">
        <v>2.67</v>
      </c>
      <c r="D935" s="247">
        <v>0.4622</v>
      </c>
      <c r="E935" s="247">
        <v>1.1000000000000001</v>
      </c>
      <c r="F935" s="247">
        <v>1.1000000000000001</v>
      </c>
      <c r="G935" s="247">
        <v>1.1000000000000001</v>
      </c>
      <c r="H935" s="247">
        <v>1.1000000000000001</v>
      </c>
      <c r="I935" s="248" t="s">
        <v>61</v>
      </c>
      <c r="J935" s="249" t="s">
        <v>61</v>
      </c>
    </row>
    <row r="936" spans="1:10" ht="17.149999999999999" customHeight="1">
      <c r="A936" s="232" t="s">
        <v>1070</v>
      </c>
      <c r="B936" s="233" t="s">
        <v>2109</v>
      </c>
      <c r="C936" s="234">
        <v>3.68</v>
      </c>
      <c r="D936" s="235">
        <v>0.58320000000000005</v>
      </c>
      <c r="E936" s="235">
        <v>1.1000000000000001</v>
      </c>
      <c r="F936" s="235">
        <v>1.1000000000000001</v>
      </c>
      <c r="G936" s="235">
        <v>1.1000000000000001</v>
      </c>
      <c r="H936" s="235">
        <v>1.1000000000000001</v>
      </c>
      <c r="I936" s="236" t="s">
        <v>61</v>
      </c>
      <c r="J936" s="237" t="s">
        <v>61</v>
      </c>
    </row>
    <row r="937" spans="1:10" ht="17.149999999999999" customHeight="1">
      <c r="A937" s="232" t="s">
        <v>1071</v>
      </c>
      <c r="B937" s="233" t="s">
        <v>2109</v>
      </c>
      <c r="C937" s="234">
        <v>6.4</v>
      </c>
      <c r="D937" s="235">
        <v>0.80259999999999998</v>
      </c>
      <c r="E937" s="235">
        <v>1.1000000000000001</v>
      </c>
      <c r="F937" s="235">
        <v>1.1000000000000001</v>
      </c>
      <c r="G937" s="235">
        <v>1.1000000000000001</v>
      </c>
      <c r="H937" s="235">
        <v>1.1000000000000001</v>
      </c>
      <c r="I937" s="236" t="s">
        <v>61</v>
      </c>
      <c r="J937" s="237" t="s">
        <v>61</v>
      </c>
    </row>
    <row r="938" spans="1:10" ht="17.149999999999999" customHeight="1">
      <c r="A938" s="238" t="s">
        <v>1072</v>
      </c>
      <c r="B938" s="239" t="s">
        <v>2109</v>
      </c>
      <c r="C938" s="240">
        <v>8.74</v>
      </c>
      <c r="D938" s="241">
        <v>1.7269000000000001</v>
      </c>
      <c r="E938" s="241">
        <v>1.1499999999999999</v>
      </c>
      <c r="F938" s="241">
        <v>1.1499999999999999</v>
      </c>
      <c r="G938" s="241">
        <v>1.1499999999999999</v>
      </c>
      <c r="H938" s="241">
        <v>1.1499999999999999</v>
      </c>
      <c r="I938" s="242" t="s">
        <v>61</v>
      </c>
      <c r="J938" s="243" t="s">
        <v>61</v>
      </c>
    </row>
    <row r="939" spans="1:10" ht="17.149999999999999" customHeight="1">
      <c r="A939" s="244" t="s">
        <v>1073</v>
      </c>
      <c r="B939" s="245" t="s">
        <v>2110</v>
      </c>
      <c r="C939" s="246">
        <v>2.06</v>
      </c>
      <c r="D939" s="247">
        <v>0.48149999999999998</v>
      </c>
      <c r="E939" s="247">
        <v>1.1000000000000001</v>
      </c>
      <c r="F939" s="247">
        <v>1.1000000000000001</v>
      </c>
      <c r="G939" s="247">
        <v>1.1000000000000001</v>
      </c>
      <c r="H939" s="247">
        <v>1.1000000000000001</v>
      </c>
      <c r="I939" s="248" t="s">
        <v>61</v>
      </c>
      <c r="J939" s="249" t="s">
        <v>61</v>
      </c>
    </row>
    <row r="940" spans="1:10" ht="17.149999999999999" customHeight="1">
      <c r="A940" s="232" t="s">
        <v>1074</v>
      </c>
      <c r="B940" s="233" t="s">
        <v>2110</v>
      </c>
      <c r="C940" s="234">
        <v>2.54</v>
      </c>
      <c r="D940" s="235">
        <v>0.5222</v>
      </c>
      <c r="E940" s="235">
        <v>1.1000000000000001</v>
      </c>
      <c r="F940" s="235">
        <v>1.1000000000000001</v>
      </c>
      <c r="G940" s="235">
        <v>1.1000000000000001</v>
      </c>
      <c r="H940" s="235">
        <v>1.1000000000000001</v>
      </c>
      <c r="I940" s="236" t="s">
        <v>61</v>
      </c>
      <c r="J940" s="237" t="s">
        <v>61</v>
      </c>
    </row>
    <row r="941" spans="1:10" ht="17.149999999999999" customHeight="1">
      <c r="A941" s="232" t="s">
        <v>1075</v>
      </c>
      <c r="B941" s="233" t="s">
        <v>2110</v>
      </c>
      <c r="C941" s="234">
        <v>5.14</v>
      </c>
      <c r="D941" s="235">
        <v>0.70020000000000004</v>
      </c>
      <c r="E941" s="235">
        <v>1.1000000000000001</v>
      </c>
      <c r="F941" s="235">
        <v>1.1000000000000001</v>
      </c>
      <c r="G941" s="235">
        <v>1.1000000000000001</v>
      </c>
      <c r="H941" s="235">
        <v>1.1000000000000001</v>
      </c>
      <c r="I941" s="236" t="s">
        <v>61</v>
      </c>
      <c r="J941" s="237" t="s">
        <v>61</v>
      </c>
    </row>
    <row r="942" spans="1:10" ht="17.149999999999999" customHeight="1">
      <c r="A942" s="238" t="s">
        <v>1076</v>
      </c>
      <c r="B942" s="239" t="s">
        <v>2110</v>
      </c>
      <c r="C942" s="240">
        <v>6.45</v>
      </c>
      <c r="D942" s="241">
        <v>1.2661</v>
      </c>
      <c r="E942" s="241">
        <v>1.1499999999999999</v>
      </c>
      <c r="F942" s="241">
        <v>1.1499999999999999</v>
      </c>
      <c r="G942" s="241">
        <v>1.1499999999999999</v>
      </c>
      <c r="H942" s="241">
        <v>1.1499999999999999</v>
      </c>
      <c r="I942" s="242" t="s">
        <v>61</v>
      </c>
      <c r="J942" s="243" t="s">
        <v>61</v>
      </c>
    </row>
    <row r="943" spans="1:10" ht="17.149999999999999" customHeight="1">
      <c r="A943" s="244" t="s">
        <v>1077</v>
      </c>
      <c r="B943" s="245" t="s">
        <v>2111</v>
      </c>
      <c r="C943" s="246">
        <v>2.2000000000000002</v>
      </c>
      <c r="D943" s="247">
        <v>0.32019999999999998</v>
      </c>
      <c r="E943" s="247">
        <v>1.1000000000000001</v>
      </c>
      <c r="F943" s="247">
        <v>1.1000000000000001</v>
      </c>
      <c r="G943" s="247">
        <v>1.1000000000000001</v>
      </c>
      <c r="H943" s="247">
        <v>1.1000000000000001</v>
      </c>
      <c r="I943" s="248" t="s">
        <v>61</v>
      </c>
      <c r="J943" s="249" t="s">
        <v>61</v>
      </c>
    </row>
    <row r="944" spans="1:10" ht="17.149999999999999" customHeight="1">
      <c r="A944" s="232" t="s">
        <v>1078</v>
      </c>
      <c r="B944" s="233" t="s">
        <v>2111</v>
      </c>
      <c r="C944" s="234">
        <v>2.57</v>
      </c>
      <c r="D944" s="235">
        <v>0.37230000000000002</v>
      </c>
      <c r="E944" s="235">
        <v>1.1000000000000001</v>
      </c>
      <c r="F944" s="235">
        <v>1.1000000000000001</v>
      </c>
      <c r="G944" s="235">
        <v>1.1000000000000001</v>
      </c>
      <c r="H944" s="235">
        <v>1.1000000000000001</v>
      </c>
      <c r="I944" s="236" t="s">
        <v>61</v>
      </c>
      <c r="J944" s="237" t="s">
        <v>61</v>
      </c>
    </row>
    <row r="945" spans="1:10" ht="17.149999999999999" customHeight="1">
      <c r="A945" s="232" t="s">
        <v>1079</v>
      </c>
      <c r="B945" s="233" t="s">
        <v>2111</v>
      </c>
      <c r="C945" s="234">
        <v>4.29</v>
      </c>
      <c r="D945" s="235">
        <v>0.63390000000000002</v>
      </c>
      <c r="E945" s="235">
        <v>1.1000000000000001</v>
      </c>
      <c r="F945" s="235">
        <v>1.1000000000000001</v>
      </c>
      <c r="G945" s="235">
        <v>1.1000000000000001</v>
      </c>
      <c r="H945" s="235">
        <v>1.1000000000000001</v>
      </c>
      <c r="I945" s="236" t="s">
        <v>61</v>
      </c>
      <c r="J945" s="237" t="s">
        <v>61</v>
      </c>
    </row>
    <row r="946" spans="1:10" ht="17.149999999999999" customHeight="1">
      <c r="A946" s="238" t="s">
        <v>1080</v>
      </c>
      <c r="B946" s="239" t="s">
        <v>2111</v>
      </c>
      <c r="C946" s="240">
        <v>6.95</v>
      </c>
      <c r="D946" s="241">
        <v>1.7806</v>
      </c>
      <c r="E946" s="241">
        <v>1.1499999999999999</v>
      </c>
      <c r="F946" s="241">
        <v>1.1499999999999999</v>
      </c>
      <c r="G946" s="241">
        <v>1.1499999999999999</v>
      </c>
      <c r="H946" s="241">
        <v>1.1499999999999999</v>
      </c>
      <c r="I946" s="242" t="s">
        <v>61</v>
      </c>
      <c r="J946" s="243" t="s">
        <v>61</v>
      </c>
    </row>
    <row r="947" spans="1:10" ht="17.149999999999999" customHeight="1">
      <c r="A947" s="244" t="s">
        <v>1845</v>
      </c>
      <c r="B947" s="245" t="s">
        <v>1875</v>
      </c>
      <c r="C947" s="246">
        <v>1.28</v>
      </c>
      <c r="D947" s="247">
        <v>0.38929999999999998</v>
      </c>
      <c r="E947" s="247">
        <v>1.1000000000000001</v>
      </c>
      <c r="F947" s="247">
        <v>1.1000000000000001</v>
      </c>
      <c r="G947" s="247">
        <v>1.1000000000000001</v>
      </c>
      <c r="H947" s="247">
        <v>1.1000000000000001</v>
      </c>
      <c r="I947" s="248" t="s">
        <v>61</v>
      </c>
      <c r="J947" s="249" t="s">
        <v>61</v>
      </c>
    </row>
    <row r="948" spans="1:10" ht="17.149999999999999" customHeight="1">
      <c r="A948" s="232" t="s">
        <v>1846</v>
      </c>
      <c r="B948" s="233" t="s">
        <v>1875</v>
      </c>
      <c r="C948" s="234">
        <v>1.68</v>
      </c>
      <c r="D948" s="235">
        <v>0.51239999999999997</v>
      </c>
      <c r="E948" s="235">
        <v>1.1000000000000001</v>
      </c>
      <c r="F948" s="235">
        <v>1.1000000000000001</v>
      </c>
      <c r="G948" s="235">
        <v>1.1000000000000001</v>
      </c>
      <c r="H948" s="235">
        <v>1.1000000000000001</v>
      </c>
      <c r="I948" s="236" t="s">
        <v>61</v>
      </c>
      <c r="J948" s="237" t="s">
        <v>61</v>
      </c>
    </row>
    <row r="949" spans="1:10" ht="17.149999999999999" customHeight="1">
      <c r="A949" s="232" t="s">
        <v>1847</v>
      </c>
      <c r="B949" s="233" t="s">
        <v>1875</v>
      </c>
      <c r="C949" s="234">
        <v>3.09</v>
      </c>
      <c r="D949" s="235">
        <v>0.82940000000000003</v>
      </c>
      <c r="E949" s="235">
        <v>1.1000000000000001</v>
      </c>
      <c r="F949" s="235">
        <v>1.1000000000000001</v>
      </c>
      <c r="G949" s="235">
        <v>1.1000000000000001</v>
      </c>
      <c r="H949" s="235">
        <v>1.1000000000000001</v>
      </c>
      <c r="I949" s="236" t="s">
        <v>61</v>
      </c>
      <c r="J949" s="237" t="s">
        <v>61</v>
      </c>
    </row>
    <row r="950" spans="1:10" ht="17.149999999999999" customHeight="1">
      <c r="A950" s="238" t="s">
        <v>1848</v>
      </c>
      <c r="B950" s="239" t="s">
        <v>1875</v>
      </c>
      <c r="C950" s="240">
        <v>6.53</v>
      </c>
      <c r="D950" s="241">
        <v>1.4494</v>
      </c>
      <c r="E950" s="241">
        <v>1.1499999999999999</v>
      </c>
      <c r="F950" s="241">
        <v>1.1499999999999999</v>
      </c>
      <c r="G950" s="241">
        <v>1.1499999999999999</v>
      </c>
      <c r="H950" s="241">
        <v>1.1499999999999999</v>
      </c>
      <c r="I950" s="242" t="s">
        <v>61</v>
      </c>
      <c r="J950" s="243" t="s">
        <v>61</v>
      </c>
    </row>
    <row r="951" spans="1:10" ht="17.149999999999999" customHeight="1">
      <c r="A951" s="244" t="s">
        <v>1849</v>
      </c>
      <c r="B951" s="245" t="s">
        <v>1876</v>
      </c>
      <c r="C951" s="246">
        <v>2.25</v>
      </c>
      <c r="D951" s="247">
        <v>0.37390000000000001</v>
      </c>
      <c r="E951" s="247">
        <v>1.1000000000000001</v>
      </c>
      <c r="F951" s="247">
        <v>1.1000000000000001</v>
      </c>
      <c r="G951" s="247">
        <v>1.1000000000000001</v>
      </c>
      <c r="H951" s="247">
        <v>1.1000000000000001</v>
      </c>
      <c r="I951" s="248" t="s">
        <v>61</v>
      </c>
      <c r="J951" s="249" t="s">
        <v>61</v>
      </c>
    </row>
    <row r="952" spans="1:10" ht="17.149999999999999" customHeight="1">
      <c r="A952" s="232" t="s">
        <v>1850</v>
      </c>
      <c r="B952" s="233" t="s">
        <v>1876</v>
      </c>
      <c r="C952" s="234">
        <v>2.25</v>
      </c>
      <c r="D952" s="235">
        <v>0.73460000000000003</v>
      </c>
      <c r="E952" s="235">
        <v>1.1000000000000001</v>
      </c>
      <c r="F952" s="235">
        <v>1.1000000000000001</v>
      </c>
      <c r="G952" s="235">
        <v>1.1000000000000001</v>
      </c>
      <c r="H952" s="235">
        <v>1.1000000000000001</v>
      </c>
      <c r="I952" s="236" t="s">
        <v>61</v>
      </c>
      <c r="J952" s="237" t="s">
        <v>61</v>
      </c>
    </row>
    <row r="953" spans="1:10" ht="17.149999999999999" customHeight="1">
      <c r="A953" s="232" t="s">
        <v>1851</v>
      </c>
      <c r="B953" s="233" t="s">
        <v>1876</v>
      </c>
      <c r="C953" s="234">
        <v>4.67</v>
      </c>
      <c r="D953" s="235">
        <v>1.1335999999999999</v>
      </c>
      <c r="E953" s="235">
        <v>1.1000000000000001</v>
      </c>
      <c r="F953" s="235">
        <v>1.1000000000000001</v>
      </c>
      <c r="G953" s="235">
        <v>1.1000000000000001</v>
      </c>
      <c r="H953" s="235">
        <v>1.1000000000000001</v>
      </c>
      <c r="I953" s="236" t="s">
        <v>61</v>
      </c>
      <c r="J953" s="237" t="s">
        <v>61</v>
      </c>
    </row>
    <row r="954" spans="1:10" ht="17.149999999999999" customHeight="1">
      <c r="A954" s="238" t="s">
        <v>1852</v>
      </c>
      <c r="B954" s="239" t="s">
        <v>1876</v>
      </c>
      <c r="C954" s="240">
        <v>9.8699999999999992</v>
      </c>
      <c r="D954" s="241">
        <v>2.1031</v>
      </c>
      <c r="E954" s="241">
        <v>1.1499999999999999</v>
      </c>
      <c r="F954" s="241">
        <v>1.1499999999999999</v>
      </c>
      <c r="G954" s="241">
        <v>1.1499999999999999</v>
      </c>
      <c r="H954" s="241">
        <v>1.1499999999999999</v>
      </c>
      <c r="I954" s="242" t="s">
        <v>61</v>
      </c>
      <c r="J954" s="243" t="s">
        <v>61</v>
      </c>
    </row>
    <row r="955" spans="1:10" ht="17.149999999999999" customHeight="1">
      <c r="A955" s="244" t="s">
        <v>1853</v>
      </c>
      <c r="B955" s="245" t="s">
        <v>1877</v>
      </c>
      <c r="C955" s="246">
        <v>1.86</v>
      </c>
      <c r="D955" s="247">
        <v>0.28970000000000001</v>
      </c>
      <c r="E955" s="247">
        <v>1.1000000000000001</v>
      </c>
      <c r="F955" s="247">
        <v>1.1000000000000001</v>
      </c>
      <c r="G955" s="247">
        <v>1.1000000000000001</v>
      </c>
      <c r="H955" s="247">
        <v>1.1000000000000001</v>
      </c>
      <c r="I955" s="248" t="s">
        <v>61</v>
      </c>
      <c r="J955" s="249" t="s">
        <v>61</v>
      </c>
    </row>
    <row r="956" spans="1:10" ht="17.149999999999999" customHeight="1">
      <c r="A956" s="232" t="s">
        <v>1854</v>
      </c>
      <c r="B956" s="233" t="s">
        <v>1877</v>
      </c>
      <c r="C956" s="234">
        <v>2.9</v>
      </c>
      <c r="D956" s="235">
        <v>0.79749999999999999</v>
      </c>
      <c r="E956" s="235">
        <v>1.1000000000000001</v>
      </c>
      <c r="F956" s="235">
        <v>1.1000000000000001</v>
      </c>
      <c r="G956" s="235">
        <v>1.1000000000000001</v>
      </c>
      <c r="H956" s="235">
        <v>1.1000000000000001</v>
      </c>
      <c r="I956" s="236" t="s">
        <v>61</v>
      </c>
      <c r="J956" s="237" t="s">
        <v>61</v>
      </c>
    </row>
    <row r="957" spans="1:10" ht="17.149999999999999" customHeight="1">
      <c r="A957" s="232" t="s">
        <v>1855</v>
      </c>
      <c r="B957" s="233" t="s">
        <v>1877</v>
      </c>
      <c r="C957" s="234">
        <v>5.14</v>
      </c>
      <c r="D957" s="235">
        <v>1.2526999999999999</v>
      </c>
      <c r="E957" s="235">
        <v>1.1000000000000001</v>
      </c>
      <c r="F957" s="235">
        <v>1.1000000000000001</v>
      </c>
      <c r="G957" s="235">
        <v>1.1000000000000001</v>
      </c>
      <c r="H957" s="235">
        <v>1.1000000000000001</v>
      </c>
      <c r="I957" s="236" t="s">
        <v>61</v>
      </c>
      <c r="J957" s="237" t="s">
        <v>61</v>
      </c>
    </row>
    <row r="958" spans="1:10" ht="17.149999999999999" customHeight="1">
      <c r="A958" s="238" t="s">
        <v>1856</v>
      </c>
      <c r="B958" s="239" t="s">
        <v>1877</v>
      </c>
      <c r="C958" s="240">
        <v>9.44</v>
      </c>
      <c r="D958" s="241">
        <v>2.3167</v>
      </c>
      <c r="E958" s="241">
        <v>1.1499999999999999</v>
      </c>
      <c r="F958" s="241">
        <v>1.1499999999999999</v>
      </c>
      <c r="G958" s="241">
        <v>1.1499999999999999</v>
      </c>
      <c r="H958" s="241">
        <v>1.1499999999999999</v>
      </c>
      <c r="I958" s="242" t="s">
        <v>61</v>
      </c>
      <c r="J958" s="243" t="s">
        <v>61</v>
      </c>
    </row>
    <row r="959" spans="1:10" ht="17.149999999999999" customHeight="1">
      <c r="A959" s="244" t="s">
        <v>1081</v>
      </c>
      <c r="B959" s="245" t="s">
        <v>2112</v>
      </c>
      <c r="C959" s="246">
        <v>1.96</v>
      </c>
      <c r="D959" s="247">
        <v>0.27679999999999999</v>
      </c>
      <c r="E959" s="247">
        <v>1.1000000000000001</v>
      </c>
      <c r="F959" s="247">
        <v>1.1000000000000001</v>
      </c>
      <c r="G959" s="247">
        <v>1.1000000000000001</v>
      </c>
      <c r="H959" s="247">
        <v>1.1000000000000001</v>
      </c>
      <c r="I959" s="248" t="s">
        <v>61</v>
      </c>
      <c r="J959" s="249" t="s">
        <v>61</v>
      </c>
    </row>
    <row r="960" spans="1:10" ht="17.149999999999999" customHeight="1">
      <c r="A960" s="232" t="s">
        <v>1082</v>
      </c>
      <c r="B960" s="233" t="s">
        <v>2112</v>
      </c>
      <c r="C960" s="234">
        <v>2.3199999999999998</v>
      </c>
      <c r="D960" s="235">
        <v>0.32129999999999997</v>
      </c>
      <c r="E960" s="235">
        <v>1.1000000000000001</v>
      </c>
      <c r="F960" s="235">
        <v>1.1000000000000001</v>
      </c>
      <c r="G960" s="235">
        <v>1.1000000000000001</v>
      </c>
      <c r="H960" s="235">
        <v>1.1000000000000001</v>
      </c>
      <c r="I960" s="236" t="s">
        <v>61</v>
      </c>
      <c r="J960" s="237" t="s">
        <v>61</v>
      </c>
    </row>
    <row r="961" spans="1:10" ht="17.149999999999999" customHeight="1">
      <c r="A961" s="232" t="s">
        <v>1083</v>
      </c>
      <c r="B961" s="233" t="s">
        <v>2112</v>
      </c>
      <c r="C961" s="234">
        <v>3.63</v>
      </c>
      <c r="D961" s="235">
        <v>0.45329999999999998</v>
      </c>
      <c r="E961" s="235">
        <v>1.1000000000000001</v>
      </c>
      <c r="F961" s="235">
        <v>1.1000000000000001</v>
      </c>
      <c r="G961" s="235">
        <v>1.1000000000000001</v>
      </c>
      <c r="H961" s="235">
        <v>1.1000000000000001</v>
      </c>
      <c r="I961" s="236" t="s">
        <v>61</v>
      </c>
      <c r="J961" s="237" t="s">
        <v>61</v>
      </c>
    </row>
    <row r="962" spans="1:10" ht="17.149999999999999" customHeight="1">
      <c r="A962" s="238" t="s">
        <v>1084</v>
      </c>
      <c r="B962" s="239" t="s">
        <v>2112</v>
      </c>
      <c r="C962" s="240">
        <v>7.56</v>
      </c>
      <c r="D962" s="241">
        <v>0.80210000000000004</v>
      </c>
      <c r="E962" s="241">
        <v>1.1499999999999999</v>
      </c>
      <c r="F962" s="241">
        <v>1.1499999999999999</v>
      </c>
      <c r="G962" s="241">
        <v>1.1499999999999999</v>
      </c>
      <c r="H962" s="241">
        <v>1.1499999999999999</v>
      </c>
      <c r="I962" s="242" t="s">
        <v>61</v>
      </c>
      <c r="J962" s="243" t="s">
        <v>61</v>
      </c>
    </row>
    <row r="963" spans="1:10" ht="17.149999999999999" customHeight="1">
      <c r="A963" s="244" t="s">
        <v>1085</v>
      </c>
      <c r="B963" s="245" t="s">
        <v>2113</v>
      </c>
      <c r="C963" s="246">
        <v>1.94</v>
      </c>
      <c r="D963" s="247">
        <v>0.19470000000000001</v>
      </c>
      <c r="E963" s="247">
        <v>1.1000000000000001</v>
      </c>
      <c r="F963" s="247">
        <v>1.1000000000000001</v>
      </c>
      <c r="G963" s="247">
        <v>1.1000000000000001</v>
      </c>
      <c r="H963" s="247">
        <v>1.1000000000000001</v>
      </c>
      <c r="I963" s="248" t="s">
        <v>61</v>
      </c>
      <c r="J963" s="249" t="s">
        <v>61</v>
      </c>
    </row>
    <row r="964" spans="1:10" ht="17.149999999999999" customHeight="1">
      <c r="A964" s="232" t="s">
        <v>1086</v>
      </c>
      <c r="B964" s="233" t="s">
        <v>2113</v>
      </c>
      <c r="C964" s="234">
        <v>2.54</v>
      </c>
      <c r="D964" s="235">
        <v>0.30320000000000003</v>
      </c>
      <c r="E964" s="235">
        <v>1.1000000000000001</v>
      </c>
      <c r="F964" s="235">
        <v>1.1000000000000001</v>
      </c>
      <c r="G964" s="235">
        <v>1.1000000000000001</v>
      </c>
      <c r="H964" s="235">
        <v>1.1000000000000001</v>
      </c>
      <c r="I964" s="236" t="s">
        <v>61</v>
      </c>
      <c r="J964" s="237" t="s">
        <v>61</v>
      </c>
    </row>
    <row r="965" spans="1:10" ht="17.149999999999999" customHeight="1">
      <c r="A965" s="232" t="s">
        <v>1087</v>
      </c>
      <c r="B965" s="233" t="s">
        <v>2113</v>
      </c>
      <c r="C965" s="234">
        <v>3.7</v>
      </c>
      <c r="D965" s="235">
        <v>0.54379999999999995</v>
      </c>
      <c r="E965" s="235">
        <v>1.1000000000000001</v>
      </c>
      <c r="F965" s="235">
        <v>1.1000000000000001</v>
      </c>
      <c r="G965" s="235">
        <v>1.1000000000000001</v>
      </c>
      <c r="H965" s="235">
        <v>1.1000000000000001</v>
      </c>
      <c r="I965" s="236" t="s">
        <v>61</v>
      </c>
      <c r="J965" s="237" t="s">
        <v>61</v>
      </c>
    </row>
    <row r="966" spans="1:10" ht="17.149999999999999" customHeight="1">
      <c r="A966" s="238" t="s">
        <v>1088</v>
      </c>
      <c r="B966" s="239" t="s">
        <v>2113</v>
      </c>
      <c r="C966" s="240">
        <v>6.43</v>
      </c>
      <c r="D966" s="241">
        <v>1.0468</v>
      </c>
      <c r="E966" s="241">
        <v>1.1499999999999999</v>
      </c>
      <c r="F966" s="241">
        <v>1.1499999999999999</v>
      </c>
      <c r="G966" s="241">
        <v>1.1499999999999999</v>
      </c>
      <c r="H966" s="241">
        <v>1.1499999999999999</v>
      </c>
      <c r="I966" s="242" t="s">
        <v>61</v>
      </c>
      <c r="J966" s="243" t="s">
        <v>61</v>
      </c>
    </row>
    <row r="967" spans="1:10" ht="17.149999999999999" customHeight="1">
      <c r="A967" s="244" t="s">
        <v>1089</v>
      </c>
      <c r="B967" s="245" t="s">
        <v>2114</v>
      </c>
      <c r="C967" s="246">
        <v>1.22</v>
      </c>
      <c r="D967" s="247">
        <v>0.25069999999999998</v>
      </c>
      <c r="E967" s="247">
        <v>1.1000000000000001</v>
      </c>
      <c r="F967" s="247">
        <v>1.1000000000000001</v>
      </c>
      <c r="G967" s="247">
        <v>1.1000000000000001</v>
      </c>
      <c r="H967" s="247">
        <v>1.1000000000000001</v>
      </c>
      <c r="I967" s="248" t="s">
        <v>61</v>
      </c>
      <c r="J967" s="249" t="s">
        <v>61</v>
      </c>
    </row>
    <row r="968" spans="1:10" ht="17.149999999999999" customHeight="1">
      <c r="A968" s="232" t="s">
        <v>1090</v>
      </c>
      <c r="B968" s="233" t="s">
        <v>2114</v>
      </c>
      <c r="C968" s="234">
        <v>1.68</v>
      </c>
      <c r="D968" s="235">
        <v>0.32119999999999999</v>
      </c>
      <c r="E968" s="235">
        <v>1.1000000000000001</v>
      </c>
      <c r="F968" s="235">
        <v>1.1000000000000001</v>
      </c>
      <c r="G968" s="235">
        <v>1.1000000000000001</v>
      </c>
      <c r="H968" s="235">
        <v>1.1000000000000001</v>
      </c>
      <c r="I968" s="236" t="s">
        <v>61</v>
      </c>
      <c r="J968" s="237" t="s">
        <v>61</v>
      </c>
    </row>
    <row r="969" spans="1:10" ht="17.149999999999999" customHeight="1">
      <c r="A969" s="232" t="s">
        <v>1091</v>
      </c>
      <c r="B969" s="233" t="s">
        <v>2114</v>
      </c>
      <c r="C969" s="234">
        <v>2.82</v>
      </c>
      <c r="D969" s="235">
        <v>0.54910000000000003</v>
      </c>
      <c r="E969" s="235">
        <v>1.1000000000000001</v>
      </c>
      <c r="F969" s="235">
        <v>1.1000000000000001</v>
      </c>
      <c r="G969" s="235">
        <v>1.1000000000000001</v>
      </c>
      <c r="H969" s="235">
        <v>1.1000000000000001</v>
      </c>
      <c r="I969" s="236" t="s">
        <v>61</v>
      </c>
      <c r="J969" s="237" t="s">
        <v>61</v>
      </c>
    </row>
    <row r="970" spans="1:10" ht="17.149999999999999" customHeight="1">
      <c r="A970" s="238" t="s">
        <v>1092</v>
      </c>
      <c r="B970" s="239" t="s">
        <v>2114</v>
      </c>
      <c r="C970" s="240">
        <v>6.53</v>
      </c>
      <c r="D970" s="241">
        <v>1.1803999999999999</v>
      </c>
      <c r="E970" s="241">
        <v>1.1499999999999999</v>
      </c>
      <c r="F970" s="241">
        <v>1.1499999999999999</v>
      </c>
      <c r="G970" s="241">
        <v>1.1499999999999999</v>
      </c>
      <c r="H970" s="241">
        <v>1.1499999999999999</v>
      </c>
      <c r="I970" s="242" t="s">
        <v>61</v>
      </c>
      <c r="J970" s="243" t="s">
        <v>61</v>
      </c>
    </row>
    <row r="971" spans="1:10" ht="17.149999999999999" customHeight="1">
      <c r="A971" s="244" t="s">
        <v>1093</v>
      </c>
      <c r="B971" s="245" t="s">
        <v>1878</v>
      </c>
      <c r="C971" s="246">
        <v>2.04</v>
      </c>
      <c r="D971" s="247">
        <v>0.19450000000000001</v>
      </c>
      <c r="E971" s="247">
        <v>1.1000000000000001</v>
      </c>
      <c r="F971" s="247">
        <v>1.1000000000000001</v>
      </c>
      <c r="G971" s="247">
        <v>1.1000000000000001</v>
      </c>
      <c r="H971" s="247">
        <v>1.1000000000000001</v>
      </c>
      <c r="I971" s="248" t="s">
        <v>61</v>
      </c>
      <c r="J971" s="249" t="s">
        <v>61</v>
      </c>
    </row>
    <row r="972" spans="1:10" ht="17.149999999999999" customHeight="1">
      <c r="A972" s="232" t="s">
        <v>1094</v>
      </c>
      <c r="B972" s="233" t="s">
        <v>1878</v>
      </c>
      <c r="C972" s="234">
        <v>3.08</v>
      </c>
      <c r="D972" s="235">
        <v>0.27860000000000001</v>
      </c>
      <c r="E972" s="235">
        <v>1.1000000000000001</v>
      </c>
      <c r="F972" s="235">
        <v>1.1000000000000001</v>
      </c>
      <c r="G972" s="235">
        <v>1.1000000000000001</v>
      </c>
      <c r="H972" s="235">
        <v>1.1000000000000001</v>
      </c>
      <c r="I972" s="236" t="s">
        <v>61</v>
      </c>
      <c r="J972" s="237" t="s">
        <v>61</v>
      </c>
    </row>
    <row r="973" spans="1:10" ht="17.149999999999999" customHeight="1">
      <c r="A973" s="232" t="s">
        <v>1095</v>
      </c>
      <c r="B973" s="233" t="s">
        <v>1878</v>
      </c>
      <c r="C973" s="234">
        <v>4.75</v>
      </c>
      <c r="D973" s="235">
        <v>0.51649999999999996</v>
      </c>
      <c r="E973" s="235">
        <v>1.1000000000000001</v>
      </c>
      <c r="F973" s="235">
        <v>1.1000000000000001</v>
      </c>
      <c r="G973" s="235">
        <v>1.1000000000000001</v>
      </c>
      <c r="H973" s="235">
        <v>1.1000000000000001</v>
      </c>
      <c r="I973" s="236" t="s">
        <v>61</v>
      </c>
      <c r="J973" s="237" t="s">
        <v>61</v>
      </c>
    </row>
    <row r="974" spans="1:10" ht="17.149999999999999" customHeight="1">
      <c r="A974" s="238" t="s">
        <v>1096</v>
      </c>
      <c r="B974" s="239" t="s">
        <v>1878</v>
      </c>
      <c r="C974" s="240">
        <v>7.75</v>
      </c>
      <c r="D974" s="241">
        <v>1.0871999999999999</v>
      </c>
      <c r="E974" s="241">
        <v>1.1499999999999999</v>
      </c>
      <c r="F974" s="241">
        <v>1.1499999999999999</v>
      </c>
      <c r="G974" s="241">
        <v>1.1499999999999999</v>
      </c>
      <c r="H974" s="241">
        <v>1.1499999999999999</v>
      </c>
      <c r="I974" s="242" t="s">
        <v>61</v>
      </c>
      <c r="J974" s="243" t="s">
        <v>61</v>
      </c>
    </row>
    <row r="975" spans="1:10" ht="17.149999999999999" customHeight="1">
      <c r="A975" s="244" t="s">
        <v>1097</v>
      </c>
      <c r="B975" s="245" t="s">
        <v>2115</v>
      </c>
      <c r="C975" s="246">
        <v>1.44</v>
      </c>
      <c r="D975" s="247">
        <v>0.22900000000000001</v>
      </c>
      <c r="E975" s="247">
        <v>1.25</v>
      </c>
      <c r="F975" s="247">
        <v>1.75</v>
      </c>
      <c r="G975" s="247">
        <v>1.25</v>
      </c>
      <c r="H975" s="247">
        <v>1.75</v>
      </c>
      <c r="I975" s="248" t="s">
        <v>60</v>
      </c>
      <c r="J975" s="249" t="s">
        <v>60</v>
      </c>
    </row>
    <row r="976" spans="1:10" ht="17.149999999999999" customHeight="1">
      <c r="A976" s="232" t="s">
        <v>1098</v>
      </c>
      <c r="B976" s="233" t="s">
        <v>2115</v>
      </c>
      <c r="C976" s="234">
        <v>1.59</v>
      </c>
      <c r="D976" s="235">
        <v>0.3266</v>
      </c>
      <c r="E976" s="235">
        <v>1.25</v>
      </c>
      <c r="F976" s="235">
        <v>1.75</v>
      </c>
      <c r="G976" s="235">
        <v>1.25</v>
      </c>
      <c r="H976" s="235">
        <v>1.75</v>
      </c>
      <c r="I976" s="236" t="s">
        <v>60</v>
      </c>
      <c r="J976" s="237" t="s">
        <v>60</v>
      </c>
    </row>
    <row r="977" spans="1:10" ht="17.149999999999999" customHeight="1">
      <c r="A977" s="232" t="s">
        <v>1099</v>
      </c>
      <c r="B977" s="233" t="s">
        <v>2115</v>
      </c>
      <c r="C977" s="234">
        <v>1.83</v>
      </c>
      <c r="D977" s="235">
        <v>0.57740000000000002</v>
      </c>
      <c r="E977" s="235">
        <v>1.25</v>
      </c>
      <c r="F977" s="235">
        <v>1.75</v>
      </c>
      <c r="G977" s="235">
        <v>1.25</v>
      </c>
      <c r="H977" s="235">
        <v>1.75</v>
      </c>
      <c r="I977" s="236" t="s">
        <v>60</v>
      </c>
      <c r="J977" s="237" t="s">
        <v>60</v>
      </c>
    </row>
    <row r="978" spans="1:10" ht="17.149999999999999" customHeight="1">
      <c r="A978" s="238" t="s">
        <v>1100</v>
      </c>
      <c r="B978" s="239" t="s">
        <v>2115</v>
      </c>
      <c r="C978" s="240">
        <v>1.83</v>
      </c>
      <c r="D978" s="241">
        <v>0.90539999999999998</v>
      </c>
      <c r="E978" s="241">
        <v>1.6</v>
      </c>
      <c r="F978" s="241">
        <v>2.1</v>
      </c>
      <c r="G978" s="241">
        <v>1.6</v>
      </c>
      <c r="H978" s="241">
        <v>2.1</v>
      </c>
      <c r="I978" s="242" t="s">
        <v>60</v>
      </c>
      <c r="J978" s="243" t="s">
        <v>60</v>
      </c>
    </row>
    <row r="979" spans="1:10" ht="17.149999999999999" customHeight="1">
      <c r="A979" s="244" t="s">
        <v>1101</v>
      </c>
      <c r="B979" s="245" t="s">
        <v>2116</v>
      </c>
      <c r="C979" s="246">
        <v>1.22</v>
      </c>
      <c r="D979" s="247">
        <v>8.2500000000000004E-2</v>
      </c>
      <c r="E979" s="247">
        <v>1.25</v>
      </c>
      <c r="F979" s="247">
        <v>1.75</v>
      </c>
      <c r="G979" s="247">
        <v>1.25</v>
      </c>
      <c r="H979" s="247">
        <v>1.75</v>
      </c>
      <c r="I979" s="248" t="s">
        <v>60</v>
      </c>
      <c r="J979" s="249" t="s">
        <v>60</v>
      </c>
    </row>
    <row r="980" spans="1:10" ht="17.149999999999999" customHeight="1">
      <c r="A980" s="232" t="s">
        <v>1102</v>
      </c>
      <c r="B980" s="233" t="s">
        <v>2116</v>
      </c>
      <c r="C980" s="234">
        <v>1.28</v>
      </c>
      <c r="D980" s="235">
        <v>0.11940000000000001</v>
      </c>
      <c r="E980" s="235">
        <v>1.25</v>
      </c>
      <c r="F980" s="235">
        <v>1.75</v>
      </c>
      <c r="G980" s="235">
        <v>1.25</v>
      </c>
      <c r="H980" s="235">
        <v>1.75</v>
      </c>
      <c r="I980" s="236" t="s">
        <v>60</v>
      </c>
      <c r="J980" s="237" t="s">
        <v>60</v>
      </c>
    </row>
    <row r="981" spans="1:10" ht="17.149999999999999" customHeight="1">
      <c r="A981" s="232" t="s">
        <v>1103</v>
      </c>
      <c r="B981" s="233" t="s">
        <v>2116</v>
      </c>
      <c r="C981" s="234">
        <v>1.32</v>
      </c>
      <c r="D981" s="235">
        <v>0.20519999999999999</v>
      </c>
      <c r="E981" s="235">
        <v>1.25</v>
      </c>
      <c r="F981" s="235">
        <v>1.75</v>
      </c>
      <c r="G981" s="235">
        <v>1.25</v>
      </c>
      <c r="H981" s="235">
        <v>1.75</v>
      </c>
      <c r="I981" s="236" t="s">
        <v>60</v>
      </c>
      <c r="J981" s="237" t="s">
        <v>60</v>
      </c>
    </row>
    <row r="982" spans="1:10" ht="17.149999999999999" customHeight="1">
      <c r="A982" s="238" t="s">
        <v>1104</v>
      </c>
      <c r="B982" s="239" t="s">
        <v>2116</v>
      </c>
      <c r="C982" s="240">
        <v>1.32</v>
      </c>
      <c r="D982" s="241">
        <v>0.35510000000000003</v>
      </c>
      <c r="E982" s="241">
        <v>1.6</v>
      </c>
      <c r="F982" s="241">
        <v>2.1</v>
      </c>
      <c r="G982" s="241">
        <v>1.6</v>
      </c>
      <c r="H982" s="241">
        <v>2.1</v>
      </c>
      <c r="I982" s="242" t="s">
        <v>60</v>
      </c>
      <c r="J982" s="243" t="s">
        <v>60</v>
      </c>
    </row>
    <row r="983" spans="1:10" ht="17.149999999999999" customHeight="1">
      <c r="A983" s="244" t="s">
        <v>1105</v>
      </c>
      <c r="B983" s="245" t="s">
        <v>2117</v>
      </c>
      <c r="C983" s="246">
        <v>40.21</v>
      </c>
      <c r="D983" s="247">
        <v>14.260899999999999</v>
      </c>
      <c r="E983" s="247">
        <v>1.25</v>
      </c>
      <c r="F983" s="247">
        <v>1.75</v>
      </c>
      <c r="G983" s="247">
        <v>1.25</v>
      </c>
      <c r="H983" s="247">
        <v>1.75</v>
      </c>
      <c r="I983" s="248" t="s">
        <v>60</v>
      </c>
      <c r="J983" s="249" t="s">
        <v>60</v>
      </c>
    </row>
    <row r="984" spans="1:10" ht="17.149999999999999" customHeight="1">
      <c r="A984" s="232" t="s">
        <v>1106</v>
      </c>
      <c r="B984" s="233" t="s">
        <v>2117</v>
      </c>
      <c r="C984" s="234">
        <v>40.21</v>
      </c>
      <c r="D984" s="235">
        <v>16.901800000000001</v>
      </c>
      <c r="E984" s="235">
        <v>1.25</v>
      </c>
      <c r="F984" s="235">
        <v>1.75</v>
      </c>
      <c r="G984" s="235">
        <v>1.25</v>
      </c>
      <c r="H984" s="235">
        <v>1.75</v>
      </c>
      <c r="I984" s="236" t="s">
        <v>60</v>
      </c>
      <c r="J984" s="237" t="s">
        <v>60</v>
      </c>
    </row>
    <row r="985" spans="1:10" ht="17.149999999999999" customHeight="1">
      <c r="A985" s="232" t="s">
        <v>1107</v>
      </c>
      <c r="B985" s="233" t="s">
        <v>2117</v>
      </c>
      <c r="C985" s="234">
        <v>84.8</v>
      </c>
      <c r="D985" s="235">
        <v>26.934200000000001</v>
      </c>
      <c r="E985" s="235">
        <v>1.25</v>
      </c>
      <c r="F985" s="235">
        <v>1.75</v>
      </c>
      <c r="G985" s="235">
        <v>1.25</v>
      </c>
      <c r="H985" s="235">
        <v>1.75</v>
      </c>
      <c r="I985" s="236" t="s">
        <v>60</v>
      </c>
      <c r="J985" s="237" t="s">
        <v>60</v>
      </c>
    </row>
    <row r="986" spans="1:10" ht="17.149999999999999" customHeight="1">
      <c r="A986" s="238" t="s">
        <v>1108</v>
      </c>
      <c r="B986" s="239" t="s">
        <v>2117</v>
      </c>
      <c r="C986" s="240">
        <v>139.72999999999999</v>
      </c>
      <c r="D986" s="241">
        <v>44.609699999999997</v>
      </c>
      <c r="E986" s="241">
        <v>1.6</v>
      </c>
      <c r="F986" s="241">
        <v>2.1</v>
      </c>
      <c r="G986" s="241">
        <v>1.6</v>
      </c>
      <c r="H986" s="241">
        <v>2.1</v>
      </c>
      <c r="I986" s="242" t="s">
        <v>60</v>
      </c>
      <c r="J986" s="243" t="s">
        <v>60</v>
      </c>
    </row>
    <row r="987" spans="1:10" ht="17.149999999999999" customHeight="1">
      <c r="A987" s="244" t="s">
        <v>1109</v>
      </c>
      <c r="B987" s="245" t="s">
        <v>2118</v>
      </c>
      <c r="C987" s="246">
        <v>93.84</v>
      </c>
      <c r="D987" s="247">
        <v>11.707700000000001</v>
      </c>
      <c r="E987" s="247">
        <v>1.25</v>
      </c>
      <c r="F987" s="247">
        <v>1.75</v>
      </c>
      <c r="G987" s="247">
        <v>1.25</v>
      </c>
      <c r="H987" s="247">
        <v>1.75</v>
      </c>
      <c r="I987" s="248" t="s">
        <v>60</v>
      </c>
      <c r="J987" s="249" t="s">
        <v>60</v>
      </c>
    </row>
    <row r="988" spans="1:10" ht="17.149999999999999" customHeight="1">
      <c r="A988" s="232" t="s">
        <v>1110</v>
      </c>
      <c r="B988" s="233" t="s">
        <v>2118</v>
      </c>
      <c r="C988" s="234">
        <v>98.78</v>
      </c>
      <c r="D988" s="235">
        <v>17.602599999999999</v>
      </c>
      <c r="E988" s="235">
        <v>1.25</v>
      </c>
      <c r="F988" s="235">
        <v>1.75</v>
      </c>
      <c r="G988" s="235">
        <v>1.25</v>
      </c>
      <c r="H988" s="235">
        <v>1.75</v>
      </c>
      <c r="I988" s="236" t="s">
        <v>60</v>
      </c>
      <c r="J988" s="237" t="s">
        <v>60</v>
      </c>
    </row>
    <row r="989" spans="1:10" ht="17.149999999999999" customHeight="1">
      <c r="A989" s="232" t="s">
        <v>1111</v>
      </c>
      <c r="B989" s="233" t="s">
        <v>2118</v>
      </c>
      <c r="C989" s="234">
        <v>106.18</v>
      </c>
      <c r="D989" s="235">
        <v>18.2516</v>
      </c>
      <c r="E989" s="235">
        <v>1.25</v>
      </c>
      <c r="F989" s="235">
        <v>1.75</v>
      </c>
      <c r="G989" s="235">
        <v>1.25</v>
      </c>
      <c r="H989" s="235">
        <v>1.75</v>
      </c>
      <c r="I989" s="236" t="s">
        <v>60</v>
      </c>
      <c r="J989" s="237" t="s">
        <v>60</v>
      </c>
    </row>
    <row r="990" spans="1:10" ht="17.149999999999999" customHeight="1">
      <c r="A990" s="238" t="s">
        <v>1112</v>
      </c>
      <c r="B990" s="239" t="s">
        <v>2118</v>
      </c>
      <c r="C990" s="240">
        <v>139.22</v>
      </c>
      <c r="D990" s="241">
        <v>28.195</v>
      </c>
      <c r="E990" s="241">
        <v>1.6</v>
      </c>
      <c r="F990" s="241">
        <v>2.1</v>
      </c>
      <c r="G990" s="241">
        <v>1.6</v>
      </c>
      <c r="H990" s="241">
        <v>2.1</v>
      </c>
      <c r="I990" s="242" t="s">
        <v>60</v>
      </c>
      <c r="J990" s="243" t="s">
        <v>60</v>
      </c>
    </row>
    <row r="991" spans="1:10" ht="17.149999999999999" customHeight="1">
      <c r="A991" s="244" t="s">
        <v>1113</v>
      </c>
      <c r="B991" s="245" t="s">
        <v>2119</v>
      </c>
      <c r="C991" s="246">
        <v>87.96</v>
      </c>
      <c r="D991" s="247">
        <v>14.9747</v>
      </c>
      <c r="E991" s="247">
        <v>1.25</v>
      </c>
      <c r="F991" s="247">
        <v>1.75</v>
      </c>
      <c r="G991" s="247">
        <v>1.25</v>
      </c>
      <c r="H991" s="247">
        <v>1.75</v>
      </c>
      <c r="I991" s="248" t="s">
        <v>60</v>
      </c>
      <c r="J991" s="249" t="s">
        <v>60</v>
      </c>
    </row>
    <row r="992" spans="1:10" ht="17.149999999999999" customHeight="1">
      <c r="A992" s="232" t="s">
        <v>1114</v>
      </c>
      <c r="B992" s="233" t="s">
        <v>2119</v>
      </c>
      <c r="C992" s="234">
        <v>74.64</v>
      </c>
      <c r="D992" s="235">
        <v>14.9747</v>
      </c>
      <c r="E992" s="235">
        <v>1.25</v>
      </c>
      <c r="F992" s="235">
        <v>1.75</v>
      </c>
      <c r="G992" s="235">
        <v>1.25</v>
      </c>
      <c r="H992" s="235">
        <v>1.75</v>
      </c>
      <c r="I992" s="236" t="s">
        <v>60</v>
      </c>
      <c r="J992" s="237" t="s">
        <v>60</v>
      </c>
    </row>
    <row r="993" spans="1:10" ht="17.149999999999999" customHeight="1">
      <c r="A993" s="232" t="s">
        <v>1115</v>
      </c>
      <c r="B993" s="233" t="s">
        <v>2119</v>
      </c>
      <c r="C993" s="234">
        <v>2.02</v>
      </c>
      <c r="D993" s="235">
        <v>14.9747</v>
      </c>
      <c r="E993" s="235">
        <v>1.25</v>
      </c>
      <c r="F993" s="235">
        <v>1.75</v>
      </c>
      <c r="G993" s="235">
        <v>1.25</v>
      </c>
      <c r="H993" s="235">
        <v>1.75</v>
      </c>
      <c r="I993" s="236" t="s">
        <v>60</v>
      </c>
      <c r="J993" s="237" t="s">
        <v>60</v>
      </c>
    </row>
    <row r="994" spans="1:10" ht="17.149999999999999" customHeight="1">
      <c r="A994" s="238" t="s">
        <v>1116</v>
      </c>
      <c r="B994" s="239" t="s">
        <v>2119</v>
      </c>
      <c r="C994" s="240">
        <v>2.02</v>
      </c>
      <c r="D994" s="241">
        <v>5.4199999999999998E-2</v>
      </c>
      <c r="E994" s="241">
        <v>1.6</v>
      </c>
      <c r="F994" s="241">
        <v>2.1</v>
      </c>
      <c r="G994" s="241">
        <v>1.6</v>
      </c>
      <c r="H994" s="241">
        <v>2.1</v>
      </c>
      <c r="I994" s="242" t="s">
        <v>60</v>
      </c>
      <c r="J994" s="243" t="s">
        <v>60</v>
      </c>
    </row>
    <row r="995" spans="1:10" ht="17.149999999999999" customHeight="1">
      <c r="A995" s="244" t="s">
        <v>1117</v>
      </c>
      <c r="B995" s="245" t="s">
        <v>2120</v>
      </c>
      <c r="C995" s="246">
        <v>15.67</v>
      </c>
      <c r="D995" s="247">
        <v>0.31219999999999998</v>
      </c>
      <c r="E995" s="247">
        <v>1.25</v>
      </c>
      <c r="F995" s="247">
        <v>1.75</v>
      </c>
      <c r="G995" s="247">
        <v>1.25</v>
      </c>
      <c r="H995" s="247">
        <v>1.75</v>
      </c>
      <c r="I995" s="248" t="s">
        <v>60</v>
      </c>
      <c r="J995" s="249" t="s">
        <v>60</v>
      </c>
    </row>
    <row r="996" spans="1:10" ht="17.149999999999999" customHeight="1">
      <c r="A996" s="232" t="s">
        <v>1118</v>
      </c>
      <c r="B996" s="233" t="s">
        <v>2120</v>
      </c>
      <c r="C996" s="234">
        <v>81.89</v>
      </c>
      <c r="D996" s="235">
        <v>11.968999999999999</v>
      </c>
      <c r="E996" s="235">
        <v>1.25</v>
      </c>
      <c r="F996" s="235">
        <v>1.75</v>
      </c>
      <c r="G996" s="235">
        <v>1.25</v>
      </c>
      <c r="H996" s="235">
        <v>1.75</v>
      </c>
      <c r="I996" s="236" t="s">
        <v>60</v>
      </c>
      <c r="J996" s="237" t="s">
        <v>60</v>
      </c>
    </row>
    <row r="997" spans="1:10" ht="17.149999999999999" customHeight="1">
      <c r="A997" s="232" t="s">
        <v>1119</v>
      </c>
      <c r="B997" s="233" t="s">
        <v>2120</v>
      </c>
      <c r="C997" s="234">
        <v>92.18</v>
      </c>
      <c r="D997" s="235">
        <v>14.740399999999999</v>
      </c>
      <c r="E997" s="235">
        <v>1.25</v>
      </c>
      <c r="F997" s="235">
        <v>1.75</v>
      </c>
      <c r="G997" s="235">
        <v>1.25</v>
      </c>
      <c r="H997" s="235">
        <v>1.75</v>
      </c>
      <c r="I997" s="236" t="s">
        <v>60</v>
      </c>
      <c r="J997" s="237" t="s">
        <v>60</v>
      </c>
    </row>
    <row r="998" spans="1:10" ht="17.149999999999999" customHeight="1">
      <c r="A998" s="238" t="s">
        <v>1120</v>
      </c>
      <c r="B998" s="239" t="s">
        <v>2120</v>
      </c>
      <c r="C998" s="240">
        <v>111</v>
      </c>
      <c r="D998" s="241">
        <v>19.399899999999999</v>
      </c>
      <c r="E998" s="241">
        <v>1.6</v>
      </c>
      <c r="F998" s="241">
        <v>2.1</v>
      </c>
      <c r="G998" s="241">
        <v>1.6</v>
      </c>
      <c r="H998" s="241">
        <v>2.1</v>
      </c>
      <c r="I998" s="242" t="s">
        <v>60</v>
      </c>
      <c r="J998" s="243" t="s">
        <v>60</v>
      </c>
    </row>
    <row r="999" spans="1:10" ht="17.149999999999999" customHeight="1">
      <c r="A999" s="244" t="s">
        <v>1121</v>
      </c>
      <c r="B999" s="245" t="s">
        <v>2121</v>
      </c>
      <c r="C999" s="246">
        <v>55.73</v>
      </c>
      <c r="D999" s="247">
        <v>4.7152000000000003</v>
      </c>
      <c r="E999" s="247">
        <v>1.25</v>
      </c>
      <c r="F999" s="247">
        <v>1.75</v>
      </c>
      <c r="G999" s="247">
        <v>1.25</v>
      </c>
      <c r="H999" s="247">
        <v>1.75</v>
      </c>
      <c r="I999" s="248" t="s">
        <v>60</v>
      </c>
      <c r="J999" s="249" t="s">
        <v>60</v>
      </c>
    </row>
    <row r="1000" spans="1:10" ht="17.149999999999999" customHeight="1">
      <c r="A1000" s="232" t="s">
        <v>1122</v>
      </c>
      <c r="B1000" s="233" t="s">
        <v>2121</v>
      </c>
      <c r="C1000" s="234">
        <v>69.63</v>
      </c>
      <c r="D1000" s="235">
        <v>9.5116999999999994</v>
      </c>
      <c r="E1000" s="235">
        <v>1.25</v>
      </c>
      <c r="F1000" s="235">
        <v>1.75</v>
      </c>
      <c r="G1000" s="235">
        <v>1.25</v>
      </c>
      <c r="H1000" s="235">
        <v>1.75</v>
      </c>
      <c r="I1000" s="236" t="s">
        <v>60</v>
      </c>
      <c r="J1000" s="237" t="s">
        <v>60</v>
      </c>
    </row>
    <row r="1001" spans="1:10" ht="17.149999999999999" customHeight="1">
      <c r="A1001" s="232" t="s">
        <v>1123</v>
      </c>
      <c r="B1001" s="233" t="s">
        <v>2121</v>
      </c>
      <c r="C1001" s="234">
        <v>83.08</v>
      </c>
      <c r="D1001" s="235">
        <v>12.2334</v>
      </c>
      <c r="E1001" s="235">
        <v>1.25</v>
      </c>
      <c r="F1001" s="235">
        <v>1.75</v>
      </c>
      <c r="G1001" s="235">
        <v>1.25</v>
      </c>
      <c r="H1001" s="235">
        <v>1.75</v>
      </c>
      <c r="I1001" s="236" t="s">
        <v>60</v>
      </c>
      <c r="J1001" s="237" t="s">
        <v>60</v>
      </c>
    </row>
    <row r="1002" spans="1:10" ht="17.149999999999999" customHeight="1">
      <c r="A1002" s="238" t="s">
        <v>1124</v>
      </c>
      <c r="B1002" s="239" t="s">
        <v>2121</v>
      </c>
      <c r="C1002" s="240">
        <v>101.52</v>
      </c>
      <c r="D1002" s="241">
        <v>17.124500000000001</v>
      </c>
      <c r="E1002" s="241">
        <v>1.6</v>
      </c>
      <c r="F1002" s="241">
        <v>2.1</v>
      </c>
      <c r="G1002" s="241">
        <v>1.6</v>
      </c>
      <c r="H1002" s="241">
        <v>2.1</v>
      </c>
      <c r="I1002" s="242" t="s">
        <v>60</v>
      </c>
      <c r="J1002" s="243" t="s">
        <v>60</v>
      </c>
    </row>
    <row r="1003" spans="1:10" ht="17.149999999999999" customHeight="1">
      <c r="A1003" s="244" t="s">
        <v>1125</v>
      </c>
      <c r="B1003" s="245" t="s">
        <v>2122</v>
      </c>
      <c r="C1003" s="246">
        <v>40.770000000000003</v>
      </c>
      <c r="D1003" s="247">
        <v>3.7374000000000001</v>
      </c>
      <c r="E1003" s="247">
        <v>1.25</v>
      </c>
      <c r="F1003" s="247">
        <v>1.75</v>
      </c>
      <c r="G1003" s="247">
        <v>1.25</v>
      </c>
      <c r="H1003" s="247">
        <v>1.75</v>
      </c>
      <c r="I1003" s="248" t="s">
        <v>60</v>
      </c>
      <c r="J1003" s="249" t="s">
        <v>60</v>
      </c>
    </row>
    <row r="1004" spans="1:10" ht="17.149999999999999" customHeight="1">
      <c r="A1004" s="232" t="s">
        <v>1126</v>
      </c>
      <c r="B1004" s="233" t="s">
        <v>2122</v>
      </c>
      <c r="C1004" s="234">
        <v>52.95</v>
      </c>
      <c r="D1004" s="235">
        <v>6.3737000000000004</v>
      </c>
      <c r="E1004" s="235">
        <v>1.25</v>
      </c>
      <c r="F1004" s="235">
        <v>1.75</v>
      </c>
      <c r="G1004" s="235">
        <v>1.25</v>
      </c>
      <c r="H1004" s="235">
        <v>1.75</v>
      </c>
      <c r="I1004" s="236" t="s">
        <v>60</v>
      </c>
      <c r="J1004" s="237" t="s">
        <v>60</v>
      </c>
    </row>
    <row r="1005" spans="1:10" ht="17.149999999999999" customHeight="1">
      <c r="A1005" s="232" t="s">
        <v>1127</v>
      </c>
      <c r="B1005" s="233" t="s">
        <v>2122</v>
      </c>
      <c r="C1005" s="234">
        <v>65.650000000000006</v>
      </c>
      <c r="D1005" s="235">
        <v>8.7185000000000006</v>
      </c>
      <c r="E1005" s="235">
        <v>1.25</v>
      </c>
      <c r="F1005" s="235">
        <v>1.75</v>
      </c>
      <c r="G1005" s="235">
        <v>1.25</v>
      </c>
      <c r="H1005" s="235">
        <v>1.75</v>
      </c>
      <c r="I1005" s="236" t="s">
        <v>60</v>
      </c>
      <c r="J1005" s="237" t="s">
        <v>60</v>
      </c>
    </row>
    <row r="1006" spans="1:10" ht="17.149999999999999" customHeight="1">
      <c r="A1006" s="238" t="s">
        <v>1128</v>
      </c>
      <c r="B1006" s="239" t="s">
        <v>2122</v>
      </c>
      <c r="C1006" s="240">
        <v>80.239999999999995</v>
      </c>
      <c r="D1006" s="241">
        <v>12.5075</v>
      </c>
      <c r="E1006" s="241">
        <v>1.6</v>
      </c>
      <c r="F1006" s="241">
        <v>2.1</v>
      </c>
      <c r="G1006" s="241">
        <v>1.6</v>
      </c>
      <c r="H1006" s="241">
        <v>2.1</v>
      </c>
      <c r="I1006" s="242" t="s">
        <v>60</v>
      </c>
      <c r="J1006" s="243" t="s">
        <v>60</v>
      </c>
    </row>
    <row r="1007" spans="1:10" ht="17.149999999999999" customHeight="1">
      <c r="A1007" s="244" t="s">
        <v>1129</v>
      </c>
      <c r="B1007" s="245" t="s">
        <v>2123</v>
      </c>
      <c r="C1007" s="246">
        <v>7.4</v>
      </c>
      <c r="D1007" s="247">
        <v>0.2137</v>
      </c>
      <c r="E1007" s="247">
        <v>1.25</v>
      </c>
      <c r="F1007" s="247">
        <v>1.75</v>
      </c>
      <c r="G1007" s="247">
        <v>1.25</v>
      </c>
      <c r="H1007" s="247">
        <v>1.75</v>
      </c>
      <c r="I1007" s="248" t="s">
        <v>60</v>
      </c>
      <c r="J1007" s="249" t="s">
        <v>60</v>
      </c>
    </row>
    <row r="1008" spans="1:10" ht="17.149999999999999" customHeight="1">
      <c r="A1008" s="232" t="s">
        <v>1130</v>
      </c>
      <c r="B1008" s="233" t="s">
        <v>2123</v>
      </c>
      <c r="C1008" s="234">
        <v>38.33</v>
      </c>
      <c r="D1008" s="235">
        <v>3.1852999999999998</v>
      </c>
      <c r="E1008" s="235">
        <v>1.25</v>
      </c>
      <c r="F1008" s="235">
        <v>1.75</v>
      </c>
      <c r="G1008" s="235">
        <v>1.25</v>
      </c>
      <c r="H1008" s="235">
        <v>1.75</v>
      </c>
      <c r="I1008" s="236" t="s">
        <v>60</v>
      </c>
      <c r="J1008" s="237" t="s">
        <v>60</v>
      </c>
    </row>
    <row r="1009" spans="1:10" ht="17.149999999999999" customHeight="1">
      <c r="A1009" s="232" t="s">
        <v>1131</v>
      </c>
      <c r="B1009" s="233" t="s">
        <v>2123</v>
      </c>
      <c r="C1009" s="234">
        <v>52.34</v>
      </c>
      <c r="D1009" s="235">
        <v>3.7023000000000001</v>
      </c>
      <c r="E1009" s="235">
        <v>1.25</v>
      </c>
      <c r="F1009" s="235">
        <v>1.75</v>
      </c>
      <c r="G1009" s="235">
        <v>1.25</v>
      </c>
      <c r="H1009" s="235">
        <v>1.75</v>
      </c>
      <c r="I1009" s="236" t="s">
        <v>60</v>
      </c>
      <c r="J1009" s="237" t="s">
        <v>60</v>
      </c>
    </row>
    <row r="1010" spans="1:10" ht="17.149999999999999" customHeight="1">
      <c r="A1010" s="238" t="s">
        <v>1132</v>
      </c>
      <c r="B1010" s="239" t="s">
        <v>2123</v>
      </c>
      <c r="C1010" s="240">
        <v>69.92</v>
      </c>
      <c r="D1010" s="241">
        <v>9.0462000000000007</v>
      </c>
      <c r="E1010" s="241">
        <v>1.6</v>
      </c>
      <c r="F1010" s="241">
        <v>2.1</v>
      </c>
      <c r="G1010" s="241">
        <v>1.6</v>
      </c>
      <c r="H1010" s="241">
        <v>2.1</v>
      </c>
      <c r="I1010" s="242" t="s">
        <v>60</v>
      </c>
      <c r="J1010" s="243" t="s">
        <v>60</v>
      </c>
    </row>
    <row r="1011" spans="1:10" ht="17.149999999999999" customHeight="1">
      <c r="A1011" s="244" t="s">
        <v>1133</v>
      </c>
      <c r="B1011" s="245" t="s">
        <v>2124</v>
      </c>
      <c r="C1011" s="246">
        <v>29.59</v>
      </c>
      <c r="D1011" s="247">
        <v>2.7835999999999999</v>
      </c>
      <c r="E1011" s="247">
        <v>1.25</v>
      </c>
      <c r="F1011" s="247">
        <v>1.75</v>
      </c>
      <c r="G1011" s="247">
        <v>1.25</v>
      </c>
      <c r="H1011" s="247">
        <v>1.75</v>
      </c>
      <c r="I1011" s="248" t="s">
        <v>60</v>
      </c>
      <c r="J1011" s="249" t="s">
        <v>60</v>
      </c>
    </row>
    <row r="1012" spans="1:10" ht="17.149999999999999" customHeight="1">
      <c r="A1012" s="232" t="s">
        <v>1134</v>
      </c>
      <c r="B1012" s="233" t="s">
        <v>2124</v>
      </c>
      <c r="C1012" s="234">
        <v>40.409999999999997</v>
      </c>
      <c r="D1012" s="235">
        <v>4.4534000000000002</v>
      </c>
      <c r="E1012" s="235">
        <v>1.25</v>
      </c>
      <c r="F1012" s="235">
        <v>1.75</v>
      </c>
      <c r="G1012" s="235">
        <v>1.25</v>
      </c>
      <c r="H1012" s="235">
        <v>1.75</v>
      </c>
      <c r="I1012" s="236" t="s">
        <v>60</v>
      </c>
      <c r="J1012" s="237" t="s">
        <v>60</v>
      </c>
    </row>
    <row r="1013" spans="1:10" ht="17.149999999999999" customHeight="1">
      <c r="A1013" s="232" t="s">
        <v>1135</v>
      </c>
      <c r="B1013" s="233" t="s">
        <v>2124</v>
      </c>
      <c r="C1013" s="234">
        <v>53.01</v>
      </c>
      <c r="D1013" s="235">
        <v>6.5381999999999998</v>
      </c>
      <c r="E1013" s="235">
        <v>1.25</v>
      </c>
      <c r="F1013" s="235">
        <v>1.75</v>
      </c>
      <c r="G1013" s="235">
        <v>1.25</v>
      </c>
      <c r="H1013" s="235">
        <v>1.75</v>
      </c>
      <c r="I1013" s="236" t="s">
        <v>60</v>
      </c>
      <c r="J1013" s="237" t="s">
        <v>60</v>
      </c>
    </row>
    <row r="1014" spans="1:10" ht="17.149999999999999" customHeight="1">
      <c r="A1014" s="238" t="s">
        <v>1136</v>
      </c>
      <c r="B1014" s="239" t="s">
        <v>2124</v>
      </c>
      <c r="C1014" s="240">
        <v>65.97</v>
      </c>
      <c r="D1014" s="241">
        <v>9.3101000000000003</v>
      </c>
      <c r="E1014" s="241">
        <v>1.6</v>
      </c>
      <c r="F1014" s="241">
        <v>2.1</v>
      </c>
      <c r="G1014" s="241">
        <v>1.6</v>
      </c>
      <c r="H1014" s="241">
        <v>2.1</v>
      </c>
      <c r="I1014" s="242" t="s">
        <v>60</v>
      </c>
      <c r="J1014" s="243" t="s">
        <v>60</v>
      </c>
    </row>
    <row r="1015" spans="1:10" ht="17.149999999999999" customHeight="1">
      <c r="A1015" s="244" t="s">
        <v>1137</v>
      </c>
      <c r="B1015" s="245" t="s">
        <v>2125</v>
      </c>
      <c r="C1015" s="246">
        <v>18.12</v>
      </c>
      <c r="D1015" s="247">
        <v>1.1867000000000001</v>
      </c>
      <c r="E1015" s="247">
        <v>1.25</v>
      </c>
      <c r="F1015" s="247">
        <v>1.75</v>
      </c>
      <c r="G1015" s="247">
        <v>1.25</v>
      </c>
      <c r="H1015" s="247">
        <v>1.75</v>
      </c>
      <c r="I1015" s="248" t="s">
        <v>60</v>
      </c>
      <c r="J1015" s="249" t="s">
        <v>60</v>
      </c>
    </row>
    <row r="1016" spans="1:10" ht="17.149999999999999" customHeight="1">
      <c r="A1016" s="232" t="s">
        <v>1138</v>
      </c>
      <c r="B1016" s="233" t="s">
        <v>2125</v>
      </c>
      <c r="C1016" s="234">
        <v>29.85</v>
      </c>
      <c r="D1016" s="235">
        <v>2.7501000000000002</v>
      </c>
      <c r="E1016" s="235">
        <v>1.25</v>
      </c>
      <c r="F1016" s="235">
        <v>1.75</v>
      </c>
      <c r="G1016" s="235">
        <v>1.25</v>
      </c>
      <c r="H1016" s="235">
        <v>1.75</v>
      </c>
      <c r="I1016" s="236" t="s">
        <v>60</v>
      </c>
      <c r="J1016" s="237" t="s">
        <v>60</v>
      </c>
    </row>
    <row r="1017" spans="1:10" ht="17.149999999999999" customHeight="1">
      <c r="A1017" s="232" t="s">
        <v>1139</v>
      </c>
      <c r="B1017" s="233" t="s">
        <v>2125</v>
      </c>
      <c r="C1017" s="234">
        <v>45.61</v>
      </c>
      <c r="D1017" s="235">
        <v>4.5590999999999999</v>
      </c>
      <c r="E1017" s="235">
        <v>1.25</v>
      </c>
      <c r="F1017" s="235">
        <v>1.75</v>
      </c>
      <c r="G1017" s="235">
        <v>1.25</v>
      </c>
      <c r="H1017" s="235">
        <v>1.75</v>
      </c>
      <c r="I1017" s="236" t="s">
        <v>60</v>
      </c>
      <c r="J1017" s="237" t="s">
        <v>60</v>
      </c>
    </row>
    <row r="1018" spans="1:10" ht="17.149999999999999" customHeight="1">
      <c r="A1018" s="238" t="s">
        <v>1140</v>
      </c>
      <c r="B1018" s="239" t="s">
        <v>2125</v>
      </c>
      <c r="C1018" s="240">
        <v>61.71</v>
      </c>
      <c r="D1018" s="241">
        <v>4.5590999999999999</v>
      </c>
      <c r="E1018" s="241">
        <v>1.6</v>
      </c>
      <c r="F1018" s="241">
        <v>2.1</v>
      </c>
      <c r="G1018" s="241">
        <v>1.6</v>
      </c>
      <c r="H1018" s="241">
        <v>2.1</v>
      </c>
      <c r="I1018" s="242" t="s">
        <v>60</v>
      </c>
      <c r="J1018" s="243" t="s">
        <v>60</v>
      </c>
    </row>
    <row r="1019" spans="1:10" ht="17.149999999999999" customHeight="1">
      <c r="A1019" s="244" t="s">
        <v>1141</v>
      </c>
      <c r="B1019" s="245" t="s">
        <v>2126</v>
      </c>
      <c r="C1019" s="246">
        <v>7.6</v>
      </c>
      <c r="D1019" s="247">
        <v>3.1381999999999999</v>
      </c>
      <c r="E1019" s="247">
        <v>1.25</v>
      </c>
      <c r="F1019" s="247">
        <v>1.75</v>
      </c>
      <c r="G1019" s="247">
        <v>1.25</v>
      </c>
      <c r="H1019" s="247">
        <v>1.75</v>
      </c>
      <c r="I1019" s="248" t="s">
        <v>60</v>
      </c>
      <c r="J1019" s="249" t="s">
        <v>60</v>
      </c>
    </row>
    <row r="1020" spans="1:10" ht="17.149999999999999" customHeight="1">
      <c r="A1020" s="232" t="s">
        <v>1142</v>
      </c>
      <c r="B1020" s="233" t="s">
        <v>2126</v>
      </c>
      <c r="C1020" s="234">
        <v>26.57</v>
      </c>
      <c r="D1020" s="235">
        <v>3.8988</v>
      </c>
      <c r="E1020" s="235">
        <v>1.25</v>
      </c>
      <c r="F1020" s="235">
        <v>1.75</v>
      </c>
      <c r="G1020" s="235">
        <v>1.25</v>
      </c>
      <c r="H1020" s="235">
        <v>1.75</v>
      </c>
      <c r="I1020" s="236" t="s">
        <v>60</v>
      </c>
      <c r="J1020" s="237" t="s">
        <v>60</v>
      </c>
    </row>
    <row r="1021" spans="1:10" ht="17.149999999999999" customHeight="1">
      <c r="A1021" s="232" t="s">
        <v>1143</v>
      </c>
      <c r="B1021" s="233" t="s">
        <v>2126</v>
      </c>
      <c r="C1021" s="234">
        <v>37.549999999999997</v>
      </c>
      <c r="D1021" s="235">
        <v>6.0885999999999996</v>
      </c>
      <c r="E1021" s="235">
        <v>1.25</v>
      </c>
      <c r="F1021" s="235">
        <v>1.75</v>
      </c>
      <c r="G1021" s="235">
        <v>1.25</v>
      </c>
      <c r="H1021" s="235">
        <v>1.75</v>
      </c>
      <c r="I1021" s="236" t="s">
        <v>60</v>
      </c>
      <c r="J1021" s="237" t="s">
        <v>60</v>
      </c>
    </row>
    <row r="1022" spans="1:10" ht="17.149999999999999" customHeight="1">
      <c r="A1022" s="238" t="s">
        <v>1144</v>
      </c>
      <c r="B1022" s="239" t="s">
        <v>2126</v>
      </c>
      <c r="C1022" s="240">
        <v>98.32</v>
      </c>
      <c r="D1022" s="241">
        <v>19.826899999999998</v>
      </c>
      <c r="E1022" s="241">
        <v>1.6</v>
      </c>
      <c r="F1022" s="241">
        <v>2.1</v>
      </c>
      <c r="G1022" s="241">
        <v>1.6</v>
      </c>
      <c r="H1022" s="241">
        <v>2.1</v>
      </c>
      <c r="I1022" s="242" t="s">
        <v>60</v>
      </c>
      <c r="J1022" s="243" t="s">
        <v>60</v>
      </c>
    </row>
    <row r="1023" spans="1:10" ht="17.149999999999999" customHeight="1">
      <c r="A1023" s="244" t="s">
        <v>1145</v>
      </c>
      <c r="B1023" s="245" t="s">
        <v>2127</v>
      </c>
      <c r="C1023" s="246">
        <v>12.98</v>
      </c>
      <c r="D1023" s="247">
        <v>0.87460000000000004</v>
      </c>
      <c r="E1023" s="247">
        <v>1.25</v>
      </c>
      <c r="F1023" s="247">
        <v>1.75</v>
      </c>
      <c r="G1023" s="247">
        <v>1.25</v>
      </c>
      <c r="H1023" s="247">
        <v>1.75</v>
      </c>
      <c r="I1023" s="248" t="s">
        <v>60</v>
      </c>
      <c r="J1023" s="249" t="s">
        <v>60</v>
      </c>
    </row>
    <row r="1024" spans="1:10" ht="17.149999999999999" customHeight="1">
      <c r="A1024" s="232" t="s">
        <v>1146</v>
      </c>
      <c r="B1024" s="233" t="s">
        <v>2127</v>
      </c>
      <c r="C1024" s="234">
        <v>22.17</v>
      </c>
      <c r="D1024" s="235">
        <v>1.9970000000000001</v>
      </c>
      <c r="E1024" s="235">
        <v>1.25</v>
      </c>
      <c r="F1024" s="235">
        <v>1.75</v>
      </c>
      <c r="G1024" s="235">
        <v>1.25</v>
      </c>
      <c r="H1024" s="235">
        <v>1.75</v>
      </c>
      <c r="I1024" s="236" t="s">
        <v>60</v>
      </c>
      <c r="J1024" s="237" t="s">
        <v>60</v>
      </c>
    </row>
    <row r="1025" spans="1:10" ht="17.149999999999999" customHeight="1">
      <c r="A1025" s="232" t="s">
        <v>1147</v>
      </c>
      <c r="B1025" s="233" t="s">
        <v>2127</v>
      </c>
      <c r="C1025" s="234">
        <v>34.33</v>
      </c>
      <c r="D1025" s="235">
        <v>3.4106000000000001</v>
      </c>
      <c r="E1025" s="235">
        <v>1.25</v>
      </c>
      <c r="F1025" s="235">
        <v>1.75</v>
      </c>
      <c r="G1025" s="235">
        <v>1.25</v>
      </c>
      <c r="H1025" s="235">
        <v>1.75</v>
      </c>
      <c r="I1025" s="236" t="s">
        <v>60</v>
      </c>
      <c r="J1025" s="237" t="s">
        <v>60</v>
      </c>
    </row>
    <row r="1026" spans="1:10" ht="17.149999999999999" customHeight="1">
      <c r="A1026" s="238" t="s">
        <v>1148</v>
      </c>
      <c r="B1026" s="239" t="s">
        <v>2127</v>
      </c>
      <c r="C1026" s="240">
        <v>52.88</v>
      </c>
      <c r="D1026" s="241">
        <v>7.8455000000000004</v>
      </c>
      <c r="E1026" s="241">
        <v>1.6</v>
      </c>
      <c r="F1026" s="241">
        <v>2.1</v>
      </c>
      <c r="G1026" s="241">
        <v>1.6</v>
      </c>
      <c r="H1026" s="241">
        <v>2.1</v>
      </c>
      <c r="I1026" s="242" t="s">
        <v>60</v>
      </c>
      <c r="J1026" s="243" t="s">
        <v>60</v>
      </c>
    </row>
    <row r="1027" spans="1:10" ht="17.149999999999999" customHeight="1">
      <c r="A1027" s="244" t="s">
        <v>1149</v>
      </c>
      <c r="B1027" s="245" t="s">
        <v>2128</v>
      </c>
      <c r="C1027" s="246">
        <v>17.97</v>
      </c>
      <c r="D1027" s="247">
        <v>1.7606999999999999</v>
      </c>
      <c r="E1027" s="247">
        <v>1.25</v>
      </c>
      <c r="F1027" s="247">
        <v>1.75</v>
      </c>
      <c r="G1027" s="247">
        <v>1.25</v>
      </c>
      <c r="H1027" s="247">
        <v>1.75</v>
      </c>
      <c r="I1027" s="248" t="s">
        <v>60</v>
      </c>
      <c r="J1027" s="249" t="s">
        <v>60</v>
      </c>
    </row>
    <row r="1028" spans="1:10" ht="17.149999999999999" customHeight="1">
      <c r="A1028" s="232" t="s">
        <v>1150</v>
      </c>
      <c r="B1028" s="233" t="s">
        <v>2128</v>
      </c>
      <c r="C1028" s="234">
        <v>26.22</v>
      </c>
      <c r="D1028" s="235">
        <v>2.6191</v>
      </c>
      <c r="E1028" s="235">
        <v>1.25</v>
      </c>
      <c r="F1028" s="235">
        <v>1.75</v>
      </c>
      <c r="G1028" s="235">
        <v>1.25</v>
      </c>
      <c r="H1028" s="235">
        <v>1.75</v>
      </c>
      <c r="I1028" s="236" t="s">
        <v>60</v>
      </c>
      <c r="J1028" s="237" t="s">
        <v>60</v>
      </c>
    </row>
    <row r="1029" spans="1:10" ht="17.149999999999999" customHeight="1">
      <c r="A1029" s="232" t="s">
        <v>1151</v>
      </c>
      <c r="B1029" s="233" t="s">
        <v>2128</v>
      </c>
      <c r="C1029" s="234">
        <v>36.64</v>
      </c>
      <c r="D1029" s="235">
        <v>3.9782000000000002</v>
      </c>
      <c r="E1029" s="235">
        <v>1.25</v>
      </c>
      <c r="F1029" s="235">
        <v>1.75</v>
      </c>
      <c r="G1029" s="235">
        <v>1.25</v>
      </c>
      <c r="H1029" s="235">
        <v>1.75</v>
      </c>
      <c r="I1029" s="236" t="s">
        <v>60</v>
      </c>
      <c r="J1029" s="237" t="s">
        <v>60</v>
      </c>
    </row>
    <row r="1030" spans="1:10" ht="17.149999999999999" customHeight="1">
      <c r="A1030" s="238" t="s">
        <v>1152</v>
      </c>
      <c r="B1030" s="239" t="s">
        <v>2128</v>
      </c>
      <c r="C1030" s="240">
        <v>45</v>
      </c>
      <c r="D1030" s="241">
        <v>5.7495000000000003</v>
      </c>
      <c r="E1030" s="241">
        <v>1.6</v>
      </c>
      <c r="F1030" s="241">
        <v>2.1</v>
      </c>
      <c r="G1030" s="241">
        <v>1.6</v>
      </c>
      <c r="H1030" s="241">
        <v>2.1</v>
      </c>
      <c r="I1030" s="242" t="s">
        <v>60</v>
      </c>
      <c r="J1030" s="243" t="s">
        <v>60</v>
      </c>
    </row>
    <row r="1031" spans="1:10" ht="17.149999999999999" customHeight="1">
      <c r="A1031" s="244" t="s">
        <v>1153</v>
      </c>
      <c r="B1031" s="245" t="s">
        <v>2129</v>
      </c>
      <c r="C1031" s="246">
        <v>14.37</v>
      </c>
      <c r="D1031" s="247">
        <v>1.2566999999999999</v>
      </c>
      <c r="E1031" s="247">
        <v>1.25</v>
      </c>
      <c r="F1031" s="247">
        <v>1.75</v>
      </c>
      <c r="G1031" s="247">
        <v>1.25</v>
      </c>
      <c r="H1031" s="247">
        <v>1.75</v>
      </c>
      <c r="I1031" s="248" t="s">
        <v>60</v>
      </c>
      <c r="J1031" s="249" t="s">
        <v>60</v>
      </c>
    </row>
    <row r="1032" spans="1:10" ht="17.149999999999999" customHeight="1">
      <c r="A1032" s="232" t="s">
        <v>1154</v>
      </c>
      <c r="B1032" s="233" t="s">
        <v>2129</v>
      </c>
      <c r="C1032" s="234">
        <v>21.98</v>
      </c>
      <c r="D1032" s="235">
        <v>2.0286</v>
      </c>
      <c r="E1032" s="235">
        <v>1.25</v>
      </c>
      <c r="F1032" s="235">
        <v>1.75</v>
      </c>
      <c r="G1032" s="235">
        <v>1.25</v>
      </c>
      <c r="H1032" s="235">
        <v>1.75</v>
      </c>
      <c r="I1032" s="236" t="s">
        <v>60</v>
      </c>
      <c r="J1032" s="237" t="s">
        <v>60</v>
      </c>
    </row>
    <row r="1033" spans="1:10" ht="17.149999999999999" customHeight="1">
      <c r="A1033" s="232" t="s">
        <v>1155</v>
      </c>
      <c r="B1033" s="233" t="s">
        <v>2129</v>
      </c>
      <c r="C1033" s="234">
        <v>33.4</v>
      </c>
      <c r="D1033" s="235">
        <v>3.6926000000000001</v>
      </c>
      <c r="E1033" s="235">
        <v>1.25</v>
      </c>
      <c r="F1033" s="235">
        <v>1.75</v>
      </c>
      <c r="G1033" s="235">
        <v>1.25</v>
      </c>
      <c r="H1033" s="235">
        <v>1.75</v>
      </c>
      <c r="I1033" s="236" t="s">
        <v>60</v>
      </c>
      <c r="J1033" s="237" t="s">
        <v>60</v>
      </c>
    </row>
    <row r="1034" spans="1:10" ht="17.149999999999999" customHeight="1">
      <c r="A1034" s="238" t="s">
        <v>1156</v>
      </c>
      <c r="B1034" s="239" t="s">
        <v>2129</v>
      </c>
      <c r="C1034" s="240">
        <v>33.4</v>
      </c>
      <c r="D1034" s="241">
        <v>5.0075000000000003</v>
      </c>
      <c r="E1034" s="241">
        <v>1.6</v>
      </c>
      <c r="F1034" s="241">
        <v>2.1</v>
      </c>
      <c r="G1034" s="241">
        <v>1.6</v>
      </c>
      <c r="H1034" s="241">
        <v>2.1</v>
      </c>
      <c r="I1034" s="242" t="s">
        <v>60</v>
      </c>
      <c r="J1034" s="243" t="s">
        <v>60</v>
      </c>
    </row>
    <row r="1035" spans="1:10" ht="17.149999999999999" customHeight="1">
      <c r="A1035" s="244" t="s">
        <v>1157</v>
      </c>
      <c r="B1035" s="245" t="s">
        <v>2130</v>
      </c>
      <c r="C1035" s="246">
        <v>10.210000000000001</v>
      </c>
      <c r="D1035" s="247">
        <v>0.65769999999999995</v>
      </c>
      <c r="E1035" s="247">
        <v>1.25</v>
      </c>
      <c r="F1035" s="247">
        <v>1.75</v>
      </c>
      <c r="G1035" s="247">
        <v>1.25</v>
      </c>
      <c r="H1035" s="247">
        <v>1.75</v>
      </c>
      <c r="I1035" s="248" t="s">
        <v>60</v>
      </c>
      <c r="J1035" s="249" t="s">
        <v>60</v>
      </c>
    </row>
    <row r="1036" spans="1:10" ht="17.149999999999999" customHeight="1">
      <c r="A1036" s="232" t="s">
        <v>1158</v>
      </c>
      <c r="B1036" s="233" t="s">
        <v>2130</v>
      </c>
      <c r="C1036" s="234">
        <v>19.12</v>
      </c>
      <c r="D1036" s="235">
        <v>1.6297999999999999</v>
      </c>
      <c r="E1036" s="235">
        <v>1.25</v>
      </c>
      <c r="F1036" s="235">
        <v>1.75</v>
      </c>
      <c r="G1036" s="235">
        <v>1.25</v>
      </c>
      <c r="H1036" s="235">
        <v>1.75</v>
      </c>
      <c r="I1036" s="236" t="s">
        <v>60</v>
      </c>
      <c r="J1036" s="237" t="s">
        <v>60</v>
      </c>
    </row>
    <row r="1037" spans="1:10" ht="17.149999999999999" customHeight="1">
      <c r="A1037" s="232" t="s">
        <v>1159</v>
      </c>
      <c r="B1037" s="233" t="s">
        <v>2130</v>
      </c>
      <c r="C1037" s="234">
        <v>31.6</v>
      </c>
      <c r="D1037" s="235">
        <v>3.1417999999999999</v>
      </c>
      <c r="E1037" s="235">
        <v>1.25</v>
      </c>
      <c r="F1037" s="235">
        <v>1.75</v>
      </c>
      <c r="G1037" s="235">
        <v>1.25</v>
      </c>
      <c r="H1037" s="235">
        <v>1.75</v>
      </c>
      <c r="I1037" s="236" t="s">
        <v>60</v>
      </c>
      <c r="J1037" s="237" t="s">
        <v>60</v>
      </c>
    </row>
    <row r="1038" spans="1:10" ht="17.149999999999999" customHeight="1">
      <c r="A1038" s="238" t="s">
        <v>1160</v>
      </c>
      <c r="B1038" s="239" t="s">
        <v>2130</v>
      </c>
      <c r="C1038" s="240">
        <v>43.89</v>
      </c>
      <c r="D1038" s="241">
        <v>3.7905000000000002</v>
      </c>
      <c r="E1038" s="241">
        <v>1.6</v>
      </c>
      <c r="F1038" s="241">
        <v>2.1</v>
      </c>
      <c r="G1038" s="241">
        <v>1.6</v>
      </c>
      <c r="H1038" s="241">
        <v>2.1</v>
      </c>
      <c r="I1038" s="242" t="s">
        <v>60</v>
      </c>
      <c r="J1038" s="243" t="s">
        <v>60</v>
      </c>
    </row>
    <row r="1039" spans="1:10" ht="17.149999999999999" customHeight="1">
      <c r="A1039" s="244" t="s">
        <v>1161</v>
      </c>
      <c r="B1039" s="245" t="s">
        <v>2131</v>
      </c>
      <c r="C1039" s="246">
        <v>5.0599999999999996</v>
      </c>
      <c r="D1039" s="247">
        <v>0.26290000000000002</v>
      </c>
      <c r="E1039" s="247">
        <v>1.25</v>
      </c>
      <c r="F1039" s="247">
        <v>1.75</v>
      </c>
      <c r="G1039" s="247">
        <v>1.25</v>
      </c>
      <c r="H1039" s="247">
        <v>1.75</v>
      </c>
      <c r="I1039" s="248" t="s">
        <v>60</v>
      </c>
      <c r="J1039" s="249" t="s">
        <v>60</v>
      </c>
    </row>
    <row r="1040" spans="1:10" ht="17.149999999999999" customHeight="1">
      <c r="A1040" s="232" t="s">
        <v>1162</v>
      </c>
      <c r="B1040" s="233" t="s">
        <v>2131</v>
      </c>
      <c r="C1040" s="234">
        <v>13.42</v>
      </c>
      <c r="D1040" s="235">
        <v>0.99219999999999997</v>
      </c>
      <c r="E1040" s="235">
        <v>1.25</v>
      </c>
      <c r="F1040" s="235">
        <v>1.75</v>
      </c>
      <c r="G1040" s="235">
        <v>1.25</v>
      </c>
      <c r="H1040" s="235">
        <v>1.75</v>
      </c>
      <c r="I1040" s="236" t="s">
        <v>60</v>
      </c>
      <c r="J1040" s="237" t="s">
        <v>60</v>
      </c>
    </row>
    <row r="1041" spans="1:10" ht="17.149999999999999" customHeight="1">
      <c r="A1041" s="232" t="s">
        <v>1163</v>
      </c>
      <c r="B1041" s="233" t="s">
        <v>2131</v>
      </c>
      <c r="C1041" s="234">
        <v>23.96</v>
      </c>
      <c r="D1041" s="235">
        <v>2.3279999999999998</v>
      </c>
      <c r="E1041" s="235">
        <v>1.25</v>
      </c>
      <c r="F1041" s="235">
        <v>1.75</v>
      </c>
      <c r="G1041" s="235">
        <v>1.25</v>
      </c>
      <c r="H1041" s="235">
        <v>1.75</v>
      </c>
      <c r="I1041" s="236" t="s">
        <v>60</v>
      </c>
      <c r="J1041" s="237" t="s">
        <v>60</v>
      </c>
    </row>
    <row r="1042" spans="1:10" ht="17.149999999999999" customHeight="1">
      <c r="A1042" s="238" t="s">
        <v>1164</v>
      </c>
      <c r="B1042" s="239" t="s">
        <v>2131</v>
      </c>
      <c r="C1042" s="240">
        <v>35.93</v>
      </c>
      <c r="D1042" s="241">
        <v>5.3715999999999999</v>
      </c>
      <c r="E1042" s="241">
        <v>1.6</v>
      </c>
      <c r="F1042" s="241">
        <v>2.1</v>
      </c>
      <c r="G1042" s="241">
        <v>1.6</v>
      </c>
      <c r="H1042" s="241">
        <v>2.1</v>
      </c>
      <c r="I1042" s="242" t="s">
        <v>60</v>
      </c>
      <c r="J1042" s="243" t="s">
        <v>60</v>
      </c>
    </row>
    <row r="1043" spans="1:10" ht="17.149999999999999" customHeight="1">
      <c r="A1043" s="244" t="s">
        <v>1165</v>
      </c>
      <c r="B1043" s="245" t="s">
        <v>2132</v>
      </c>
      <c r="C1043" s="246">
        <v>10.85</v>
      </c>
      <c r="D1043" s="247">
        <v>1.0243</v>
      </c>
      <c r="E1043" s="247">
        <v>1.25</v>
      </c>
      <c r="F1043" s="247">
        <v>1.75</v>
      </c>
      <c r="G1043" s="247">
        <v>1.25</v>
      </c>
      <c r="H1043" s="247">
        <v>1.75</v>
      </c>
      <c r="I1043" s="248" t="s">
        <v>60</v>
      </c>
      <c r="J1043" s="249" t="s">
        <v>60</v>
      </c>
    </row>
    <row r="1044" spans="1:10" ht="17.149999999999999" customHeight="1">
      <c r="A1044" s="232" t="s">
        <v>1166</v>
      </c>
      <c r="B1044" s="233" t="s">
        <v>2132</v>
      </c>
      <c r="C1044" s="234">
        <v>16.03</v>
      </c>
      <c r="D1044" s="235">
        <v>1.5617000000000001</v>
      </c>
      <c r="E1044" s="235">
        <v>1.25</v>
      </c>
      <c r="F1044" s="235">
        <v>1.75</v>
      </c>
      <c r="G1044" s="235">
        <v>1.25</v>
      </c>
      <c r="H1044" s="235">
        <v>1.75</v>
      </c>
      <c r="I1044" s="236" t="s">
        <v>60</v>
      </c>
      <c r="J1044" s="237" t="s">
        <v>60</v>
      </c>
    </row>
    <row r="1045" spans="1:10" ht="17.149999999999999" customHeight="1">
      <c r="A1045" s="232" t="s">
        <v>1167</v>
      </c>
      <c r="B1045" s="233" t="s">
        <v>2132</v>
      </c>
      <c r="C1045" s="234">
        <v>22.78</v>
      </c>
      <c r="D1045" s="235">
        <v>2.3757999999999999</v>
      </c>
      <c r="E1045" s="235">
        <v>1.25</v>
      </c>
      <c r="F1045" s="235">
        <v>1.75</v>
      </c>
      <c r="G1045" s="235">
        <v>1.25</v>
      </c>
      <c r="H1045" s="235">
        <v>1.75</v>
      </c>
      <c r="I1045" s="236" t="s">
        <v>60</v>
      </c>
      <c r="J1045" s="237" t="s">
        <v>60</v>
      </c>
    </row>
    <row r="1046" spans="1:10" ht="17.149999999999999" customHeight="1">
      <c r="A1046" s="238" t="s">
        <v>1168</v>
      </c>
      <c r="B1046" s="239" t="s">
        <v>2132</v>
      </c>
      <c r="C1046" s="240">
        <v>24.13</v>
      </c>
      <c r="D1046" s="241">
        <v>3.3578999999999999</v>
      </c>
      <c r="E1046" s="241">
        <v>1.6</v>
      </c>
      <c r="F1046" s="241">
        <v>2.1</v>
      </c>
      <c r="G1046" s="241">
        <v>1.6</v>
      </c>
      <c r="H1046" s="241">
        <v>2.1</v>
      </c>
      <c r="I1046" s="242" t="s">
        <v>60</v>
      </c>
      <c r="J1046" s="243" t="s">
        <v>60</v>
      </c>
    </row>
    <row r="1047" spans="1:10" ht="17.149999999999999" customHeight="1">
      <c r="A1047" s="244" t="s">
        <v>1169</v>
      </c>
      <c r="B1047" s="245" t="s">
        <v>2133</v>
      </c>
      <c r="C1047" s="246">
        <v>8.92</v>
      </c>
      <c r="D1047" s="247">
        <v>0.65300000000000002</v>
      </c>
      <c r="E1047" s="247">
        <v>1.25</v>
      </c>
      <c r="F1047" s="247">
        <v>1.75</v>
      </c>
      <c r="G1047" s="247">
        <v>1.25</v>
      </c>
      <c r="H1047" s="247">
        <v>1.75</v>
      </c>
      <c r="I1047" s="248" t="s">
        <v>60</v>
      </c>
      <c r="J1047" s="249" t="s">
        <v>60</v>
      </c>
    </row>
    <row r="1048" spans="1:10" ht="17.149999999999999" customHeight="1">
      <c r="A1048" s="232" t="s">
        <v>1170</v>
      </c>
      <c r="B1048" s="233" t="s">
        <v>2133</v>
      </c>
      <c r="C1048" s="234">
        <v>13.73</v>
      </c>
      <c r="D1048" s="235">
        <v>1.2141</v>
      </c>
      <c r="E1048" s="235">
        <v>1.25</v>
      </c>
      <c r="F1048" s="235">
        <v>1.75</v>
      </c>
      <c r="G1048" s="235">
        <v>1.25</v>
      </c>
      <c r="H1048" s="235">
        <v>1.75</v>
      </c>
      <c r="I1048" s="236" t="s">
        <v>60</v>
      </c>
      <c r="J1048" s="237" t="s">
        <v>60</v>
      </c>
    </row>
    <row r="1049" spans="1:10" ht="17.149999999999999" customHeight="1">
      <c r="A1049" s="232" t="s">
        <v>1171</v>
      </c>
      <c r="B1049" s="233" t="s">
        <v>2133</v>
      </c>
      <c r="C1049" s="234">
        <v>23.3</v>
      </c>
      <c r="D1049" s="235">
        <v>2.4437000000000002</v>
      </c>
      <c r="E1049" s="235">
        <v>1.25</v>
      </c>
      <c r="F1049" s="235">
        <v>1.75</v>
      </c>
      <c r="G1049" s="235">
        <v>1.25</v>
      </c>
      <c r="H1049" s="235">
        <v>1.75</v>
      </c>
      <c r="I1049" s="236" t="s">
        <v>60</v>
      </c>
      <c r="J1049" s="237" t="s">
        <v>60</v>
      </c>
    </row>
    <row r="1050" spans="1:10" ht="17.149999999999999" customHeight="1">
      <c r="A1050" s="238" t="s">
        <v>1172</v>
      </c>
      <c r="B1050" s="239" t="s">
        <v>2133</v>
      </c>
      <c r="C1050" s="240">
        <v>32.75</v>
      </c>
      <c r="D1050" s="241">
        <v>3.2277</v>
      </c>
      <c r="E1050" s="241">
        <v>1.6</v>
      </c>
      <c r="F1050" s="241">
        <v>2.1</v>
      </c>
      <c r="G1050" s="241">
        <v>1.6</v>
      </c>
      <c r="H1050" s="241">
        <v>2.1</v>
      </c>
      <c r="I1050" s="242" t="s">
        <v>60</v>
      </c>
      <c r="J1050" s="243" t="s">
        <v>60</v>
      </c>
    </row>
    <row r="1051" spans="1:10" ht="17.149999999999999" customHeight="1">
      <c r="A1051" s="244" t="s">
        <v>1173</v>
      </c>
      <c r="B1051" s="245" t="s">
        <v>2134</v>
      </c>
      <c r="C1051" s="246">
        <v>9.76</v>
      </c>
      <c r="D1051" s="247">
        <v>0.69169999999999998</v>
      </c>
      <c r="E1051" s="247">
        <v>1.25</v>
      </c>
      <c r="F1051" s="247">
        <v>1.75</v>
      </c>
      <c r="G1051" s="247">
        <v>1.25</v>
      </c>
      <c r="H1051" s="247">
        <v>1.75</v>
      </c>
      <c r="I1051" s="248" t="s">
        <v>60</v>
      </c>
      <c r="J1051" s="249" t="s">
        <v>60</v>
      </c>
    </row>
    <row r="1052" spans="1:10" ht="17.149999999999999" customHeight="1">
      <c r="A1052" s="232" t="s">
        <v>0</v>
      </c>
      <c r="B1052" s="233" t="s">
        <v>2134</v>
      </c>
      <c r="C1052" s="234">
        <v>13.85</v>
      </c>
      <c r="D1052" s="235">
        <v>1.0446</v>
      </c>
      <c r="E1052" s="235">
        <v>1.25</v>
      </c>
      <c r="F1052" s="235">
        <v>1.75</v>
      </c>
      <c r="G1052" s="235">
        <v>1.25</v>
      </c>
      <c r="H1052" s="235">
        <v>1.75</v>
      </c>
      <c r="I1052" s="236" t="s">
        <v>60</v>
      </c>
      <c r="J1052" s="237" t="s">
        <v>60</v>
      </c>
    </row>
    <row r="1053" spans="1:10" ht="17.149999999999999" customHeight="1">
      <c r="A1053" s="232" t="s">
        <v>1</v>
      </c>
      <c r="B1053" s="233" t="s">
        <v>2134</v>
      </c>
      <c r="C1053" s="234">
        <v>23.43</v>
      </c>
      <c r="D1053" s="235">
        <v>2.1110000000000002</v>
      </c>
      <c r="E1053" s="235">
        <v>1.25</v>
      </c>
      <c r="F1053" s="235">
        <v>1.75</v>
      </c>
      <c r="G1053" s="235">
        <v>1.25</v>
      </c>
      <c r="H1053" s="235">
        <v>1.75</v>
      </c>
      <c r="I1053" s="236" t="s">
        <v>60</v>
      </c>
      <c r="J1053" s="237" t="s">
        <v>60</v>
      </c>
    </row>
    <row r="1054" spans="1:10" ht="17.149999999999999" customHeight="1">
      <c r="A1054" s="238" t="s">
        <v>2</v>
      </c>
      <c r="B1054" s="239" t="s">
        <v>2134</v>
      </c>
      <c r="C1054" s="240">
        <v>26</v>
      </c>
      <c r="D1054" s="241">
        <v>3.0659999999999998</v>
      </c>
      <c r="E1054" s="241">
        <v>1.6</v>
      </c>
      <c r="F1054" s="241">
        <v>2.1</v>
      </c>
      <c r="G1054" s="241">
        <v>1.6</v>
      </c>
      <c r="H1054" s="241">
        <v>2.1</v>
      </c>
      <c r="I1054" s="242" t="s">
        <v>60</v>
      </c>
      <c r="J1054" s="243" t="s">
        <v>60</v>
      </c>
    </row>
    <row r="1055" spans="1:10" ht="17.149999999999999" customHeight="1">
      <c r="A1055" s="244" t="s">
        <v>3</v>
      </c>
      <c r="B1055" s="245" t="s">
        <v>2135</v>
      </c>
      <c r="C1055" s="246">
        <v>2.34</v>
      </c>
      <c r="D1055" s="247">
        <v>0.112</v>
      </c>
      <c r="E1055" s="247">
        <v>1.1000000000000001</v>
      </c>
      <c r="F1055" s="247">
        <v>1.1000000000000001</v>
      </c>
      <c r="G1055" s="247">
        <v>1.1000000000000001</v>
      </c>
      <c r="H1055" s="247">
        <v>1.1000000000000001</v>
      </c>
      <c r="I1055" s="248" t="s">
        <v>1175</v>
      </c>
      <c r="J1055" s="249" t="s">
        <v>1175</v>
      </c>
    </row>
    <row r="1056" spans="1:10" ht="17.149999999999999" customHeight="1">
      <c r="A1056" s="232" t="s">
        <v>4</v>
      </c>
      <c r="B1056" s="233" t="s">
        <v>2135</v>
      </c>
      <c r="C1056" s="234">
        <v>3.72</v>
      </c>
      <c r="D1056" s="235">
        <v>0.18529999999999999</v>
      </c>
      <c r="E1056" s="235">
        <v>1.1000000000000001</v>
      </c>
      <c r="F1056" s="235">
        <v>1.1000000000000001</v>
      </c>
      <c r="G1056" s="235">
        <v>1.1000000000000001</v>
      </c>
      <c r="H1056" s="235">
        <v>1.1000000000000001</v>
      </c>
      <c r="I1056" s="236" t="s">
        <v>1175</v>
      </c>
      <c r="J1056" s="237" t="s">
        <v>1175</v>
      </c>
    </row>
    <row r="1057" spans="1:10" ht="17.149999999999999" customHeight="1">
      <c r="A1057" s="232" t="s">
        <v>5</v>
      </c>
      <c r="B1057" s="233" t="s">
        <v>2135</v>
      </c>
      <c r="C1057" s="234">
        <v>8.0500000000000007</v>
      </c>
      <c r="D1057" s="235">
        <v>0.52439999999999998</v>
      </c>
      <c r="E1057" s="235">
        <v>1.25</v>
      </c>
      <c r="F1057" s="235">
        <v>1.75</v>
      </c>
      <c r="G1057" s="235">
        <v>1.25</v>
      </c>
      <c r="H1057" s="235">
        <v>1.75</v>
      </c>
      <c r="I1057" s="236" t="s">
        <v>60</v>
      </c>
      <c r="J1057" s="237" t="s">
        <v>60</v>
      </c>
    </row>
    <row r="1058" spans="1:10" ht="17.149999999999999" customHeight="1">
      <c r="A1058" s="238" t="s">
        <v>6</v>
      </c>
      <c r="B1058" s="239" t="s">
        <v>2135</v>
      </c>
      <c r="C1058" s="240">
        <v>13.75</v>
      </c>
      <c r="D1058" s="241">
        <v>1.6615</v>
      </c>
      <c r="E1058" s="241">
        <v>1.6</v>
      </c>
      <c r="F1058" s="241">
        <v>2.1</v>
      </c>
      <c r="G1058" s="241">
        <v>1.6</v>
      </c>
      <c r="H1058" s="241">
        <v>2.1</v>
      </c>
      <c r="I1058" s="242" t="s">
        <v>60</v>
      </c>
      <c r="J1058" s="243" t="s">
        <v>60</v>
      </c>
    </row>
    <row r="1059" spans="1:10" ht="17.149999999999999" customHeight="1">
      <c r="A1059" s="244" t="s">
        <v>7</v>
      </c>
      <c r="B1059" s="245" t="s">
        <v>2136</v>
      </c>
      <c r="C1059" s="246">
        <v>4.75</v>
      </c>
      <c r="D1059" s="247">
        <v>1.7486999999999999</v>
      </c>
      <c r="E1059" s="247">
        <v>1.25</v>
      </c>
      <c r="F1059" s="247">
        <v>1.75</v>
      </c>
      <c r="G1059" s="247">
        <v>1.25</v>
      </c>
      <c r="H1059" s="247">
        <v>1.75</v>
      </c>
      <c r="I1059" s="248" t="s">
        <v>60</v>
      </c>
      <c r="J1059" s="249" t="s">
        <v>60</v>
      </c>
    </row>
    <row r="1060" spans="1:10" ht="17.149999999999999" customHeight="1">
      <c r="A1060" s="232" t="s">
        <v>8</v>
      </c>
      <c r="B1060" s="233" t="s">
        <v>2136</v>
      </c>
      <c r="C1060" s="234">
        <v>11.46</v>
      </c>
      <c r="D1060" s="235">
        <v>3.0760999999999998</v>
      </c>
      <c r="E1060" s="235">
        <v>1.25</v>
      </c>
      <c r="F1060" s="235">
        <v>1.75</v>
      </c>
      <c r="G1060" s="235">
        <v>1.25</v>
      </c>
      <c r="H1060" s="235">
        <v>1.75</v>
      </c>
      <c r="I1060" s="236" t="s">
        <v>60</v>
      </c>
      <c r="J1060" s="237" t="s">
        <v>60</v>
      </c>
    </row>
    <row r="1061" spans="1:10" ht="17.149999999999999" customHeight="1">
      <c r="A1061" s="232" t="s">
        <v>9</v>
      </c>
      <c r="B1061" s="233" t="s">
        <v>2136</v>
      </c>
      <c r="C1061" s="234">
        <v>24.88</v>
      </c>
      <c r="D1061" s="235">
        <v>7.8094000000000001</v>
      </c>
      <c r="E1061" s="235">
        <v>1.25</v>
      </c>
      <c r="F1061" s="235">
        <v>1.75</v>
      </c>
      <c r="G1061" s="235">
        <v>1.25</v>
      </c>
      <c r="H1061" s="235">
        <v>1.75</v>
      </c>
      <c r="I1061" s="236" t="s">
        <v>60</v>
      </c>
      <c r="J1061" s="237" t="s">
        <v>60</v>
      </c>
    </row>
    <row r="1062" spans="1:10" ht="17.149999999999999" customHeight="1">
      <c r="A1062" s="238" t="s">
        <v>10</v>
      </c>
      <c r="B1062" s="239" t="s">
        <v>2136</v>
      </c>
      <c r="C1062" s="240">
        <v>45.72</v>
      </c>
      <c r="D1062" s="241">
        <v>14.379300000000001</v>
      </c>
      <c r="E1062" s="241">
        <v>1.6</v>
      </c>
      <c r="F1062" s="241">
        <v>2.1</v>
      </c>
      <c r="G1062" s="241">
        <v>1.6</v>
      </c>
      <c r="H1062" s="241">
        <v>2.1</v>
      </c>
      <c r="I1062" s="242" t="s">
        <v>60</v>
      </c>
      <c r="J1062" s="243" t="s">
        <v>60</v>
      </c>
    </row>
    <row r="1063" spans="1:10" ht="17.149999999999999" customHeight="1">
      <c r="A1063" s="244" t="s">
        <v>11</v>
      </c>
      <c r="B1063" s="245" t="s">
        <v>2137</v>
      </c>
      <c r="C1063" s="246">
        <v>4.3</v>
      </c>
      <c r="D1063" s="247">
        <v>0.3337</v>
      </c>
      <c r="E1063" s="247">
        <v>1.25</v>
      </c>
      <c r="F1063" s="247">
        <v>1.75</v>
      </c>
      <c r="G1063" s="247">
        <v>1.25</v>
      </c>
      <c r="H1063" s="247">
        <v>1.75</v>
      </c>
      <c r="I1063" s="248" t="s">
        <v>60</v>
      </c>
      <c r="J1063" s="249" t="s">
        <v>60</v>
      </c>
    </row>
    <row r="1064" spans="1:10" ht="17.149999999999999" customHeight="1">
      <c r="A1064" s="232" t="s">
        <v>12</v>
      </c>
      <c r="B1064" s="233" t="s">
        <v>2137</v>
      </c>
      <c r="C1064" s="234">
        <v>16.39</v>
      </c>
      <c r="D1064" s="235">
        <v>2.4799000000000002</v>
      </c>
      <c r="E1064" s="235">
        <v>1.25</v>
      </c>
      <c r="F1064" s="235">
        <v>1.75</v>
      </c>
      <c r="G1064" s="235">
        <v>1.25</v>
      </c>
      <c r="H1064" s="235">
        <v>1.75</v>
      </c>
      <c r="I1064" s="236" t="s">
        <v>60</v>
      </c>
      <c r="J1064" s="237" t="s">
        <v>60</v>
      </c>
    </row>
    <row r="1065" spans="1:10" ht="17.149999999999999" customHeight="1">
      <c r="A1065" s="232" t="s">
        <v>13</v>
      </c>
      <c r="B1065" s="233" t="s">
        <v>2137</v>
      </c>
      <c r="C1065" s="234">
        <v>30.41</v>
      </c>
      <c r="D1065" s="235">
        <v>4.6798999999999999</v>
      </c>
      <c r="E1065" s="235">
        <v>1.25</v>
      </c>
      <c r="F1065" s="235">
        <v>1.75</v>
      </c>
      <c r="G1065" s="235">
        <v>1.25</v>
      </c>
      <c r="H1065" s="235">
        <v>1.75</v>
      </c>
      <c r="I1065" s="236" t="s">
        <v>60</v>
      </c>
      <c r="J1065" s="237" t="s">
        <v>60</v>
      </c>
    </row>
    <row r="1066" spans="1:10" ht="17.149999999999999" customHeight="1">
      <c r="A1066" s="238" t="s">
        <v>14</v>
      </c>
      <c r="B1066" s="239" t="s">
        <v>2137</v>
      </c>
      <c r="C1066" s="240">
        <v>82.91</v>
      </c>
      <c r="D1066" s="241">
        <v>16.9221</v>
      </c>
      <c r="E1066" s="241">
        <v>1.6</v>
      </c>
      <c r="F1066" s="241">
        <v>2.1</v>
      </c>
      <c r="G1066" s="241">
        <v>1.6</v>
      </c>
      <c r="H1066" s="241">
        <v>2.1</v>
      </c>
      <c r="I1066" s="242" t="s">
        <v>60</v>
      </c>
      <c r="J1066" s="243" t="s">
        <v>60</v>
      </c>
    </row>
    <row r="1067" spans="1:10" ht="17.149999999999999" customHeight="1">
      <c r="A1067" s="244" t="s">
        <v>15</v>
      </c>
      <c r="B1067" s="245" t="s">
        <v>2138</v>
      </c>
      <c r="C1067" s="246">
        <v>2.4700000000000002</v>
      </c>
      <c r="D1067" s="247">
        <v>0.14280000000000001</v>
      </c>
      <c r="E1067" s="247">
        <v>1.25</v>
      </c>
      <c r="F1067" s="247">
        <v>1.75</v>
      </c>
      <c r="G1067" s="247">
        <v>1.25</v>
      </c>
      <c r="H1067" s="247">
        <v>1.75</v>
      </c>
      <c r="I1067" s="248" t="s">
        <v>60</v>
      </c>
      <c r="J1067" s="249" t="s">
        <v>60</v>
      </c>
    </row>
    <row r="1068" spans="1:10" ht="17.149999999999999" customHeight="1">
      <c r="A1068" s="232" t="s">
        <v>16</v>
      </c>
      <c r="B1068" s="233" t="s">
        <v>2138</v>
      </c>
      <c r="C1068" s="234">
        <v>7.34</v>
      </c>
      <c r="D1068" s="235">
        <v>0.49309999999999998</v>
      </c>
      <c r="E1068" s="235">
        <v>1.25</v>
      </c>
      <c r="F1068" s="235">
        <v>1.75</v>
      </c>
      <c r="G1068" s="235">
        <v>1.25</v>
      </c>
      <c r="H1068" s="235">
        <v>1.75</v>
      </c>
      <c r="I1068" s="236" t="s">
        <v>60</v>
      </c>
      <c r="J1068" s="237" t="s">
        <v>60</v>
      </c>
    </row>
    <row r="1069" spans="1:10" ht="17.149999999999999" customHeight="1">
      <c r="A1069" s="232" t="s">
        <v>17</v>
      </c>
      <c r="B1069" s="233" t="s">
        <v>2138</v>
      </c>
      <c r="C1069" s="234">
        <v>16.670000000000002</v>
      </c>
      <c r="D1069" s="235">
        <v>1.6607000000000001</v>
      </c>
      <c r="E1069" s="235">
        <v>1.25</v>
      </c>
      <c r="F1069" s="235">
        <v>1.75</v>
      </c>
      <c r="G1069" s="235">
        <v>1.25</v>
      </c>
      <c r="H1069" s="235">
        <v>1.75</v>
      </c>
      <c r="I1069" s="236" t="s">
        <v>60</v>
      </c>
      <c r="J1069" s="237" t="s">
        <v>60</v>
      </c>
    </row>
    <row r="1070" spans="1:10" ht="17.149999999999999" customHeight="1">
      <c r="A1070" s="238" t="s">
        <v>18</v>
      </c>
      <c r="B1070" s="239" t="s">
        <v>2138</v>
      </c>
      <c r="C1070" s="240">
        <v>30.34</v>
      </c>
      <c r="D1070" s="241">
        <v>5.6283000000000003</v>
      </c>
      <c r="E1070" s="241">
        <v>1.6</v>
      </c>
      <c r="F1070" s="241">
        <v>2.1</v>
      </c>
      <c r="G1070" s="241">
        <v>1.6</v>
      </c>
      <c r="H1070" s="241">
        <v>2.1</v>
      </c>
      <c r="I1070" s="242" t="s">
        <v>60</v>
      </c>
      <c r="J1070" s="243" t="s">
        <v>60</v>
      </c>
    </row>
    <row r="1071" spans="1:10" ht="17.149999999999999" customHeight="1">
      <c r="A1071" s="244" t="s">
        <v>19</v>
      </c>
      <c r="B1071" s="245" t="s">
        <v>2139</v>
      </c>
      <c r="C1071" s="246">
        <v>4.62</v>
      </c>
      <c r="D1071" s="247">
        <v>0.41949999999999998</v>
      </c>
      <c r="E1071" s="247">
        <v>1.25</v>
      </c>
      <c r="F1071" s="247">
        <v>1.75</v>
      </c>
      <c r="G1071" s="247">
        <v>1.25</v>
      </c>
      <c r="H1071" s="247">
        <v>1.75</v>
      </c>
      <c r="I1071" s="248" t="s">
        <v>60</v>
      </c>
      <c r="J1071" s="249" t="s">
        <v>60</v>
      </c>
    </row>
    <row r="1072" spans="1:10" ht="17.149999999999999" customHeight="1">
      <c r="A1072" s="232" t="s">
        <v>20</v>
      </c>
      <c r="B1072" s="233" t="s">
        <v>2139</v>
      </c>
      <c r="C1072" s="234">
        <v>7.34</v>
      </c>
      <c r="D1072" s="235">
        <v>0.70150000000000001</v>
      </c>
      <c r="E1072" s="235">
        <v>1.25</v>
      </c>
      <c r="F1072" s="235">
        <v>1.75</v>
      </c>
      <c r="G1072" s="235">
        <v>1.25</v>
      </c>
      <c r="H1072" s="235">
        <v>1.75</v>
      </c>
      <c r="I1072" s="236" t="s">
        <v>60</v>
      </c>
      <c r="J1072" s="237" t="s">
        <v>60</v>
      </c>
    </row>
    <row r="1073" spans="1:10" ht="17.149999999999999" customHeight="1">
      <c r="A1073" s="232" t="s">
        <v>21</v>
      </c>
      <c r="B1073" s="233" t="s">
        <v>2139</v>
      </c>
      <c r="C1073" s="234">
        <v>13.68</v>
      </c>
      <c r="D1073" s="235">
        <v>1.5681</v>
      </c>
      <c r="E1073" s="235">
        <v>1.25</v>
      </c>
      <c r="F1073" s="235">
        <v>1.75</v>
      </c>
      <c r="G1073" s="235">
        <v>1.25</v>
      </c>
      <c r="H1073" s="235">
        <v>1.75</v>
      </c>
      <c r="I1073" s="236" t="s">
        <v>60</v>
      </c>
      <c r="J1073" s="237" t="s">
        <v>60</v>
      </c>
    </row>
    <row r="1074" spans="1:10" ht="17.149999999999999" customHeight="1">
      <c r="A1074" s="238" t="s">
        <v>22</v>
      </c>
      <c r="B1074" s="239" t="s">
        <v>2139</v>
      </c>
      <c r="C1074" s="240">
        <v>19.3</v>
      </c>
      <c r="D1074" s="241">
        <v>3.1880999999999999</v>
      </c>
      <c r="E1074" s="241">
        <v>1.6</v>
      </c>
      <c r="F1074" s="241">
        <v>2.1</v>
      </c>
      <c r="G1074" s="241">
        <v>1.6</v>
      </c>
      <c r="H1074" s="241">
        <v>2.1</v>
      </c>
      <c r="I1074" s="242" t="s">
        <v>60</v>
      </c>
      <c r="J1074" s="243" t="s">
        <v>60</v>
      </c>
    </row>
    <row r="1075" spans="1:10" ht="17.149999999999999" customHeight="1">
      <c r="A1075" s="244" t="s">
        <v>23</v>
      </c>
      <c r="B1075" s="245" t="s">
        <v>2140</v>
      </c>
      <c r="C1075" s="246">
        <v>5.75</v>
      </c>
      <c r="D1075" s="247">
        <v>0.41120000000000001</v>
      </c>
      <c r="E1075" s="247">
        <v>1.25</v>
      </c>
      <c r="F1075" s="247">
        <v>1.75</v>
      </c>
      <c r="G1075" s="247">
        <v>1.25</v>
      </c>
      <c r="H1075" s="247">
        <v>1.75</v>
      </c>
      <c r="I1075" s="248" t="s">
        <v>60</v>
      </c>
      <c r="J1075" s="249" t="s">
        <v>60</v>
      </c>
    </row>
    <row r="1076" spans="1:10" ht="17.149999999999999" customHeight="1">
      <c r="A1076" s="232" t="s">
        <v>24</v>
      </c>
      <c r="B1076" s="233" t="s">
        <v>2140</v>
      </c>
      <c r="C1076" s="234">
        <v>8.3699999999999992</v>
      </c>
      <c r="D1076" s="235">
        <v>0.64910000000000001</v>
      </c>
      <c r="E1076" s="235">
        <v>1.25</v>
      </c>
      <c r="F1076" s="235">
        <v>1.75</v>
      </c>
      <c r="G1076" s="235">
        <v>1.25</v>
      </c>
      <c r="H1076" s="235">
        <v>1.75</v>
      </c>
      <c r="I1076" s="236" t="s">
        <v>60</v>
      </c>
      <c r="J1076" s="237" t="s">
        <v>60</v>
      </c>
    </row>
    <row r="1077" spans="1:10" ht="17.149999999999999" customHeight="1">
      <c r="A1077" s="232" t="s">
        <v>25</v>
      </c>
      <c r="B1077" s="233" t="s">
        <v>2140</v>
      </c>
      <c r="C1077" s="234">
        <v>16.690000000000001</v>
      </c>
      <c r="D1077" s="235">
        <v>1.6800999999999999</v>
      </c>
      <c r="E1077" s="235">
        <v>1.25</v>
      </c>
      <c r="F1077" s="235">
        <v>1.75</v>
      </c>
      <c r="G1077" s="235">
        <v>1.25</v>
      </c>
      <c r="H1077" s="235">
        <v>1.75</v>
      </c>
      <c r="I1077" s="236" t="s">
        <v>60</v>
      </c>
      <c r="J1077" s="237" t="s">
        <v>60</v>
      </c>
    </row>
    <row r="1078" spans="1:10" ht="17.149999999999999" customHeight="1">
      <c r="A1078" s="238" t="s">
        <v>26</v>
      </c>
      <c r="B1078" s="239" t="s">
        <v>2140</v>
      </c>
      <c r="C1078" s="240">
        <v>16.87</v>
      </c>
      <c r="D1078" s="241">
        <v>2.0686</v>
      </c>
      <c r="E1078" s="241">
        <v>1.6</v>
      </c>
      <c r="F1078" s="241">
        <v>2.1</v>
      </c>
      <c r="G1078" s="241">
        <v>1.6</v>
      </c>
      <c r="H1078" s="241">
        <v>2.1</v>
      </c>
      <c r="I1078" s="242" t="s">
        <v>60</v>
      </c>
      <c r="J1078" s="243" t="s">
        <v>60</v>
      </c>
    </row>
    <row r="1079" spans="1:10" ht="17.149999999999999" customHeight="1">
      <c r="A1079" s="244" t="s">
        <v>27</v>
      </c>
      <c r="B1079" s="245" t="s">
        <v>2141</v>
      </c>
      <c r="C1079" s="246">
        <v>3.13</v>
      </c>
      <c r="D1079" s="247">
        <v>0.19950000000000001</v>
      </c>
      <c r="E1079" s="247">
        <v>1.25</v>
      </c>
      <c r="F1079" s="247">
        <v>1.75</v>
      </c>
      <c r="G1079" s="247">
        <v>1.25</v>
      </c>
      <c r="H1079" s="247">
        <v>1.75</v>
      </c>
      <c r="I1079" s="248" t="s">
        <v>60</v>
      </c>
      <c r="J1079" s="249" t="s">
        <v>60</v>
      </c>
    </row>
    <row r="1080" spans="1:10" ht="17.149999999999999" customHeight="1">
      <c r="A1080" s="232" t="s">
        <v>28</v>
      </c>
      <c r="B1080" s="233" t="s">
        <v>2141</v>
      </c>
      <c r="C1080" s="234">
        <v>6.27</v>
      </c>
      <c r="D1080" s="235">
        <v>0.35489999999999999</v>
      </c>
      <c r="E1080" s="235">
        <v>1.25</v>
      </c>
      <c r="F1080" s="235">
        <v>1.75</v>
      </c>
      <c r="G1080" s="235">
        <v>1.25</v>
      </c>
      <c r="H1080" s="235">
        <v>1.75</v>
      </c>
      <c r="I1080" s="236" t="s">
        <v>60</v>
      </c>
      <c r="J1080" s="237" t="s">
        <v>60</v>
      </c>
    </row>
    <row r="1081" spans="1:10" ht="17.149999999999999" customHeight="1">
      <c r="A1081" s="232" t="s">
        <v>29</v>
      </c>
      <c r="B1081" s="233" t="s">
        <v>2141</v>
      </c>
      <c r="C1081" s="234">
        <v>14.49</v>
      </c>
      <c r="D1081" s="235">
        <v>1.2513000000000001</v>
      </c>
      <c r="E1081" s="235">
        <v>1.25</v>
      </c>
      <c r="F1081" s="235">
        <v>1.75</v>
      </c>
      <c r="G1081" s="235">
        <v>1.25</v>
      </c>
      <c r="H1081" s="235">
        <v>1.75</v>
      </c>
      <c r="I1081" s="236" t="s">
        <v>60</v>
      </c>
      <c r="J1081" s="237" t="s">
        <v>60</v>
      </c>
    </row>
    <row r="1082" spans="1:10" ht="17.149999999999999" customHeight="1">
      <c r="A1082" s="238" t="s">
        <v>30</v>
      </c>
      <c r="B1082" s="239" t="s">
        <v>2141</v>
      </c>
      <c r="C1082" s="240">
        <v>14.68</v>
      </c>
      <c r="D1082" s="241">
        <v>1.7935000000000001</v>
      </c>
      <c r="E1082" s="241">
        <v>1.6</v>
      </c>
      <c r="F1082" s="241">
        <v>2.1</v>
      </c>
      <c r="G1082" s="241">
        <v>1.6</v>
      </c>
      <c r="H1082" s="241">
        <v>2.1</v>
      </c>
      <c r="I1082" s="242" t="s">
        <v>60</v>
      </c>
      <c r="J1082" s="243" t="s">
        <v>60</v>
      </c>
    </row>
    <row r="1083" spans="1:10" ht="17.149999999999999" customHeight="1">
      <c r="A1083" s="244" t="s">
        <v>31</v>
      </c>
      <c r="B1083" s="245" t="s">
        <v>2142</v>
      </c>
      <c r="C1083" s="246">
        <v>1.81</v>
      </c>
      <c r="D1083" s="247">
        <v>8.4099999999999994E-2</v>
      </c>
      <c r="E1083" s="247">
        <v>1.1000000000000001</v>
      </c>
      <c r="F1083" s="247">
        <v>1.1000000000000001</v>
      </c>
      <c r="G1083" s="247">
        <v>1.1000000000000001</v>
      </c>
      <c r="H1083" s="247">
        <v>1.1000000000000001</v>
      </c>
      <c r="I1083" s="248" t="s">
        <v>1175</v>
      </c>
      <c r="J1083" s="249" t="s">
        <v>1175</v>
      </c>
    </row>
    <row r="1084" spans="1:10" ht="17.149999999999999" customHeight="1">
      <c r="A1084" s="232" t="s">
        <v>32</v>
      </c>
      <c r="B1084" s="233" t="s">
        <v>2142</v>
      </c>
      <c r="C1084" s="234">
        <v>2.25</v>
      </c>
      <c r="D1084" s="235">
        <v>0.1154</v>
      </c>
      <c r="E1084" s="235">
        <v>1.1000000000000001</v>
      </c>
      <c r="F1084" s="235">
        <v>1.1000000000000001</v>
      </c>
      <c r="G1084" s="235">
        <v>1.1000000000000001</v>
      </c>
      <c r="H1084" s="235">
        <v>1.1000000000000001</v>
      </c>
      <c r="I1084" s="236" t="s">
        <v>1175</v>
      </c>
      <c r="J1084" s="237" t="s">
        <v>1175</v>
      </c>
    </row>
    <row r="1085" spans="1:10" ht="17.149999999999999" customHeight="1">
      <c r="A1085" s="232" t="s">
        <v>33</v>
      </c>
      <c r="B1085" s="233" t="s">
        <v>2142</v>
      </c>
      <c r="C1085" s="234">
        <v>3.39</v>
      </c>
      <c r="D1085" s="235">
        <v>0.2157</v>
      </c>
      <c r="E1085" s="235">
        <v>1.1000000000000001</v>
      </c>
      <c r="F1085" s="235">
        <v>1.1000000000000001</v>
      </c>
      <c r="G1085" s="235">
        <v>1.1000000000000001</v>
      </c>
      <c r="H1085" s="235">
        <v>1.1000000000000001</v>
      </c>
      <c r="I1085" s="236" t="s">
        <v>1175</v>
      </c>
      <c r="J1085" s="237" t="s">
        <v>1175</v>
      </c>
    </row>
    <row r="1086" spans="1:10" ht="17.149999999999999" customHeight="1">
      <c r="A1086" s="238" t="s">
        <v>34</v>
      </c>
      <c r="B1086" s="239" t="s">
        <v>2142</v>
      </c>
      <c r="C1086" s="240">
        <v>10</v>
      </c>
      <c r="D1086" s="241">
        <v>1.5476000000000001</v>
      </c>
      <c r="E1086" s="241">
        <v>1.6</v>
      </c>
      <c r="F1086" s="241">
        <v>2.1</v>
      </c>
      <c r="G1086" s="241">
        <v>1.6</v>
      </c>
      <c r="H1086" s="241">
        <v>2.1</v>
      </c>
      <c r="I1086" s="242" t="s">
        <v>60</v>
      </c>
      <c r="J1086" s="243" t="s">
        <v>60</v>
      </c>
    </row>
    <row r="1087" spans="1:10" ht="17.149999999999999" customHeight="1">
      <c r="A1087" s="244" t="s">
        <v>35</v>
      </c>
      <c r="B1087" s="245" t="s">
        <v>2291</v>
      </c>
      <c r="C1087" s="246">
        <v>3.07</v>
      </c>
      <c r="D1087" s="247">
        <v>1.1572</v>
      </c>
      <c r="E1087" s="247">
        <v>1</v>
      </c>
      <c r="F1087" s="247">
        <v>1</v>
      </c>
      <c r="G1087" s="247">
        <v>1.35</v>
      </c>
      <c r="H1087" s="247">
        <v>1.35</v>
      </c>
      <c r="I1087" s="248" t="s">
        <v>1201</v>
      </c>
      <c r="J1087" s="249" t="s">
        <v>1199</v>
      </c>
    </row>
    <row r="1088" spans="1:10" ht="17.149999999999999" customHeight="1">
      <c r="A1088" s="232" t="s">
        <v>36</v>
      </c>
      <c r="B1088" s="233" t="s">
        <v>2291</v>
      </c>
      <c r="C1088" s="234">
        <v>5.41</v>
      </c>
      <c r="D1088" s="235">
        <v>1.5942000000000001</v>
      </c>
      <c r="E1088" s="235">
        <v>1</v>
      </c>
      <c r="F1088" s="235">
        <v>1</v>
      </c>
      <c r="G1088" s="235">
        <v>1.35</v>
      </c>
      <c r="H1088" s="235">
        <v>1.35</v>
      </c>
      <c r="I1088" s="236" t="s">
        <v>1201</v>
      </c>
      <c r="J1088" s="237" t="s">
        <v>1199</v>
      </c>
    </row>
    <row r="1089" spans="1:10" ht="17.149999999999999" customHeight="1">
      <c r="A1089" s="232" t="s">
        <v>37</v>
      </c>
      <c r="B1089" s="233" t="s">
        <v>2291</v>
      </c>
      <c r="C1089" s="234">
        <v>7.63</v>
      </c>
      <c r="D1089" s="235">
        <v>2.0911</v>
      </c>
      <c r="E1089" s="235">
        <v>1</v>
      </c>
      <c r="F1089" s="235">
        <v>1</v>
      </c>
      <c r="G1089" s="235">
        <v>1.35</v>
      </c>
      <c r="H1089" s="235">
        <v>1.35</v>
      </c>
      <c r="I1089" s="236" t="s">
        <v>1201</v>
      </c>
      <c r="J1089" s="237" t="s">
        <v>1199</v>
      </c>
    </row>
    <row r="1090" spans="1:10" ht="17.149999999999999" customHeight="1">
      <c r="A1090" s="238" t="s">
        <v>38</v>
      </c>
      <c r="B1090" s="239" t="s">
        <v>2291</v>
      </c>
      <c r="C1090" s="240">
        <v>11.42</v>
      </c>
      <c r="D1090" s="241">
        <v>3.3062</v>
      </c>
      <c r="E1090" s="241">
        <v>1</v>
      </c>
      <c r="F1090" s="241">
        <v>1</v>
      </c>
      <c r="G1090" s="241">
        <v>1.75</v>
      </c>
      <c r="H1090" s="241">
        <v>1.75</v>
      </c>
      <c r="I1090" s="242" t="s">
        <v>1201</v>
      </c>
      <c r="J1090" s="243" t="s">
        <v>1199</v>
      </c>
    </row>
    <row r="1091" spans="1:10" ht="17.149999999999999" customHeight="1">
      <c r="A1091" s="244" t="s">
        <v>39</v>
      </c>
      <c r="B1091" s="245" t="s">
        <v>2143</v>
      </c>
      <c r="C1091" s="246">
        <v>2.68</v>
      </c>
      <c r="D1091" s="247">
        <v>0.89529999999999998</v>
      </c>
      <c r="E1091" s="247">
        <v>1</v>
      </c>
      <c r="F1091" s="247">
        <v>1</v>
      </c>
      <c r="G1091" s="247">
        <v>1.35</v>
      </c>
      <c r="H1091" s="247">
        <v>1.35</v>
      </c>
      <c r="I1091" s="248" t="s">
        <v>1201</v>
      </c>
      <c r="J1091" s="249" t="s">
        <v>1199</v>
      </c>
    </row>
    <row r="1092" spans="1:10" ht="17.149999999999999" customHeight="1">
      <c r="A1092" s="232" t="s">
        <v>40</v>
      </c>
      <c r="B1092" s="233" t="s">
        <v>2143</v>
      </c>
      <c r="C1092" s="234">
        <v>5.01</v>
      </c>
      <c r="D1092" s="235">
        <v>1.2967</v>
      </c>
      <c r="E1092" s="235">
        <v>1</v>
      </c>
      <c r="F1092" s="235">
        <v>1</v>
      </c>
      <c r="G1092" s="235">
        <v>1.35</v>
      </c>
      <c r="H1092" s="235">
        <v>1.35</v>
      </c>
      <c r="I1092" s="236" t="s">
        <v>1201</v>
      </c>
      <c r="J1092" s="237" t="s">
        <v>1199</v>
      </c>
    </row>
    <row r="1093" spans="1:10" ht="17.149999999999999" customHeight="1">
      <c r="A1093" s="232" t="s">
        <v>41</v>
      </c>
      <c r="B1093" s="233" t="s">
        <v>2143</v>
      </c>
      <c r="C1093" s="234">
        <v>8.5</v>
      </c>
      <c r="D1093" s="235">
        <v>1.7141999999999999</v>
      </c>
      <c r="E1093" s="235">
        <v>1</v>
      </c>
      <c r="F1093" s="235">
        <v>1</v>
      </c>
      <c r="G1093" s="235">
        <v>1.35</v>
      </c>
      <c r="H1093" s="235">
        <v>1.35</v>
      </c>
      <c r="I1093" s="236" t="s">
        <v>1201</v>
      </c>
      <c r="J1093" s="237" t="s">
        <v>1199</v>
      </c>
    </row>
    <row r="1094" spans="1:10" ht="17.149999999999999" customHeight="1">
      <c r="A1094" s="238" t="s">
        <v>42</v>
      </c>
      <c r="B1094" s="239" t="s">
        <v>2143</v>
      </c>
      <c r="C1094" s="240">
        <v>16.75</v>
      </c>
      <c r="D1094" s="241">
        <v>3.6339999999999999</v>
      </c>
      <c r="E1094" s="241">
        <v>1</v>
      </c>
      <c r="F1094" s="241">
        <v>1</v>
      </c>
      <c r="G1094" s="241">
        <v>1.75</v>
      </c>
      <c r="H1094" s="241">
        <v>1.75</v>
      </c>
      <c r="I1094" s="242" t="s">
        <v>1201</v>
      </c>
      <c r="J1094" s="243" t="s">
        <v>1199</v>
      </c>
    </row>
    <row r="1095" spans="1:10" ht="17.149999999999999" customHeight="1">
      <c r="A1095" s="244" t="s">
        <v>43</v>
      </c>
      <c r="B1095" s="245" t="s">
        <v>2144</v>
      </c>
      <c r="C1095" s="246">
        <v>2.97</v>
      </c>
      <c r="D1095" s="247">
        <v>0.46529999999999999</v>
      </c>
      <c r="E1095" s="247">
        <v>1</v>
      </c>
      <c r="F1095" s="247">
        <v>1</v>
      </c>
      <c r="G1095" s="247">
        <v>1.35</v>
      </c>
      <c r="H1095" s="247">
        <v>1.35</v>
      </c>
      <c r="I1095" s="248" t="s">
        <v>1201</v>
      </c>
      <c r="J1095" s="249" t="s">
        <v>1199</v>
      </c>
    </row>
    <row r="1096" spans="1:10" ht="17.149999999999999" customHeight="1">
      <c r="A1096" s="232" t="s">
        <v>44</v>
      </c>
      <c r="B1096" s="233" t="s">
        <v>2144</v>
      </c>
      <c r="C1096" s="234">
        <v>3.98</v>
      </c>
      <c r="D1096" s="235">
        <v>0.6028</v>
      </c>
      <c r="E1096" s="235">
        <v>1</v>
      </c>
      <c r="F1096" s="235">
        <v>1</v>
      </c>
      <c r="G1096" s="235">
        <v>1.35</v>
      </c>
      <c r="H1096" s="235">
        <v>1.35</v>
      </c>
      <c r="I1096" s="236" t="s">
        <v>1201</v>
      </c>
      <c r="J1096" s="237" t="s">
        <v>1199</v>
      </c>
    </row>
    <row r="1097" spans="1:10" ht="17.149999999999999" customHeight="1">
      <c r="A1097" s="232" t="s">
        <v>45</v>
      </c>
      <c r="B1097" s="233" t="s">
        <v>2144</v>
      </c>
      <c r="C1097" s="234">
        <v>6.17</v>
      </c>
      <c r="D1097" s="235">
        <v>0.93559999999999999</v>
      </c>
      <c r="E1097" s="235">
        <v>1</v>
      </c>
      <c r="F1097" s="235">
        <v>1</v>
      </c>
      <c r="G1097" s="235">
        <v>1.35</v>
      </c>
      <c r="H1097" s="235">
        <v>1.35</v>
      </c>
      <c r="I1097" s="236" t="s">
        <v>1201</v>
      </c>
      <c r="J1097" s="237" t="s">
        <v>1199</v>
      </c>
    </row>
    <row r="1098" spans="1:10" ht="17.149999999999999" customHeight="1">
      <c r="A1098" s="238" t="s">
        <v>46</v>
      </c>
      <c r="B1098" s="239" t="s">
        <v>2144</v>
      </c>
      <c r="C1098" s="240">
        <v>10.54</v>
      </c>
      <c r="D1098" s="241">
        <v>1.712</v>
      </c>
      <c r="E1098" s="241">
        <v>1</v>
      </c>
      <c r="F1098" s="241">
        <v>1</v>
      </c>
      <c r="G1098" s="241">
        <v>1.75</v>
      </c>
      <c r="H1098" s="241">
        <v>1.75</v>
      </c>
      <c r="I1098" s="242" t="s">
        <v>1201</v>
      </c>
      <c r="J1098" s="243" t="s">
        <v>1199</v>
      </c>
    </row>
    <row r="1099" spans="1:10" ht="17.149999999999999" customHeight="1">
      <c r="A1099" s="244" t="s">
        <v>47</v>
      </c>
      <c r="B1099" s="245" t="s">
        <v>2145</v>
      </c>
      <c r="C1099" s="246">
        <v>3.7</v>
      </c>
      <c r="D1099" s="247">
        <v>0.57340000000000002</v>
      </c>
      <c r="E1099" s="247">
        <v>1</v>
      </c>
      <c r="F1099" s="247">
        <v>1</v>
      </c>
      <c r="G1099" s="247">
        <v>1.35</v>
      </c>
      <c r="H1099" s="247">
        <v>1.35</v>
      </c>
      <c r="I1099" s="248" t="s">
        <v>1201</v>
      </c>
      <c r="J1099" s="249" t="s">
        <v>1199</v>
      </c>
    </row>
    <row r="1100" spans="1:10" ht="17.149999999999999" customHeight="1">
      <c r="A1100" s="232" t="s">
        <v>48</v>
      </c>
      <c r="B1100" s="233" t="s">
        <v>2145</v>
      </c>
      <c r="C1100" s="234">
        <v>3.75</v>
      </c>
      <c r="D1100" s="235">
        <v>0.72770000000000001</v>
      </c>
      <c r="E1100" s="235">
        <v>1</v>
      </c>
      <c r="F1100" s="235">
        <v>1</v>
      </c>
      <c r="G1100" s="235">
        <v>1.35</v>
      </c>
      <c r="H1100" s="235">
        <v>1.35</v>
      </c>
      <c r="I1100" s="236" t="s">
        <v>1201</v>
      </c>
      <c r="J1100" s="237" t="s">
        <v>1199</v>
      </c>
    </row>
    <row r="1101" spans="1:10" ht="17.149999999999999" customHeight="1">
      <c r="A1101" s="232" t="s">
        <v>49</v>
      </c>
      <c r="B1101" s="233" t="s">
        <v>2145</v>
      </c>
      <c r="C1101" s="234">
        <v>5.59</v>
      </c>
      <c r="D1101" s="235">
        <v>1.0573999999999999</v>
      </c>
      <c r="E1101" s="235">
        <v>1</v>
      </c>
      <c r="F1101" s="235">
        <v>1</v>
      </c>
      <c r="G1101" s="235">
        <v>1.35</v>
      </c>
      <c r="H1101" s="235">
        <v>1.35</v>
      </c>
      <c r="I1101" s="236" t="s">
        <v>1201</v>
      </c>
      <c r="J1101" s="237" t="s">
        <v>1199</v>
      </c>
    </row>
    <row r="1102" spans="1:10" ht="17.149999999999999" customHeight="1">
      <c r="A1102" s="238" t="s">
        <v>50</v>
      </c>
      <c r="B1102" s="239" t="s">
        <v>2145</v>
      </c>
      <c r="C1102" s="240">
        <v>10.11</v>
      </c>
      <c r="D1102" s="241">
        <v>1.8204</v>
      </c>
      <c r="E1102" s="241">
        <v>1</v>
      </c>
      <c r="F1102" s="241">
        <v>1</v>
      </c>
      <c r="G1102" s="241">
        <v>1.75</v>
      </c>
      <c r="H1102" s="241">
        <v>1.75</v>
      </c>
      <c r="I1102" s="242" t="s">
        <v>1201</v>
      </c>
      <c r="J1102" s="243" t="s">
        <v>1199</v>
      </c>
    </row>
    <row r="1103" spans="1:10" ht="17.149999999999999" customHeight="1">
      <c r="A1103" s="244" t="s">
        <v>51</v>
      </c>
      <c r="B1103" s="245" t="s">
        <v>2146</v>
      </c>
      <c r="C1103" s="246">
        <v>4.25</v>
      </c>
      <c r="D1103" s="247">
        <v>0.42499999999999999</v>
      </c>
      <c r="E1103" s="247">
        <v>1</v>
      </c>
      <c r="F1103" s="247">
        <v>1</v>
      </c>
      <c r="G1103" s="247">
        <v>1.35</v>
      </c>
      <c r="H1103" s="247">
        <v>1.35</v>
      </c>
      <c r="I1103" s="248" t="s">
        <v>1201</v>
      </c>
      <c r="J1103" s="249" t="s">
        <v>1199</v>
      </c>
    </row>
    <row r="1104" spans="1:10" ht="17.149999999999999" customHeight="1">
      <c r="A1104" s="232" t="s">
        <v>52</v>
      </c>
      <c r="B1104" s="233" t="s">
        <v>2146</v>
      </c>
      <c r="C1104" s="234">
        <v>5.5</v>
      </c>
      <c r="D1104" s="235">
        <v>0.57110000000000005</v>
      </c>
      <c r="E1104" s="235">
        <v>1</v>
      </c>
      <c r="F1104" s="235">
        <v>1</v>
      </c>
      <c r="G1104" s="235">
        <v>1.35</v>
      </c>
      <c r="H1104" s="235">
        <v>1.35</v>
      </c>
      <c r="I1104" s="236" t="s">
        <v>1201</v>
      </c>
      <c r="J1104" s="237" t="s">
        <v>1199</v>
      </c>
    </row>
    <row r="1105" spans="1:10" ht="17.149999999999999" customHeight="1">
      <c r="A1105" s="232" t="s">
        <v>53</v>
      </c>
      <c r="B1105" s="233" t="s">
        <v>2146</v>
      </c>
      <c r="C1105" s="234">
        <v>7.62</v>
      </c>
      <c r="D1105" s="235">
        <v>0.89510000000000001</v>
      </c>
      <c r="E1105" s="235">
        <v>1</v>
      </c>
      <c r="F1105" s="235">
        <v>1</v>
      </c>
      <c r="G1105" s="235">
        <v>1.35</v>
      </c>
      <c r="H1105" s="235">
        <v>1.35</v>
      </c>
      <c r="I1105" s="236" t="s">
        <v>1201</v>
      </c>
      <c r="J1105" s="237" t="s">
        <v>1199</v>
      </c>
    </row>
    <row r="1106" spans="1:10" ht="17.149999999999999" customHeight="1">
      <c r="A1106" s="238" t="s">
        <v>54</v>
      </c>
      <c r="B1106" s="239" t="s">
        <v>2146</v>
      </c>
      <c r="C1106" s="240">
        <v>11.09</v>
      </c>
      <c r="D1106" s="241">
        <v>1.6756</v>
      </c>
      <c r="E1106" s="241">
        <v>1</v>
      </c>
      <c r="F1106" s="241">
        <v>1</v>
      </c>
      <c r="G1106" s="241">
        <v>1.75</v>
      </c>
      <c r="H1106" s="241">
        <v>1.75</v>
      </c>
      <c r="I1106" s="242" t="s">
        <v>1201</v>
      </c>
      <c r="J1106" s="243" t="s">
        <v>1199</v>
      </c>
    </row>
    <row r="1107" spans="1:10" ht="17.149999999999999" customHeight="1">
      <c r="A1107" s="244" t="s">
        <v>55</v>
      </c>
      <c r="B1107" s="245" t="s">
        <v>2147</v>
      </c>
      <c r="C1107" s="246">
        <v>2.35</v>
      </c>
      <c r="D1107" s="247">
        <v>0.38890000000000002</v>
      </c>
      <c r="E1107" s="247">
        <v>1</v>
      </c>
      <c r="F1107" s="247">
        <v>1</v>
      </c>
      <c r="G1107" s="247">
        <v>1.35</v>
      </c>
      <c r="H1107" s="247">
        <v>1.35</v>
      </c>
      <c r="I1107" s="248" t="s">
        <v>1201</v>
      </c>
      <c r="J1107" s="249" t="s">
        <v>1199</v>
      </c>
    </row>
    <row r="1108" spans="1:10" ht="17.149999999999999" customHeight="1">
      <c r="A1108" s="232" t="s">
        <v>56</v>
      </c>
      <c r="B1108" s="233" t="s">
        <v>2147</v>
      </c>
      <c r="C1108" s="234">
        <v>3.22</v>
      </c>
      <c r="D1108" s="235">
        <v>0.5534</v>
      </c>
      <c r="E1108" s="235">
        <v>1</v>
      </c>
      <c r="F1108" s="235">
        <v>1</v>
      </c>
      <c r="G1108" s="235">
        <v>1.35</v>
      </c>
      <c r="H1108" s="235">
        <v>1.35</v>
      </c>
      <c r="I1108" s="236" t="s">
        <v>1201</v>
      </c>
      <c r="J1108" s="237" t="s">
        <v>1199</v>
      </c>
    </row>
    <row r="1109" spans="1:10" ht="17.149999999999999" customHeight="1">
      <c r="A1109" s="232" t="s">
        <v>57</v>
      </c>
      <c r="B1109" s="233" t="s">
        <v>2147</v>
      </c>
      <c r="C1109" s="234">
        <v>4.87</v>
      </c>
      <c r="D1109" s="235">
        <v>0.77080000000000004</v>
      </c>
      <c r="E1109" s="235">
        <v>1</v>
      </c>
      <c r="F1109" s="235">
        <v>1</v>
      </c>
      <c r="G1109" s="235">
        <v>1.35</v>
      </c>
      <c r="H1109" s="235">
        <v>1.35</v>
      </c>
      <c r="I1109" s="236" t="s">
        <v>1201</v>
      </c>
      <c r="J1109" s="237" t="s">
        <v>1199</v>
      </c>
    </row>
    <row r="1110" spans="1:10" ht="17.149999999999999" customHeight="1">
      <c r="A1110" s="238" t="s">
        <v>58</v>
      </c>
      <c r="B1110" s="239" t="s">
        <v>2147</v>
      </c>
      <c r="C1110" s="240">
        <v>8.84</v>
      </c>
      <c r="D1110" s="241">
        <v>1.3207</v>
      </c>
      <c r="E1110" s="241">
        <v>1</v>
      </c>
      <c r="F1110" s="241">
        <v>1</v>
      </c>
      <c r="G1110" s="241">
        <v>1.75</v>
      </c>
      <c r="H1110" s="241">
        <v>1.75</v>
      </c>
      <c r="I1110" s="242" t="s">
        <v>1201</v>
      </c>
      <c r="J1110" s="243" t="s">
        <v>1199</v>
      </c>
    </row>
    <row r="1111" spans="1:10" ht="17.149999999999999" customHeight="1">
      <c r="A1111" s="244" t="s">
        <v>59</v>
      </c>
      <c r="B1111" s="245" t="s">
        <v>2148</v>
      </c>
      <c r="C1111" s="246">
        <v>3.28</v>
      </c>
      <c r="D1111" s="247">
        <v>1.222</v>
      </c>
      <c r="E1111" s="247">
        <v>1</v>
      </c>
      <c r="F1111" s="247">
        <v>1</v>
      </c>
      <c r="G1111" s="247">
        <v>1.35</v>
      </c>
      <c r="H1111" s="247">
        <v>1.35</v>
      </c>
      <c r="I1111" s="248" t="s">
        <v>1201</v>
      </c>
      <c r="J1111" s="249" t="s">
        <v>1199</v>
      </c>
    </row>
    <row r="1112" spans="1:10" ht="17.149999999999999" customHeight="1">
      <c r="A1112" s="232" t="s">
        <v>62</v>
      </c>
      <c r="B1112" s="233" t="s">
        <v>2148</v>
      </c>
      <c r="C1112" s="234">
        <v>5.73</v>
      </c>
      <c r="D1112" s="235">
        <v>1.6738999999999999</v>
      </c>
      <c r="E1112" s="235">
        <v>1</v>
      </c>
      <c r="F1112" s="235">
        <v>1</v>
      </c>
      <c r="G1112" s="235">
        <v>1.35</v>
      </c>
      <c r="H1112" s="235">
        <v>1.35</v>
      </c>
      <c r="I1112" s="236" t="s">
        <v>1201</v>
      </c>
      <c r="J1112" s="237" t="s">
        <v>1199</v>
      </c>
    </row>
    <row r="1113" spans="1:10" ht="17.149999999999999" customHeight="1">
      <c r="A1113" s="232" t="s">
        <v>63</v>
      </c>
      <c r="B1113" s="233" t="s">
        <v>2148</v>
      </c>
      <c r="C1113" s="234">
        <v>10.97</v>
      </c>
      <c r="D1113" s="235">
        <v>2.6537000000000002</v>
      </c>
      <c r="E1113" s="235">
        <v>1</v>
      </c>
      <c r="F1113" s="235">
        <v>1</v>
      </c>
      <c r="G1113" s="235">
        <v>1.35</v>
      </c>
      <c r="H1113" s="235">
        <v>1.35</v>
      </c>
      <c r="I1113" s="236" t="s">
        <v>1201</v>
      </c>
      <c r="J1113" s="237" t="s">
        <v>1199</v>
      </c>
    </row>
    <row r="1114" spans="1:10" ht="17.149999999999999" customHeight="1">
      <c r="A1114" s="238" t="s">
        <v>64</v>
      </c>
      <c r="B1114" s="239" t="s">
        <v>2148</v>
      </c>
      <c r="C1114" s="240">
        <v>21.06</v>
      </c>
      <c r="D1114" s="241">
        <v>4.9988000000000001</v>
      </c>
      <c r="E1114" s="241">
        <v>1</v>
      </c>
      <c r="F1114" s="241">
        <v>1</v>
      </c>
      <c r="G1114" s="241">
        <v>1.75</v>
      </c>
      <c r="H1114" s="241">
        <v>1.75</v>
      </c>
      <c r="I1114" s="242" t="s">
        <v>1201</v>
      </c>
      <c r="J1114" s="243" t="s">
        <v>1199</v>
      </c>
    </row>
    <row r="1115" spans="1:10" ht="17.149999999999999" customHeight="1">
      <c r="A1115" s="244" t="s">
        <v>65</v>
      </c>
      <c r="B1115" s="245" t="s">
        <v>2149</v>
      </c>
      <c r="C1115" s="246">
        <v>2.4500000000000002</v>
      </c>
      <c r="D1115" s="247">
        <v>0.9496</v>
      </c>
      <c r="E1115" s="247">
        <v>1</v>
      </c>
      <c r="F1115" s="247">
        <v>1</v>
      </c>
      <c r="G1115" s="247">
        <v>1.35</v>
      </c>
      <c r="H1115" s="247">
        <v>1.35</v>
      </c>
      <c r="I1115" s="248" t="s">
        <v>1201</v>
      </c>
      <c r="J1115" s="249" t="s">
        <v>1199</v>
      </c>
    </row>
    <row r="1116" spans="1:10" ht="17.149999999999999" customHeight="1">
      <c r="A1116" s="232" t="s">
        <v>66</v>
      </c>
      <c r="B1116" s="233" t="s">
        <v>2149</v>
      </c>
      <c r="C1116" s="234">
        <v>5.33</v>
      </c>
      <c r="D1116" s="235">
        <v>1.2483</v>
      </c>
      <c r="E1116" s="235">
        <v>1</v>
      </c>
      <c r="F1116" s="235">
        <v>1</v>
      </c>
      <c r="G1116" s="235">
        <v>1.35</v>
      </c>
      <c r="H1116" s="235">
        <v>1.35</v>
      </c>
      <c r="I1116" s="236" t="s">
        <v>1201</v>
      </c>
      <c r="J1116" s="237" t="s">
        <v>1199</v>
      </c>
    </row>
    <row r="1117" spans="1:10" ht="17.149999999999999" customHeight="1">
      <c r="A1117" s="232" t="s">
        <v>67</v>
      </c>
      <c r="B1117" s="233" t="s">
        <v>2149</v>
      </c>
      <c r="C1117" s="234">
        <v>10.11</v>
      </c>
      <c r="D1117" s="235">
        <v>1.9458</v>
      </c>
      <c r="E1117" s="235">
        <v>1</v>
      </c>
      <c r="F1117" s="235">
        <v>1</v>
      </c>
      <c r="G1117" s="235">
        <v>1.35</v>
      </c>
      <c r="H1117" s="235">
        <v>1.35</v>
      </c>
      <c r="I1117" s="236" t="s">
        <v>1201</v>
      </c>
      <c r="J1117" s="237" t="s">
        <v>1199</v>
      </c>
    </row>
    <row r="1118" spans="1:10" ht="17.149999999999999" customHeight="1">
      <c r="A1118" s="238" t="s">
        <v>68</v>
      </c>
      <c r="B1118" s="239" t="s">
        <v>2149</v>
      </c>
      <c r="C1118" s="240">
        <v>20.81</v>
      </c>
      <c r="D1118" s="241">
        <v>4.0407000000000002</v>
      </c>
      <c r="E1118" s="241">
        <v>1</v>
      </c>
      <c r="F1118" s="241">
        <v>1</v>
      </c>
      <c r="G1118" s="241">
        <v>1.75</v>
      </c>
      <c r="H1118" s="241">
        <v>1.75</v>
      </c>
      <c r="I1118" s="242" t="s">
        <v>1201</v>
      </c>
      <c r="J1118" s="243" t="s">
        <v>1199</v>
      </c>
    </row>
    <row r="1119" spans="1:10" ht="17.149999999999999" customHeight="1">
      <c r="A1119" s="244" t="s">
        <v>69</v>
      </c>
      <c r="B1119" s="245" t="s">
        <v>2150</v>
      </c>
      <c r="C1119" s="246">
        <v>5.18</v>
      </c>
      <c r="D1119" s="247">
        <v>0.81069999999999998</v>
      </c>
      <c r="E1119" s="247">
        <v>1</v>
      </c>
      <c r="F1119" s="247">
        <v>1</v>
      </c>
      <c r="G1119" s="247">
        <v>1.35</v>
      </c>
      <c r="H1119" s="247">
        <v>1.35</v>
      </c>
      <c r="I1119" s="248" t="s">
        <v>1201</v>
      </c>
      <c r="J1119" s="249" t="s">
        <v>1199</v>
      </c>
    </row>
    <row r="1120" spans="1:10" ht="17.149999999999999" customHeight="1">
      <c r="A1120" s="232" t="s">
        <v>70</v>
      </c>
      <c r="B1120" s="233" t="s">
        <v>2150</v>
      </c>
      <c r="C1120" s="234">
        <v>9.57</v>
      </c>
      <c r="D1120" s="235">
        <v>1.4349000000000001</v>
      </c>
      <c r="E1120" s="235">
        <v>1</v>
      </c>
      <c r="F1120" s="235">
        <v>1</v>
      </c>
      <c r="G1120" s="235">
        <v>1.35</v>
      </c>
      <c r="H1120" s="235">
        <v>1.35</v>
      </c>
      <c r="I1120" s="236" t="s">
        <v>1201</v>
      </c>
      <c r="J1120" s="237" t="s">
        <v>1199</v>
      </c>
    </row>
    <row r="1121" spans="1:10" ht="17.149999999999999" customHeight="1">
      <c r="A1121" s="232" t="s">
        <v>71</v>
      </c>
      <c r="B1121" s="233" t="s">
        <v>2150</v>
      </c>
      <c r="C1121" s="234">
        <v>15.94</v>
      </c>
      <c r="D1121" s="235">
        <v>2.4287000000000001</v>
      </c>
      <c r="E1121" s="235">
        <v>1</v>
      </c>
      <c r="F1121" s="235">
        <v>1</v>
      </c>
      <c r="G1121" s="235">
        <v>1.35</v>
      </c>
      <c r="H1121" s="235">
        <v>1.35</v>
      </c>
      <c r="I1121" s="236" t="s">
        <v>1201</v>
      </c>
      <c r="J1121" s="237" t="s">
        <v>1199</v>
      </c>
    </row>
    <row r="1122" spans="1:10" ht="17.149999999999999" customHeight="1">
      <c r="A1122" s="238" t="s">
        <v>72</v>
      </c>
      <c r="B1122" s="239" t="s">
        <v>2150</v>
      </c>
      <c r="C1122" s="240">
        <v>21.74</v>
      </c>
      <c r="D1122" s="241">
        <v>4.2523</v>
      </c>
      <c r="E1122" s="241">
        <v>1</v>
      </c>
      <c r="F1122" s="241">
        <v>1</v>
      </c>
      <c r="G1122" s="241">
        <v>1.75</v>
      </c>
      <c r="H1122" s="241">
        <v>1.75</v>
      </c>
      <c r="I1122" s="242" t="s">
        <v>1201</v>
      </c>
      <c r="J1122" s="243" t="s">
        <v>1199</v>
      </c>
    </row>
    <row r="1123" spans="1:10" ht="17.149999999999999" customHeight="1">
      <c r="A1123" s="244" t="s">
        <v>73</v>
      </c>
      <c r="B1123" s="245" t="s">
        <v>2151</v>
      </c>
      <c r="C1123" s="246">
        <v>3.78</v>
      </c>
      <c r="D1123" s="247">
        <v>0.67920000000000003</v>
      </c>
      <c r="E1123" s="247">
        <v>1</v>
      </c>
      <c r="F1123" s="247">
        <v>1</v>
      </c>
      <c r="G1123" s="247">
        <v>1.35</v>
      </c>
      <c r="H1123" s="247">
        <v>1.35</v>
      </c>
      <c r="I1123" s="248" t="s">
        <v>1201</v>
      </c>
      <c r="J1123" s="249" t="s">
        <v>1199</v>
      </c>
    </row>
    <row r="1124" spans="1:10" ht="17.149999999999999" customHeight="1">
      <c r="A1124" s="232" t="s">
        <v>74</v>
      </c>
      <c r="B1124" s="233" t="s">
        <v>2151</v>
      </c>
      <c r="C1124" s="234">
        <v>5.55</v>
      </c>
      <c r="D1124" s="235">
        <v>0.9405</v>
      </c>
      <c r="E1124" s="235">
        <v>1</v>
      </c>
      <c r="F1124" s="235">
        <v>1</v>
      </c>
      <c r="G1124" s="235">
        <v>1.35</v>
      </c>
      <c r="H1124" s="235">
        <v>1.35</v>
      </c>
      <c r="I1124" s="236" t="s">
        <v>1201</v>
      </c>
      <c r="J1124" s="237" t="s">
        <v>1199</v>
      </c>
    </row>
    <row r="1125" spans="1:10" ht="17.149999999999999" customHeight="1">
      <c r="A1125" s="232" t="s">
        <v>75</v>
      </c>
      <c r="B1125" s="233" t="s">
        <v>2151</v>
      </c>
      <c r="C1125" s="234">
        <v>8.99</v>
      </c>
      <c r="D1125" s="235">
        <v>1.4192</v>
      </c>
      <c r="E1125" s="235">
        <v>1</v>
      </c>
      <c r="F1125" s="235">
        <v>1</v>
      </c>
      <c r="G1125" s="235">
        <v>1.35</v>
      </c>
      <c r="H1125" s="235">
        <v>1.35</v>
      </c>
      <c r="I1125" s="236" t="s">
        <v>1201</v>
      </c>
      <c r="J1125" s="237" t="s">
        <v>1199</v>
      </c>
    </row>
    <row r="1126" spans="1:10" ht="17.149999999999999" customHeight="1">
      <c r="A1126" s="238" t="s">
        <v>76</v>
      </c>
      <c r="B1126" s="239" t="s">
        <v>2151</v>
      </c>
      <c r="C1126" s="240">
        <v>14.54</v>
      </c>
      <c r="D1126" s="241">
        <v>2.5087999999999999</v>
      </c>
      <c r="E1126" s="241">
        <v>1</v>
      </c>
      <c r="F1126" s="241">
        <v>1</v>
      </c>
      <c r="G1126" s="241">
        <v>1.75</v>
      </c>
      <c r="H1126" s="241">
        <v>1.75</v>
      </c>
      <c r="I1126" s="242" t="s">
        <v>1201</v>
      </c>
      <c r="J1126" s="243" t="s">
        <v>1199</v>
      </c>
    </row>
    <row r="1127" spans="1:10" ht="17.149999999999999" customHeight="1">
      <c r="A1127" s="244" t="s">
        <v>77</v>
      </c>
      <c r="B1127" s="245" t="s">
        <v>2152</v>
      </c>
      <c r="C1127" s="246">
        <v>3.96</v>
      </c>
      <c r="D1127" s="247">
        <v>0.53459999999999996</v>
      </c>
      <c r="E1127" s="247">
        <v>1</v>
      </c>
      <c r="F1127" s="247">
        <v>1</v>
      </c>
      <c r="G1127" s="247">
        <v>1.35</v>
      </c>
      <c r="H1127" s="247">
        <v>1.35</v>
      </c>
      <c r="I1127" s="248" t="s">
        <v>1201</v>
      </c>
      <c r="J1127" s="249" t="s">
        <v>1199</v>
      </c>
    </row>
    <row r="1128" spans="1:10" ht="17.149999999999999" customHeight="1">
      <c r="A1128" s="232" t="s">
        <v>78</v>
      </c>
      <c r="B1128" s="233" t="s">
        <v>2152</v>
      </c>
      <c r="C1128" s="234">
        <v>6.36</v>
      </c>
      <c r="D1128" s="235">
        <v>1.0855999999999999</v>
      </c>
      <c r="E1128" s="235">
        <v>1</v>
      </c>
      <c r="F1128" s="235">
        <v>1</v>
      </c>
      <c r="G1128" s="235">
        <v>1.35</v>
      </c>
      <c r="H1128" s="235">
        <v>1.35</v>
      </c>
      <c r="I1128" s="236" t="s">
        <v>1201</v>
      </c>
      <c r="J1128" s="237" t="s">
        <v>1199</v>
      </c>
    </row>
    <row r="1129" spans="1:10" ht="17.149999999999999" customHeight="1">
      <c r="A1129" s="232" t="s">
        <v>79</v>
      </c>
      <c r="B1129" s="233" t="s">
        <v>2152</v>
      </c>
      <c r="C1129" s="234">
        <v>9.93</v>
      </c>
      <c r="D1129" s="235">
        <v>1.7676000000000001</v>
      </c>
      <c r="E1129" s="235">
        <v>1</v>
      </c>
      <c r="F1129" s="235">
        <v>1</v>
      </c>
      <c r="G1129" s="235">
        <v>1.35</v>
      </c>
      <c r="H1129" s="235">
        <v>1.35</v>
      </c>
      <c r="I1129" s="236" t="s">
        <v>1201</v>
      </c>
      <c r="J1129" s="237" t="s">
        <v>1199</v>
      </c>
    </row>
    <row r="1130" spans="1:10" ht="17.149999999999999" customHeight="1">
      <c r="A1130" s="238" t="s">
        <v>80</v>
      </c>
      <c r="B1130" s="239" t="s">
        <v>2152</v>
      </c>
      <c r="C1130" s="240">
        <v>13.7</v>
      </c>
      <c r="D1130" s="241">
        <v>2.2589000000000001</v>
      </c>
      <c r="E1130" s="241">
        <v>1</v>
      </c>
      <c r="F1130" s="241">
        <v>1</v>
      </c>
      <c r="G1130" s="241">
        <v>1.75</v>
      </c>
      <c r="H1130" s="241">
        <v>1.75</v>
      </c>
      <c r="I1130" s="242" t="s">
        <v>1201</v>
      </c>
      <c r="J1130" s="243" t="s">
        <v>1199</v>
      </c>
    </row>
    <row r="1131" spans="1:10" ht="17.149999999999999" customHeight="1">
      <c r="A1131" s="244" t="s">
        <v>81</v>
      </c>
      <c r="B1131" s="245" t="s">
        <v>2153</v>
      </c>
      <c r="C1131" s="246">
        <v>2.65</v>
      </c>
      <c r="D1131" s="247">
        <v>0.46700000000000003</v>
      </c>
      <c r="E1131" s="247">
        <v>1</v>
      </c>
      <c r="F1131" s="247">
        <v>1</v>
      </c>
      <c r="G1131" s="247">
        <v>1.35</v>
      </c>
      <c r="H1131" s="247">
        <v>1.35</v>
      </c>
      <c r="I1131" s="248" t="s">
        <v>1201</v>
      </c>
      <c r="J1131" s="249" t="s">
        <v>1199</v>
      </c>
    </row>
    <row r="1132" spans="1:10" ht="17.149999999999999" customHeight="1">
      <c r="A1132" s="232" t="s">
        <v>82</v>
      </c>
      <c r="B1132" s="233" t="s">
        <v>2153</v>
      </c>
      <c r="C1132" s="234">
        <v>4.1399999999999997</v>
      </c>
      <c r="D1132" s="235">
        <v>0.63939999999999997</v>
      </c>
      <c r="E1132" s="235">
        <v>1</v>
      </c>
      <c r="F1132" s="235">
        <v>1</v>
      </c>
      <c r="G1132" s="235">
        <v>1.35</v>
      </c>
      <c r="H1132" s="235">
        <v>1.35</v>
      </c>
      <c r="I1132" s="236" t="s">
        <v>1201</v>
      </c>
      <c r="J1132" s="237" t="s">
        <v>1199</v>
      </c>
    </row>
    <row r="1133" spans="1:10" ht="17.149999999999999" customHeight="1">
      <c r="A1133" s="232" t="s">
        <v>83</v>
      </c>
      <c r="B1133" s="233" t="s">
        <v>2153</v>
      </c>
      <c r="C1133" s="234">
        <v>6.66</v>
      </c>
      <c r="D1133" s="235">
        <v>0.94530000000000003</v>
      </c>
      <c r="E1133" s="235">
        <v>1</v>
      </c>
      <c r="F1133" s="235">
        <v>1</v>
      </c>
      <c r="G1133" s="235">
        <v>1.35</v>
      </c>
      <c r="H1133" s="235">
        <v>1.35</v>
      </c>
      <c r="I1133" s="236" t="s">
        <v>1201</v>
      </c>
      <c r="J1133" s="237" t="s">
        <v>1199</v>
      </c>
    </row>
    <row r="1134" spans="1:10" ht="17.149999999999999" customHeight="1">
      <c r="A1134" s="238" t="s">
        <v>84</v>
      </c>
      <c r="B1134" s="239" t="s">
        <v>2153</v>
      </c>
      <c r="C1134" s="240">
        <v>10.52</v>
      </c>
      <c r="D1134" s="241">
        <v>1.5551999999999999</v>
      </c>
      <c r="E1134" s="241">
        <v>1</v>
      </c>
      <c r="F1134" s="241">
        <v>1</v>
      </c>
      <c r="G1134" s="241">
        <v>1.75</v>
      </c>
      <c r="H1134" s="241">
        <v>1.75</v>
      </c>
      <c r="I1134" s="242" t="s">
        <v>1201</v>
      </c>
      <c r="J1134" s="243" t="s">
        <v>1199</v>
      </c>
    </row>
    <row r="1135" spans="1:10" ht="17.149999999999999" customHeight="1">
      <c r="A1135" s="244" t="s">
        <v>1580</v>
      </c>
      <c r="B1135" s="245" t="s">
        <v>2154</v>
      </c>
      <c r="C1135" s="246">
        <v>3.87</v>
      </c>
      <c r="D1135" s="247">
        <v>0.55149999999999999</v>
      </c>
      <c r="E1135" s="247">
        <v>1</v>
      </c>
      <c r="F1135" s="247">
        <v>1</v>
      </c>
      <c r="G1135" s="247">
        <v>1.35</v>
      </c>
      <c r="H1135" s="247">
        <v>1.35</v>
      </c>
      <c r="I1135" s="248" t="s">
        <v>1201</v>
      </c>
      <c r="J1135" s="249" t="s">
        <v>1199</v>
      </c>
    </row>
    <row r="1136" spans="1:10" ht="17.149999999999999" customHeight="1">
      <c r="A1136" s="232" t="s">
        <v>1581</v>
      </c>
      <c r="B1136" s="233" t="s">
        <v>2154</v>
      </c>
      <c r="C1136" s="234">
        <v>6.13</v>
      </c>
      <c r="D1136" s="235">
        <v>0.79800000000000004</v>
      </c>
      <c r="E1136" s="235">
        <v>1</v>
      </c>
      <c r="F1136" s="235">
        <v>1</v>
      </c>
      <c r="G1136" s="235">
        <v>1.35</v>
      </c>
      <c r="H1136" s="235">
        <v>1.35</v>
      </c>
      <c r="I1136" s="236" t="s">
        <v>1201</v>
      </c>
      <c r="J1136" s="237" t="s">
        <v>1199</v>
      </c>
    </row>
    <row r="1137" spans="1:10" ht="17.149999999999999" customHeight="1">
      <c r="A1137" s="232" t="s">
        <v>1582</v>
      </c>
      <c r="B1137" s="233" t="s">
        <v>2154</v>
      </c>
      <c r="C1137" s="234">
        <v>12.22</v>
      </c>
      <c r="D1137" s="235">
        <v>1.5686</v>
      </c>
      <c r="E1137" s="235">
        <v>1</v>
      </c>
      <c r="F1137" s="235">
        <v>1</v>
      </c>
      <c r="G1137" s="235">
        <v>1.35</v>
      </c>
      <c r="H1137" s="235">
        <v>1.35</v>
      </c>
      <c r="I1137" s="236" t="s">
        <v>1201</v>
      </c>
      <c r="J1137" s="237" t="s">
        <v>1199</v>
      </c>
    </row>
    <row r="1138" spans="1:10" ht="17.149999999999999" customHeight="1">
      <c r="A1138" s="238" t="s">
        <v>1583</v>
      </c>
      <c r="B1138" s="239" t="s">
        <v>2154</v>
      </c>
      <c r="C1138" s="240">
        <v>22.88</v>
      </c>
      <c r="D1138" s="241">
        <v>3.6812999999999998</v>
      </c>
      <c r="E1138" s="241">
        <v>1</v>
      </c>
      <c r="F1138" s="241">
        <v>1</v>
      </c>
      <c r="G1138" s="241">
        <v>1.75</v>
      </c>
      <c r="H1138" s="241">
        <v>1.75</v>
      </c>
      <c r="I1138" s="242" t="s">
        <v>1201</v>
      </c>
      <c r="J1138" s="243" t="s">
        <v>1199</v>
      </c>
    </row>
    <row r="1139" spans="1:10" ht="17.149999999999999" customHeight="1">
      <c r="A1139" s="244" t="s">
        <v>1584</v>
      </c>
      <c r="B1139" s="245" t="s">
        <v>2155</v>
      </c>
      <c r="C1139" s="246">
        <v>3.11</v>
      </c>
      <c r="D1139" s="247">
        <v>0.49609999999999999</v>
      </c>
      <c r="E1139" s="247">
        <v>1</v>
      </c>
      <c r="F1139" s="247">
        <v>1</v>
      </c>
      <c r="G1139" s="247">
        <v>1.35</v>
      </c>
      <c r="H1139" s="247">
        <v>1.35</v>
      </c>
      <c r="I1139" s="248" t="s">
        <v>1201</v>
      </c>
      <c r="J1139" s="249" t="s">
        <v>1199</v>
      </c>
    </row>
    <row r="1140" spans="1:10" ht="17.149999999999999" customHeight="1">
      <c r="A1140" s="232" t="s">
        <v>1585</v>
      </c>
      <c r="B1140" s="233" t="s">
        <v>2155</v>
      </c>
      <c r="C1140" s="234">
        <v>3.83</v>
      </c>
      <c r="D1140" s="235">
        <v>0.63400000000000001</v>
      </c>
      <c r="E1140" s="235">
        <v>1</v>
      </c>
      <c r="F1140" s="235">
        <v>1</v>
      </c>
      <c r="G1140" s="235">
        <v>1.35</v>
      </c>
      <c r="H1140" s="235">
        <v>1.35</v>
      </c>
      <c r="I1140" s="236" t="s">
        <v>1201</v>
      </c>
      <c r="J1140" s="237" t="s">
        <v>1199</v>
      </c>
    </row>
    <row r="1141" spans="1:10" ht="17.149999999999999" customHeight="1">
      <c r="A1141" s="232" t="s">
        <v>1586</v>
      </c>
      <c r="B1141" s="233" t="s">
        <v>2155</v>
      </c>
      <c r="C1141" s="234">
        <v>5.54</v>
      </c>
      <c r="D1141" s="235">
        <v>0.95499999999999996</v>
      </c>
      <c r="E1141" s="235">
        <v>1</v>
      </c>
      <c r="F1141" s="235">
        <v>1</v>
      </c>
      <c r="G1141" s="235">
        <v>1.35</v>
      </c>
      <c r="H1141" s="235">
        <v>1.35</v>
      </c>
      <c r="I1141" s="236" t="s">
        <v>1201</v>
      </c>
      <c r="J1141" s="237" t="s">
        <v>1199</v>
      </c>
    </row>
    <row r="1142" spans="1:10" ht="17.149999999999999" customHeight="1">
      <c r="A1142" s="238" t="s">
        <v>1587</v>
      </c>
      <c r="B1142" s="239" t="s">
        <v>2155</v>
      </c>
      <c r="C1142" s="240">
        <v>11.13</v>
      </c>
      <c r="D1142" s="241">
        <v>1.7885</v>
      </c>
      <c r="E1142" s="241">
        <v>1</v>
      </c>
      <c r="F1142" s="241">
        <v>1</v>
      </c>
      <c r="G1142" s="241">
        <v>1.75</v>
      </c>
      <c r="H1142" s="241">
        <v>1.75</v>
      </c>
      <c r="I1142" s="242" t="s">
        <v>1201</v>
      </c>
      <c r="J1142" s="243" t="s">
        <v>1199</v>
      </c>
    </row>
    <row r="1143" spans="1:10" ht="17.149999999999999" customHeight="1">
      <c r="A1143" s="244" t="s">
        <v>85</v>
      </c>
      <c r="B1143" s="245" t="s">
        <v>2156</v>
      </c>
      <c r="C1143" s="246">
        <v>4.71</v>
      </c>
      <c r="D1143" s="247">
        <v>0.94869999999999999</v>
      </c>
      <c r="E1143" s="247">
        <v>1</v>
      </c>
      <c r="F1143" s="247">
        <v>1</v>
      </c>
      <c r="G1143" s="247">
        <v>1.35</v>
      </c>
      <c r="H1143" s="247">
        <v>1.35</v>
      </c>
      <c r="I1143" s="248" t="s">
        <v>1201</v>
      </c>
      <c r="J1143" s="249" t="s">
        <v>1199</v>
      </c>
    </row>
    <row r="1144" spans="1:10" ht="17.149999999999999" customHeight="1">
      <c r="A1144" s="232" t="s">
        <v>86</v>
      </c>
      <c r="B1144" s="233" t="s">
        <v>2156</v>
      </c>
      <c r="C1144" s="234">
        <v>7.69</v>
      </c>
      <c r="D1144" s="235">
        <v>1.4676</v>
      </c>
      <c r="E1144" s="235">
        <v>1</v>
      </c>
      <c r="F1144" s="235">
        <v>1</v>
      </c>
      <c r="G1144" s="235">
        <v>1.35</v>
      </c>
      <c r="H1144" s="235">
        <v>1.35</v>
      </c>
      <c r="I1144" s="236" t="s">
        <v>1201</v>
      </c>
      <c r="J1144" s="237" t="s">
        <v>1199</v>
      </c>
    </row>
    <row r="1145" spans="1:10" ht="17.149999999999999" customHeight="1">
      <c r="A1145" s="232" t="s">
        <v>87</v>
      </c>
      <c r="B1145" s="233" t="s">
        <v>2156</v>
      </c>
      <c r="C1145" s="234">
        <v>11.8</v>
      </c>
      <c r="D1145" s="235">
        <v>2.1919</v>
      </c>
      <c r="E1145" s="235">
        <v>1</v>
      </c>
      <c r="F1145" s="235">
        <v>1</v>
      </c>
      <c r="G1145" s="235">
        <v>1.35</v>
      </c>
      <c r="H1145" s="235">
        <v>1.35</v>
      </c>
      <c r="I1145" s="236" t="s">
        <v>1201</v>
      </c>
      <c r="J1145" s="237" t="s">
        <v>1199</v>
      </c>
    </row>
    <row r="1146" spans="1:10" ht="17.149999999999999" customHeight="1">
      <c r="A1146" s="238" t="s">
        <v>88</v>
      </c>
      <c r="B1146" s="239" t="s">
        <v>2156</v>
      </c>
      <c r="C1146" s="240">
        <v>15.83</v>
      </c>
      <c r="D1146" s="241">
        <v>3.4809000000000001</v>
      </c>
      <c r="E1146" s="241">
        <v>1</v>
      </c>
      <c r="F1146" s="241">
        <v>1</v>
      </c>
      <c r="G1146" s="241">
        <v>1.75</v>
      </c>
      <c r="H1146" s="241">
        <v>1.75</v>
      </c>
      <c r="I1146" s="242" t="s">
        <v>1201</v>
      </c>
      <c r="J1146" s="243" t="s">
        <v>1199</v>
      </c>
    </row>
    <row r="1147" spans="1:10" ht="17.149999999999999" customHeight="1">
      <c r="A1147" s="244" t="s">
        <v>89</v>
      </c>
      <c r="B1147" s="245" t="s">
        <v>2157</v>
      </c>
      <c r="C1147" s="246">
        <v>4.3600000000000003</v>
      </c>
      <c r="D1147" s="247">
        <v>0.81769999999999998</v>
      </c>
      <c r="E1147" s="247">
        <v>1</v>
      </c>
      <c r="F1147" s="247">
        <v>1</v>
      </c>
      <c r="G1147" s="247">
        <v>1.35</v>
      </c>
      <c r="H1147" s="247">
        <v>1.35</v>
      </c>
      <c r="I1147" s="248" t="s">
        <v>1201</v>
      </c>
      <c r="J1147" s="249" t="s">
        <v>1199</v>
      </c>
    </row>
    <row r="1148" spans="1:10" ht="17.149999999999999" customHeight="1">
      <c r="A1148" s="232" t="s">
        <v>90</v>
      </c>
      <c r="B1148" s="233" t="s">
        <v>2157</v>
      </c>
      <c r="C1148" s="234">
        <v>6.66</v>
      </c>
      <c r="D1148" s="235">
        <v>1.1854</v>
      </c>
      <c r="E1148" s="235">
        <v>1</v>
      </c>
      <c r="F1148" s="235">
        <v>1</v>
      </c>
      <c r="G1148" s="235">
        <v>1.35</v>
      </c>
      <c r="H1148" s="235">
        <v>1.35</v>
      </c>
      <c r="I1148" s="236" t="s">
        <v>1201</v>
      </c>
      <c r="J1148" s="237" t="s">
        <v>1199</v>
      </c>
    </row>
    <row r="1149" spans="1:10" ht="17.149999999999999" customHeight="1">
      <c r="A1149" s="232" t="s">
        <v>91</v>
      </c>
      <c r="B1149" s="233" t="s">
        <v>2157</v>
      </c>
      <c r="C1149" s="234">
        <v>10.87</v>
      </c>
      <c r="D1149" s="235">
        <v>1.8828</v>
      </c>
      <c r="E1149" s="235">
        <v>1</v>
      </c>
      <c r="F1149" s="235">
        <v>1</v>
      </c>
      <c r="G1149" s="235">
        <v>1.35</v>
      </c>
      <c r="H1149" s="235">
        <v>1.35</v>
      </c>
      <c r="I1149" s="236" t="s">
        <v>1201</v>
      </c>
      <c r="J1149" s="237" t="s">
        <v>1199</v>
      </c>
    </row>
    <row r="1150" spans="1:10" ht="17.149999999999999" customHeight="1">
      <c r="A1150" s="238" t="s">
        <v>92</v>
      </c>
      <c r="B1150" s="239" t="s">
        <v>2157</v>
      </c>
      <c r="C1150" s="240">
        <v>16.989999999999998</v>
      </c>
      <c r="D1150" s="241">
        <v>3.3653</v>
      </c>
      <c r="E1150" s="241">
        <v>1</v>
      </c>
      <c r="F1150" s="241">
        <v>1</v>
      </c>
      <c r="G1150" s="241">
        <v>1.75</v>
      </c>
      <c r="H1150" s="241">
        <v>1.75</v>
      </c>
      <c r="I1150" s="242" t="s">
        <v>1201</v>
      </c>
      <c r="J1150" s="243" t="s">
        <v>1199</v>
      </c>
    </row>
    <row r="1151" spans="1:10" ht="17.149999999999999" customHeight="1">
      <c r="A1151" s="244" t="s">
        <v>93</v>
      </c>
      <c r="B1151" s="245" t="s">
        <v>2158</v>
      </c>
      <c r="C1151" s="246">
        <v>3.19</v>
      </c>
      <c r="D1151" s="247">
        <v>0.48920000000000002</v>
      </c>
      <c r="E1151" s="247">
        <v>1</v>
      </c>
      <c r="F1151" s="247">
        <v>1</v>
      </c>
      <c r="G1151" s="247">
        <v>1.35</v>
      </c>
      <c r="H1151" s="247">
        <v>1.35</v>
      </c>
      <c r="I1151" s="248" t="s">
        <v>1201</v>
      </c>
      <c r="J1151" s="249" t="s">
        <v>1199</v>
      </c>
    </row>
    <row r="1152" spans="1:10" ht="17.149999999999999" customHeight="1">
      <c r="A1152" s="232" t="s">
        <v>94</v>
      </c>
      <c r="B1152" s="233" t="s">
        <v>2158</v>
      </c>
      <c r="C1152" s="234">
        <v>4.62</v>
      </c>
      <c r="D1152" s="235">
        <v>0.66990000000000005</v>
      </c>
      <c r="E1152" s="235">
        <v>1</v>
      </c>
      <c r="F1152" s="235">
        <v>1</v>
      </c>
      <c r="G1152" s="235">
        <v>1.35</v>
      </c>
      <c r="H1152" s="235">
        <v>1.35</v>
      </c>
      <c r="I1152" s="236" t="s">
        <v>1201</v>
      </c>
      <c r="J1152" s="237" t="s">
        <v>1199</v>
      </c>
    </row>
    <row r="1153" spans="1:10" ht="17.149999999999999" customHeight="1">
      <c r="A1153" s="232" t="s">
        <v>95</v>
      </c>
      <c r="B1153" s="233" t="s">
        <v>2158</v>
      </c>
      <c r="C1153" s="234">
        <v>6.93</v>
      </c>
      <c r="D1153" s="235">
        <v>1.0158</v>
      </c>
      <c r="E1153" s="235">
        <v>1</v>
      </c>
      <c r="F1153" s="235">
        <v>1</v>
      </c>
      <c r="G1153" s="235">
        <v>1.35</v>
      </c>
      <c r="H1153" s="235">
        <v>1.35</v>
      </c>
      <c r="I1153" s="236" t="s">
        <v>1201</v>
      </c>
      <c r="J1153" s="237" t="s">
        <v>1199</v>
      </c>
    </row>
    <row r="1154" spans="1:10" ht="17.149999999999999" customHeight="1">
      <c r="A1154" s="238" t="s">
        <v>96</v>
      </c>
      <c r="B1154" s="239" t="s">
        <v>2158</v>
      </c>
      <c r="C1154" s="240">
        <v>10.35</v>
      </c>
      <c r="D1154" s="241">
        <v>1.8494999999999999</v>
      </c>
      <c r="E1154" s="241">
        <v>1</v>
      </c>
      <c r="F1154" s="241">
        <v>1</v>
      </c>
      <c r="G1154" s="241">
        <v>1.75</v>
      </c>
      <c r="H1154" s="241">
        <v>1.75</v>
      </c>
      <c r="I1154" s="242" t="s">
        <v>1201</v>
      </c>
      <c r="J1154" s="243" t="s">
        <v>1199</v>
      </c>
    </row>
    <row r="1155" spans="1:10" ht="17.149999999999999" customHeight="1">
      <c r="A1155" s="244" t="s">
        <v>97</v>
      </c>
      <c r="B1155" s="245" t="s">
        <v>2159</v>
      </c>
      <c r="C1155" s="246">
        <v>3.4</v>
      </c>
      <c r="D1155" s="247">
        <v>0.45540000000000003</v>
      </c>
      <c r="E1155" s="247">
        <v>1</v>
      </c>
      <c r="F1155" s="247">
        <v>1</v>
      </c>
      <c r="G1155" s="247">
        <v>1.35</v>
      </c>
      <c r="H1155" s="247">
        <v>1.35</v>
      </c>
      <c r="I1155" s="248" t="s">
        <v>1201</v>
      </c>
      <c r="J1155" s="249" t="s">
        <v>1199</v>
      </c>
    </row>
    <row r="1156" spans="1:10" ht="17.149999999999999" customHeight="1">
      <c r="A1156" s="232" t="s">
        <v>98</v>
      </c>
      <c r="B1156" s="233" t="s">
        <v>2159</v>
      </c>
      <c r="C1156" s="234">
        <v>4.71</v>
      </c>
      <c r="D1156" s="235">
        <v>0.63200000000000001</v>
      </c>
      <c r="E1156" s="235">
        <v>1</v>
      </c>
      <c r="F1156" s="235">
        <v>1</v>
      </c>
      <c r="G1156" s="235">
        <v>1.35</v>
      </c>
      <c r="H1156" s="235">
        <v>1.35</v>
      </c>
      <c r="I1156" s="236" t="s">
        <v>1201</v>
      </c>
      <c r="J1156" s="237" t="s">
        <v>1199</v>
      </c>
    </row>
    <row r="1157" spans="1:10" ht="17.149999999999999" customHeight="1">
      <c r="A1157" s="232" t="s">
        <v>99</v>
      </c>
      <c r="B1157" s="233" t="s">
        <v>2159</v>
      </c>
      <c r="C1157" s="234">
        <v>7.49</v>
      </c>
      <c r="D1157" s="235">
        <v>1.0392999999999999</v>
      </c>
      <c r="E1157" s="235">
        <v>1</v>
      </c>
      <c r="F1157" s="235">
        <v>1</v>
      </c>
      <c r="G1157" s="235">
        <v>1.35</v>
      </c>
      <c r="H1157" s="235">
        <v>1.35</v>
      </c>
      <c r="I1157" s="236" t="s">
        <v>1201</v>
      </c>
      <c r="J1157" s="237" t="s">
        <v>1199</v>
      </c>
    </row>
    <row r="1158" spans="1:10" ht="17.149999999999999" customHeight="1">
      <c r="A1158" s="238" t="s">
        <v>100</v>
      </c>
      <c r="B1158" s="239" t="s">
        <v>2159</v>
      </c>
      <c r="C1158" s="240">
        <v>11.27</v>
      </c>
      <c r="D1158" s="241">
        <v>1.8183</v>
      </c>
      <c r="E1158" s="241">
        <v>1</v>
      </c>
      <c r="F1158" s="241">
        <v>1</v>
      </c>
      <c r="G1158" s="241">
        <v>1.75</v>
      </c>
      <c r="H1158" s="241">
        <v>1.75</v>
      </c>
      <c r="I1158" s="242" t="s">
        <v>1201</v>
      </c>
      <c r="J1158" s="243" t="s">
        <v>1199</v>
      </c>
    </row>
    <row r="1159" spans="1:10" ht="17.149999999999999" customHeight="1">
      <c r="A1159" s="244" t="s">
        <v>101</v>
      </c>
      <c r="B1159" s="245" t="s">
        <v>1879</v>
      </c>
      <c r="C1159" s="246">
        <v>2.2799999999999998</v>
      </c>
      <c r="D1159" s="247">
        <v>0.31950000000000001</v>
      </c>
      <c r="E1159" s="247">
        <v>1</v>
      </c>
      <c r="F1159" s="247">
        <v>1</v>
      </c>
      <c r="G1159" s="247">
        <v>1.35</v>
      </c>
      <c r="H1159" s="247">
        <v>1.35</v>
      </c>
      <c r="I1159" s="248" t="s">
        <v>1201</v>
      </c>
      <c r="J1159" s="249" t="s">
        <v>1199</v>
      </c>
    </row>
    <row r="1160" spans="1:10" ht="17.149999999999999" customHeight="1">
      <c r="A1160" s="232" t="s">
        <v>102</v>
      </c>
      <c r="B1160" s="233" t="s">
        <v>1879</v>
      </c>
      <c r="C1160" s="234">
        <v>2.94</v>
      </c>
      <c r="D1160" s="235">
        <v>0.44800000000000001</v>
      </c>
      <c r="E1160" s="235">
        <v>1</v>
      </c>
      <c r="F1160" s="235">
        <v>1</v>
      </c>
      <c r="G1160" s="235">
        <v>1.35</v>
      </c>
      <c r="H1160" s="235">
        <v>1.35</v>
      </c>
      <c r="I1160" s="236" t="s">
        <v>1201</v>
      </c>
      <c r="J1160" s="237" t="s">
        <v>1199</v>
      </c>
    </row>
    <row r="1161" spans="1:10" ht="17.149999999999999" customHeight="1">
      <c r="A1161" s="232" t="s">
        <v>103</v>
      </c>
      <c r="B1161" s="233" t="s">
        <v>1879</v>
      </c>
      <c r="C1161" s="234">
        <v>4.0599999999999996</v>
      </c>
      <c r="D1161" s="235">
        <v>0.6079</v>
      </c>
      <c r="E1161" s="235">
        <v>1</v>
      </c>
      <c r="F1161" s="235">
        <v>1</v>
      </c>
      <c r="G1161" s="235">
        <v>1.35</v>
      </c>
      <c r="H1161" s="235">
        <v>1.35</v>
      </c>
      <c r="I1161" s="236" t="s">
        <v>1201</v>
      </c>
      <c r="J1161" s="237" t="s">
        <v>1199</v>
      </c>
    </row>
    <row r="1162" spans="1:10" ht="17.149999999999999" customHeight="1">
      <c r="A1162" s="238" t="s">
        <v>104</v>
      </c>
      <c r="B1162" s="239" t="s">
        <v>1879</v>
      </c>
      <c r="C1162" s="240">
        <v>5.96</v>
      </c>
      <c r="D1162" s="241">
        <v>0.84130000000000005</v>
      </c>
      <c r="E1162" s="241">
        <v>1</v>
      </c>
      <c r="F1162" s="241">
        <v>1</v>
      </c>
      <c r="G1162" s="241">
        <v>1.75</v>
      </c>
      <c r="H1162" s="241">
        <v>1.75</v>
      </c>
      <c r="I1162" s="242" t="s">
        <v>1201</v>
      </c>
      <c r="J1162" s="243" t="s">
        <v>1199</v>
      </c>
    </row>
    <row r="1163" spans="1:10" ht="17.149999999999999" customHeight="1">
      <c r="A1163" s="244" t="s">
        <v>105</v>
      </c>
      <c r="B1163" s="245" t="s">
        <v>2160</v>
      </c>
      <c r="C1163" s="246">
        <v>2.1</v>
      </c>
      <c r="D1163" s="247">
        <v>0.29420000000000002</v>
      </c>
      <c r="E1163" s="247">
        <v>1</v>
      </c>
      <c r="F1163" s="247">
        <v>1</v>
      </c>
      <c r="G1163" s="247">
        <v>1.35</v>
      </c>
      <c r="H1163" s="247">
        <v>1.35</v>
      </c>
      <c r="I1163" s="248" t="s">
        <v>1201</v>
      </c>
      <c r="J1163" s="249" t="s">
        <v>1199</v>
      </c>
    </row>
    <row r="1164" spans="1:10" ht="17.149999999999999" customHeight="1">
      <c r="A1164" s="232" t="s">
        <v>106</v>
      </c>
      <c r="B1164" s="233" t="s">
        <v>2160</v>
      </c>
      <c r="C1164" s="234">
        <v>3.07</v>
      </c>
      <c r="D1164" s="235">
        <v>0.43230000000000002</v>
      </c>
      <c r="E1164" s="235">
        <v>1</v>
      </c>
      <c r="F1164" s="235">
        <v>1</v>
      </c>
      <c r="G1164" s="235">
        <v>1.35</v>
      </c>
      <c r="H1164" s="235">
        <v>1.35</v>
      </c>
      <c r="I1164" s="236" t="s">
        <v>1201</v>
      </c>
      <c r="J1164" s="237" t="s">
        <v>1199</v>
      </c>
    </row>
    <row r="1165" spans="1:10" ht="17.149999999999999" customHeight="1">
      <c r="A1165" s="232" t="s">
        <v>107</v>
      </c>
      <c r="B1165" s="233" t="s">
        <v>2160</v>
      </c>
      <c r="C1165" s="234">
        <v>5.05</v>
      </c>
      <c r="D1165" s="235">
        <v>0.67259999999999998</v>
      </c>
      <c r="E1165" s="235">
        <v>1</v>
      </c>
      <c r="F1165" s="235">
        <v>1</v>
      </c>
      <c r="G1165" s="235">
        <v>1.35</v>
      </c>
      <c r="H1165" s="235">
        <v>1.35</v>
      </c>
      <c r="I1165" s="236" t="s">
        <v>1201</v>
      </c>
      <c r="J1165" s="237" t="s">
        <v>1199</v>
      </c>
    </row>
    <row r="1166" spans="1:10" ht="17.149999999999999" customHeight="1">
      <c r="A1166" s="238" t="s">
        <v>108</v>
      </c>
      <c r="B1166" s="239" t="s">
        <v>2160</v>
      </c>
      <c r="C1166" s="240">
        <v>9.27</v>
      </c>
      <c r="D1166" s="241">
        <v>1.2350000000000001</v>
      </c>
      <c r="E1166" s="241">
        <v>1</v>
      </c>
      <c r="F1166" s="241">
        <v>1</v>
      </c>
      <c r="G1166" s="241">
        <v>1.75</v>
      </c>
      <c r="H1166" s="241">
        <v>1.75</v>
      </c>
      <c r="I1166" s="242" t="s">
        <v>1201</v>
      </c>
      <c r="J1166" s="243" t="s">
        <v>1199</v>
      </c>
    </row>
    <row r="1167" spans="1:10" ht="17.149999999999999" customHeight="1">
      <c r="A1167" s="244" t="s">
        <v>109</v>
      </c>
      <c r="B1167" s="245" t="s">
        <v>2161</v>
      </c>
      <c r="C1167" s="246">
        <v>3.33</v>
      </c>
      <c r="D1167" s="247">
        <v>0.39419999999999999</v>
      </c>
      <c r="E1167" s="247">
        <v>1</v>
      </c>
      <c r="F1167" s="247">
        <v>1</v>
      </c>
      <c r="G1167" s="247">
        <v>1.35</v>
      </c>
      <c r="H1167" s="247">
        <v>1.35</v>
      </c>
      <c r="I1167" s="248" t="s">
        <v>1201</v>
      </c>
      <c r="J1167" s="249" t="s">
        <v>1199</v>
      </c>
    </row>
    <row r="1168" spans="1:10" ht="17.149999999999999" customHeight="1">
      <c r="A1168" s="232" t="s">
        <v>110</v>
      </c>
      <c r="B1168" s="233" t="s">
        <v>2161</v>
      </c>
      <c r="C1168" s="234">
        <v>4.66</v>
      </c>
      <c r="D1168" s="235">
        <v>0.57969999999999999</v>
      </c>
      <c r="E1168" s="235">
        <v>1</v>
      </c>
      <c r="F1168" s="235">
        <v>1</v>
      </c>
      <c r="G1168" s="235">
        <v>1.35</v>
      </c>
      <c r="H1168" s="235">
        <v>1.35</v>
      </c>
      <c r="I1168" s="236" t="s">
        <v>1201</v>
      </c>
      <c r="J1168" s="237" t="s">
        <v>1199</v>
      </c>
    </row>
    <row r="1169" spans="1:10" ht="17.149999999999999" customHeight="1">
      <c r="A1169" s="232" t="s">
        <v>111</v>
      </c>
      <c r="B1169" s="233" t="s">
        <v>2161</v>
      </c>
      <c r="C1169" s="234">
        <v>6.94</v>
      </c>
      <c r="D1169" s="235">
        <v>0.91210000000000002</v>
      </c>
      <c r="E1169" s="235">
        <v>1</v>
      </c>
      <c r="F1169" s="235">
        <v>1</v>
      </c>
      <c r="G1169" s="235">
        <v>1.35</v>
      </c>
      <c r="H1169" s="235">
        <v>1.35</v>
      </c>
      <c r="I1169" s="236" t="s">
        <v>1201</v>
      </c>
      <c r="J1169" s="237" t="s">
        <v>1199</v>
      </c>
    </row>
    <row r="1170" spans="1:10" ht="17.149999999999999" customHeight="1">
      <c r="A1170" s="238" t="s">
        <v>112</v>
      </c>
      <c r="B1170" s="239" t="s">
        <v>2161</v>
      </c>
      <c r="C1170" s="240">
        <v>11.86</v>
      </c>
      <c r="D1170" s="241">
        <v>1.7145999999999999</v>
      </c>
      <c r="E1170" s="241">
        <v>1</v>
      </c>
      <c r="F1170" s="241">
        <v>1</v>
      </c>
      <c r="G1170" s="241">
        <v>1.75</v>
      </c>
      <c r="H1170" s="241">
        <v>1.75</v>
      </c>
      <c r="I1170" s="242" t="s">
        <v>1201</v>
      </c>
      <c r="J1170" s="243" t="s">
        <v>1199</v>
      </c>
    </row>
    <row r="1171" spans="1:10" ht="17.149999999999999" customHeight="1">
      <c r="A1171" s="244" t="s">
        <v>113</v>
      </c>
      <c r="B1171" s="245" t="s">
        <v>2162</v>
      </c>
      <c r="C1171" s="246">
        <v>5.81</v>
      </c>
      <c r="D1171" s="247">
        <v>0.60119999999999996</v>
      </c>
      <c r="E1171" s="247">
        <v>1</v>
      </c>
      <c r="F1171" s="247">
        <v>1</v>
      </c>
      <c r="G1171" s="247">
        <v>1</v>
      </c>
      <c r="H1171" s="247">
        <v>1</v>
      </c>
      <c r="I1171" s="248" t="s">
        <v>1205</v>
      </c>
      <c r="J1171" s="249" t="s">
        <v>1205</v>
      </c>
    </row>
    <row r="1172" spans="1:10" ht="17.149999999999999" customHeight="1">
      <c r="A1172" s="232" t="s">
        <v>114</v>
      </c>
      <c r="B1172" s="233" t="s">
        <v>2162</v>
      </c>
      <c r="C1172" s="234">
        <v>12.66</v>
      </c>
      <c r="D1172" s="235">
        <v>1.0289999999999999</v>
      </c>
      <c r="E1172" s="235">
        <v>1</v>
      </c>
      <c r="F1172" s="235">
        <v>1</v>
      </c>
      <c r="G1172" s="235">
        <v>1</v>
      </c>
      <c r="H1172" s="235">
        <v>1</v>
      </c>
      <c r="I1172" s="236" t="s">
        <v>1205</v>
      </c>
      <c r="J1172" s="237" t="s">
        <v>1205</v>
      </c>
    </row>
    <row r="1173" spans="1:10" ht="17.149999999999999" customHeight="1">
      <c r="A1173" s="232" t="s">
        <v>115</v>
      </c>
      <c r="B1173" s="233" t="s">
        <v>2162</v>
      </c>
      <c r="C1173" s="234">
        <v>19.47</v>
      </c>
      <c r="D1173" s="235">
        <v>1.843</v>
      </c>
      <c r="E1173" s="235">
        <v>1</v>
      </c>
      <c r="F1173" s="235">
        <v>1</v>
      </c>
      <c r="G1173" s="235">
        <v>1</v>
      </c>
      <c r="H1173" s="235">
        <v>1</v>
      </c>
      <c r="I1173" s="236" t="s">
        <v>1205</v>
      </c>
      <c r="J1173" s="237" t="s">
        <v>1205</v>
      </c>
    </row>
    <row r="1174" spans="1:10" ht="17.149999999999999" customHeight="1">
      <c r="A1174" s="238" t="s">
        <v>116</v>
      </c>
      <c r="B1174" s="239" t="s">
        <v>2162</v>
      </c>
      <c r="C1174" s="240">
        <v>41.85</v>
      </c>
      <c r="D1174" s="241">
        <v>4.2953000000000001</v>
      </c>
      <c r="E1174" s="241">
        <v>1</v>
      </c>
      <c r="F1174" s="241">
        <v>1</v>
      </c>
      <c r="G1174" s="241">
        <v>1</v>
      </c>
      <c r="H1174" s="241">
        <v>1</v>
      </c>
      <c r="I1174" s="242" t="s">
        <v>1205</v>
      </c>
      <c r="J1174" s="243" t="s">
        <v>1205</v>
      </c>
    </row>
    <row r="1175" spans="1:10" ht="17.149999999999999" customHeight="1">
      <c r="A1175" s="244" t="s">
        <v>117</v>
      </c>
      <c r="B1175" s="245" t="s">
        <v>2292</v>
      </c>
      <c r="C1175" s="246">
        <v>7.98</v>
      </c>
      <c r="D1175" s="247">
        <v>0.41089999999999999</v>
      </c>
      <c r="E1175" s="247">
        <v>1</v>
      </c>
      <c r="F1175" s="247">
        <v>1</v>
      </c>
      <c r="G1175" s="247">
        <v>1</v>
      </c>
      <c r="H1175" s="247">
        <v>1</v>
      </c>
      <c r="I1175" s="248" t="s">
        <v>1205</v>
      </c>
      <c r="J1175" s="249" t="s">
        <v>1205</v>
      </c>
    </row>
    <row r="1176" spans="1:10" ht="17.149999999999999" customHeight="1">
      <c r="A1176" s="232" t="s">
        <v>118</v>
      </c>
      <c r="B1176" s="233" t="s">
        <v>2292</v>
      </c>
      <c r="C1176" s="234">
        <v>10.84</v>
      </c>
      <c r="D1176" s="235">
        <v>0.53300000000000003</v>
      </c>
      <c r="E1176" s="235">
        <v>1</v>
      </c>
      <c r="F1176" s="235">
        <v>1</v>
      </c>
      <c r="G1176" s="235">
        <v>1</v>
      </c>
      <c r="H1176" s="235">
        <v>1</v>
      </c>
      <c r="I1176" s="236" t="s">
        <v>1205</v>
      </c>
      <c r="J1176" s="237" t="s">
        <v>1205</v>
      </c>
    </row>
    <row r="1177" spans="1:10" ht="17.149999999999999" customHeight="1">
      <c r="A1177" s="232" t="s">
        <v>119</v>
      </c>
      <c r="B1177" s="233" t="s">
        <v>2292</v>
      </c>
      <c r="C1177" s="234">
        <v>14.64</v>
      </c>
      <c r="D1177" s="235">
        <v>0.79649999999999999</v>
      </c>
      <c r="E1177" s="235">
        <v>1</v>
      </c>
      <c r="F1177" s="235">
        <v>1</v>
      </c>
      <c r="G1177" s="235">
        <v>1</v>
      </c>
      <c r="H1177" s="235">
        <v>1</v>
      </c>
      <c r="I1177" s="236" t="s">
        <v>1205</v>
      </c>
      <c r="J1177" s="237" t="s">
        <v>1205</v>
      </c>
    </row>
    <row r="1178" spans="1:10" ht="17.149999999999999" customHeight="1">
      <c r="A1178" s="238" t="s">
        <v>120</v>
      </c>
      <c r="B1178" s="239" t="s">
        <v>2292</v>
      </c>
      <c r="C1178" s="240">
        <v>26.32</v>
      </c>
      <c r="D1178" s="241">
        <v>1.6769000000000001</v>
      </c>
      <c r="E1178" s="241">
        <v>1</v>
      </c>
      <c r="F1178" s="241">
        <v>1</v>
      </c>
      <c r="G1178" s="241">
        <v>1</v>
      </c>
      <c r="H1178" s="241">
        <v>1</v>
      </c>
      <c r="I1178" s="242" t="s">
        <v>1205</v>
      </c>
      <c r="J1178" s="243" t="s">
        <v>1205</v>
      </c>
    </row>
    <row r="1179" spans="1:10" ht="17.149999999999999" customHeight="1">
      <c r="A1179" s="244" t="s">
        <v>121</v>
      </c>
      <c r="B1179" s="245" t="s">
        <v>2293</v>
      </c>
      <c r="C1179" s="246">
        <v>5.03</v>
      </c>
      <c r="D1179" s="247">
        <v>0.2868</v>
      </c>
      <c r="E1179" s="247">
        <v>1</v>
      </c>
      <c r="F1179" s="247">
        <v>1</v>
      </c>
      <c r="G1179" s="247">
        <v>1</v>
      </c>
      <c r="H1179" s="247">
        <v>1</v>
      </c>
      <c r="I1179" s="248" t="s">
        <v>1205</v>
      </c>
      <c r="J1179" s="249" t="s">
        <v>1205</v>
      </c>
    </row>
    <row r="1180" spans="1:10" ht="17.149999999999999" customHeight="1">
      <c r="A1180" s="232" t="s">
        <v>122</v>
      </c>
      <c r="B1180" s="233" t="s">
        <v>2293</v>
      </c>
      <c r="C1180" s="234">
        <v>6.55</v>
      </c>
      <c r="D1180" s="235">
        <v>0.36480000000000001</v>
      </c>
      <c r="E1180" s="235">
        <v>1</v>
      </c>
      <c r="F1180" s="235">
        <v>1</v>
      </c>
      <c r="G1180" s="235">
        <v>1</v>
      </c>
      <c r="H1180" s="235">
        <v>1</v>
      </c>
      <c r="I1180" s="236" t="s">
        <v>1205</v>
      </c>
      <c r="J1180" s="237" t="s">
        <v>1205</v>
      </c>
    </row>
    <row r="1181" spans="1:10" ht="17.149999999999999" customHeight="1">
      <c r="A1181" s="232" t="s">
        <v>123</v>
      </c>
      <c r="B1181" s="233" t="s">
        <v>2293</v>
      </c>
      <c r="C1181" s="234">
        <v>11.15</v>
      </c>
      <c r="D1181" s="235">
        <v>0.66759999999999997</v>
      </c>
      <c r="E1181" s="235">
        <v>1</v>
      </c>
      <c r="F1181" s="235">
        <v>1</v>
      </c>
      <c r="G1181" s="235">
        <v>1</v>
      </c>
      <c r="H1181" s="235">
        <v>1</v>
      </c>
      <c r="I1181" s="236" t="s">
        <v>1205</v>
      </c>
      <c r="J1181" s="237" t="s">
        <v>1205</v>
      </c>
    </row>
    <row r="1182" spans="1:10" ht="17.149999999999999" customHeight="1">
      <c r="A1182" s="238" t="s">
        <v>124</v>
      </c>
      <c r="B1182" s="239" t="s">
        <v>2293</v>
      </c>
      <c r="C1182" s="240">
        <v>21.28</v>
      </c>
      <c r="D1182" s="241">
        <v>1.4051</v>
      </c>
      <c r="E1182" s="241">
        <v>1</v>
      </c>
      <c r="F1182" s="241">
        <v>1</v>
      </c>
      <c r="G1182" s="241">
        <v>1</v>
      </c>
      <c r="H1182" s="241">
        <v>1</v>
      </c>
      <c r="I1182" s="242" t="s">
        <v>1205</v>
      </c>
      <c r="J1182" s="243" t="s">
        <v>1205</v>
      </c>
    </row>
    <row r="1183" spans="1:10" ht="17.149999999999999" customHeight="1">
      <c r="A1183" s="244" t="s">
        <v>125</v>
      </c>
      <c r="B1183" s="245" t="s">
        <v>2294</v>
      </c>
      <c r="C1183" s="246">
        <v>4.5999999999999996</v>
      </c>
      <c r="D1183" s="247">
        <v>0.26579999999999998</v>
      </c>
      <c r="E1183" s="247">
        <v>1</v>
      </c>
      <c r="F1183" s="247">
        <v>1</v>
      </c>
      <c r="G1183" s="247">
        <v>1</v>
      </c>
      <c r="H1183" s="247">
        <v>1</v>
      </c>
      <c r="I1183" s="248" t="s">
        <v>1205</v>
      </c>
      <c r="J1183" s="249" t="s">
        <v>1205</v>
      </c>
    </row>
    <row r="1184" spans="1:10" ht="17.149999999999999" customHeight="1">
      <c r="A1184" s="232" t="s">
        <v>126</v>
      </c>
      <c r="B1184" s="233" t="s">
        <v>2294</v>
      </c>
      <c r="C1184" s="234">
        <v>6.1</v>
      </c>
      <c r="D1184" s="235">
        <v>0.3463</v>
      </c>
      <c r="E1184" s="235">
        <v>1</v>
      </c>
      <c r="F1184" s="235">
        <v>1</v>
      </c>
      <c r="G1184" s="235">
        <v>1</v>
      </c>
      <c r="H1184" s="235">
        <v>1</v>
      </c>
      <c r="I1184" s="236" t="s">
        <v>1205</v>
      </c>
      <c r="J1184" s="237" t="s">
        <v>1205</v>
      </c>
    </row>
    <row r="1185" spans="1:10" ht="17.149999999999999" customHeight="1">
      <c r="A1185" s="232" t="s">
        <v>127</v>
      </c>
      <c r="B1185" s="233" t="s">
        <v>2294</v>
      </c>
      <c r="C1185" s="234">
        <v>12.62</v>
      </c>
      <c r="D1185" s="235">
        <v>0.71870000000000001</v>
      </c>
      <c r="E1185" s="235">
        <v>1</v>
      </c>
      <c r="F1185" s="235">
        <v>1</v>
      </c>
      <c r="G1185" s="235">
        <v>1</v>
      </c>
      <c r="H1185" s="235">
        <v>1</v>
      </c>
      <c r="I1185" s="236" t="s">
        <v>1205</v>
      </c>
      <c r="J1185" s="237" t="s">
        <v>1205</v>
      </c>
    </row>
    <row r="1186" spans="1:10" ht="17.149999999999999" customHeight="1">
      <c r="A1186" s="238" t="s">
        <v>128</v>
      </c>
      <c r="B1186" s="239" t="s">
        <v>2294</v>
      </c>
      <c r="C1186" s="240">
        <v>12.62</v>
      </c>
      <c r="D1186" s="241">
        <v>3.1425000000000001</v>
      </c>
      <c r="E1186" s="241">
        <v>1</v>
      </c>
      <c r="F1186" s="241">
        <v>1</v>
      </c>
      <c r="G1186" s="241">
        <v>1</v>
      </c>
      <c r="H1186" s="241">
        <v>1</v>
      </c>
      <c r="I1186" s="242" t="s">
        <v>1205</v>
      </c>
      <c r="J1186" s="243" t="s">
        <v>1205</v>
      </c>
    </row>
    <row r="1187" spans="1:10" ht="17.149999999999999" customHeight="1">
      <c r="A1187" s="244" t="s">
        <v>129</v>
      </c>
      <c r="B1187" s="245" t="s">
        <v>2163</v>
      </c>
      <c r="C1187" s="246">
        <v>5.73</v>
      </c>
      <c r="D1187" s="247">
        <v>0.32129999999999997</v>
      </c>
      <c r="E1187" s="247">
        <v>1</v>
      </c>
      <c r="F1187" s="247">
        <v>1</v>
      </c>
      <c r="G1187" s="247">
        <v>1</v>
      </c>
      <c r="H1187" s="247">
        <v>1</v>
      </c>
      <c r="I1187" s="248" t="s">
        <v>1205</v>
      </c>
      <c r="J1187" s="249" t="s">
        <v>1205</v>
      </c>
    </row>
    <row r="1188" spans="1:10" ht="17.149999999999999" customHeight="1">
      <c r="A1188" s="232" t="s">
        <v>130</v>
      </c>
      <c r="B1188" s="233" t="s">
        <v>2163</v>
      </c>
      <c r="C1188" s="234">
        <v>7.44</v>
      </c>
      <c r="D1188" s="235">
        <v>0.4032</v>
      </c>
      <c r="E1188" s="235">
        <v>1</v>
      </c>
      <c r="F1188" s="235">
        <v>1</v>
      </c>
      <c r="G1188" s="235">
        <v>1</v>
      </c>
      <c r="H1188" s="235">
        <v>1</v>
      </c>
      <c r="I1188" s="236" t="s">
        <v>1205</v>
      </c>
      <c r="J1188" s="237" t="s">
        <v>1205</v>
      </c>
    </row>
    <row r="1189" spans="1:10" ht="17.149999999999999" customHeight="1">
      <c r="A1189" s="232" t="s">
        <v>131</v>
      </c>
      <c r="B1189" s="233" t="s">
        <v>2163</v>
      </c>
      <c r="C1189" s="234">
        <v>12.05</v>
      </c>
      <c r="D1189" s="235">
        <v>0.69020000000000004</v>
      </c>
      <c r="E1189" s="235">
        <v>1</v>
      </c>
      <c r="F1189" s="235">
        <v>1</v>
      </c>
      <c r="G1189" s="235">
        <v>1</v>
      </c>
      <c r="H1189" s="235">
        <v>1</v>
      </c>
      <c r="I1189" s="236" t="s">
        <v>1205</v>
      </c>
      <c r="J1189" s="237" t="s">
        <v>1205</v>
      </c>
    </row>
    <row r="1190" spans="1:10" ht="17.149999999999999" customHeight="1">
      <c r="A1190" s="238" t="s">
        <v>132</v>
      </c>
      <c r="B1190" s="239" t="s">
        <v>2163</v>
      </c>
      <c r="C1190" s="240">
        <v>20.05</v>
      </c>
      <c r="D1190" s="241">
        <v>1.2882</v>
      </c>
      <c r="E1190" s="241">
        <v>1</v>
      </c>
      <c r="F1190" s="241">
        <v>1</v>
      </c>
      <c r="G1190" s="241">
        <v>1</v>
      </c>
      <c r="H1190" s="241">
        <v>1</v>
      </c>
      <c r="I1190" s="242" t="s">
        <v>1205</v>
      </c>
      <c r="J1190" s="243" t="s">
        <v>1205</v>
      </c>
    </row>
    <row r="1191" spans="1:10" ht="17.149999999999999" customHeight="1">
      <c r="A1191" s="244" t="s">
        <v>133</v>
      </c>
      <c r="B1191" s="245" t="s">
        <v>2295</v>
      </c>
      <c r="C1191" s="246">
        <v>3.4</v>
      </c>
      <c r="D1191" s="247">
        <v>0.20569999999999999</v>
      </c>
      <c r="E1191" s="247">
        <v>1</v>
      </c>
      <c r="F1191" s="247">
        <v>1</v>
      </c>
      <c r="G1191" s="247">
        <v>1</v>
      </c>
      <c r="H1191" s="247">
        <v>1</v>
      </c>
      <c r="I1191" s="248" t="s">
        <v>1205</v>
      </c>
      <c r="J1191" s="249" t="s">
        <v>1205</v>
      </c>
    </row>
    <row r="1192" spans="1:10" ht="17.149999999999999" customHeight="1">
      <c r="A1192" s="232" t="s">
        <v>134</v>
      </c>
      <c r="B1192" s="233" t="s">
        <v>2295</v>
      </c>
      <c r="C1192" s="234">
        <v>4.6399999999999997</v>
      </c>
      <c r="D1192" s="235">
        <v>0.27700000000000002</v>
      </c>
      <c r="E1192" s="235">
        <v>1</v>
      </c>
      <c r="F1192" s="235">
        <v>1</v>
      </c>
      <c r="G1192" s="235">
        <v>1</v>
      </c>
      <c r="H1192" s="235">
        <v>1</v>
      </c>
      <c r="I1192" s="236" t="s">
        <v>1205</v>
      </c>
      <c r="J1192" s="237" t="s">
        <v>1205</v>
      </c>
    </row>
    <row r="1193" spans="1:10" ht="17.149999999999999" customHeight="1">
      <c r="A1193" s="232" t="s">
        <v>135</v>
      </c>
      <c r="B1193" s="233" t="s">
        <v>2295</v>
      </c>
      <c r="C1193" s="234">
        <v>7.28</v>
      </c>
      <c r="D1193" s="235">
        <v>0.51339999999999997</v>
      </c>
      <c r="E1193" s="235">
        <v>1</v>
      </c>
      <c r="F1193" s="235">
        <v>1</v>
      </c>
      <c r="G1193" s="235">
        <v>1</v>
      </c>
      <c r="H1193" s="235">
        <v>1</v>
      </c>
      <c r="I1193" s="236" t="s">
        <v>1205</v>
      </c>
      <c r="J1193" s="237" t="s">
        <v>1205</v>
      </c>
    </row>
    <row r="1194" spans="1:10" ht="17.149999999999999" customHeight="1">
      <c r="A1194" s="238" t="s">
        <v>136</v>
      </c>
      <c r="B1194" s="239" t="s">
        <v>2295</v>
      </c>
      <c r="C1194" s="240">
        <v>9.7100000000000009</v>
      </c>
      <c r="D1194" s="241">
        <v>0.81489999999999996</v>
      </c>
      <c r="E1194" s="241">
        <v>1</v>
      </c>
      <c r="F1194" s="241">
        <v>1</v>
      </c>
      <c r="G1194" s="241">
        <v>1</v>
      </c>
      <c r="H1194" s="241">
        <v>1</v>
      </c>
      <c r="I1194" s="242" t="s">
        <v>1205</v>
      </c>
      <c r="J1194" s="243" t="s">
        <v>1205</v>
      </c>
    </row>
    <row r="1195" spans="1:10" ht="17.149999999999999" customHeight="1">
      <c r="A1195" s="244" t="s">
        <v>137</v>
      </c>
      <c r="B1195" s="245" t="s">
        <v>2296</v>
      </c>
      <c r="C1195" s="246">
        <v>3.89</v>
      </c>
      <c r="D1195" s="247">
        <v>0.31430000000000002</v>
      </c>
      <c r="E1195" s="247">
        <v>1</v>
      </c>
      <c r="F1195" s="247">
        <v>1</v>
      </c>
      <c r="G1195" s="247">
        <v>1</v>
      </c>
      <c r="H1195" s="247">
        <v>1</v>
      </c>
      <c r="I1195" s="248" t="s">
        <v>1205</v>
      </c>
      <c r="J1195" s="249" t="s">
        <v>1205</v>
      </c>
    </row>
    <row r="1196" spans="1:10" ht="17.149999999999999" customHeight="1">
      <c r="A1196" s="232" t="s">
        <v>138</v>
      </c>
      <c r="B1196" s="233" t="s">
        <v>2296</v>
      </c>
      <c r="C1196" s="234">
        <v>4.58</v>
      </c>
      <c r="D1196" s="235">
        <v>0.46879999999999999</v>
      </c>
      <c r="E1196" s="235">
        <v>1</v>
      </c>
      <c r="F1196" s="235">
        <v>1</v>
      </c>
      <c r="G1196" s="235">
        <v>1</v>
      </c>
      <c r="H1196" s="235">
        <v>1</v>
      </c>
      <c r="I1196" s="236" t="s">
        <v>1205</v>
      </c>
      <c r="J1196" s="237" t="s">
        <v>1205</v>
      </c>
    </row>
    <row r="1197" spans="1:10" ht="17.149999999999999" customHeight="1">
      <c r="A1197" s="232" t="s">
        <v>139</v>
      </c>
      <c r="B1197" s="233" t="s">
        <v>2296</v>
      </c>
      <c r="C1197" s="234">
        <v>5.32</v>
      </c>
      <c r="D1197" s="235">
        <v>0.66310000000000002</v>
      </c>
      <c r="E1197" s="235">
        <v>1</v>
      </c>
      <c r="F1197" s="235">
        <v>1</v>
      </c>
      <c r="G1197" s="235">
        <v>1</v>
      </c>
      <c r="H1197" s="235">
        <v>1</v>
      </c>
      <c r="I1197" s="236" t="s">
        <v>1205</v>
      </c>
      <c r="J1197" s="237" t="s">
        <v>1205</v>
      </c>
    </row>
    <row r="1198" spans="1:10" ht="17.149999999999999" customHeight="1">
      <c r="A1198" s="238" t="s">
        <v>140</v>
      </c>
      <c r="B1198" s="239" t="s">
        <v>2296</v>
      </c>
      <c r="C1198" s="240">
        <v>8.0399999999999991</v>
      </c>
      <c r="D1198" s="241">
        <v>1.0353000000000001</v>
      </c>
      <c r="E1198" s="241">
        <v>1</v>
      </c>
      <c r="F1198" s="241">
        <v>1</v>
      </c>
      <c r="G1198" s="241">
        <v>1</v>
      </c>
      <c r="H1198" s="241">
        <v>1</v>
      </c>
      <c r="I1198" s="242" t="s">
        <v>1205</v>
      </c>
      <c r="J1198" s="243" t="s">
        <v>1205</v>
      </c>
    </row>
    <row r="1199" spans="1:10" ht="17.149999999999999" customHeight="1">
      <c r="A1199" s="244" t="s">
        <v>141</v>
      </c>
      <c r="B1199" s="245" t="s">
        <v>2297</v>
      </c>
      <c r="C1199" s="246">
        <v>6.45</v>
      </c>
      <c r="D1199" s="247">
        <v>0.34849999999999998</v>
      </c>
      <c r="E1199" s="247">
        <v>1</v>
      </c>
      <c r="F1199" s="247">
        <v>1</v>
      </c>
      <c r="G1199" s="247">
        <v>1</v>
      </c>
      <c r="H1199" s="247">
        <v>1</v>
      </c>
      <c r="I1199" s="248" t="s">
        <v>1205</v>
      </c>
      <c r="J1199" s="249" t="s">
        <v>1205</v>
      </c>
    </row>
    <row r="1200" spans="1:10" ht="17.149999999999999" customHeight="1">
      <c r="A1200" s="232" t="s">
        <v>142</v>
      </c>
      <c r="B1200" s="233" t="s">
        <v>2297</v>
      </c>
      <c r="C1200" s="234">
        <v>9.0299999999999994</v>
      </c>
      <c r="D1200" s="235">
        <v>0.52910000000000001</v>
      </c>
      <c r="E1200" s="235">
        <v>1</v>
      </c>
      <c r="F1200" s="235">
        <v>1</v>
      </c>
      <c r="G1200" s="235">
        <v>1</v>
      </c>
      <c r="H1200" s="235">
        <v>1</v>
      </c>
      <c r="I1200" s="236" t="s">
        <v>1205</v>
      </c>
      <c r="J1200" s="237" t="s">
        <v>1205</v>
      </c>
    </row>
    <row r="1201" spans="1:10" ht="17.149999999999999" customHeight="1">
      <c r="A1201" s="232" t="s">
        <v>143</v>
      </c>
      <c r="B1201" s="233" t="s">
        <v>2297</v>
      </c>
      <c r="C1201" s="234">
        <v>11.08</v>
      </c>
      <c r="D1201" s="235">
        <v>0.76419999999999999</v>
      </c>
      <c r="E1201" s="235">
        <v>1</v>
      </c>
      <c r="F1201" s="235">
        <v>1</v>
      </c>
      <c r="G1201" s="235">
        <v>1</v>
      </c>
      <c r="H1201" s="235">
        <v>1</v>
      </c>
      <c r="I1201" s="236" t="s">
        <v>1205</v>
      </c>
      <c r="J1201" s="237" t="s">
        <v>1205</v>
      </c>
    </row>
    <row r="1202" spans="1:10" ht="17.149999999999999" customHeight="1">
      <c r="A1202" s="238" t="s">
        <v>144</v>
      </c>
      <c r="B1202" s="239" t="s">
        <v>2297</v>
      </c>
      <c r="C1202" s="240">
        <v>24.26</v>
      </c>
      <c r="D1202" s="241">
        <v>1.8353999999999999</v>
      </c>
      <c r="E1202" s="241">
        <v>1</v>
      </c>
      <c r="F1202" s="241">
        <v>1</v>
      </c>
      <c r="G1202" s="241">
        <v>1</v>
      </c>
      <c r="H1202" s="241">
        <v>1</v>
      </c>
      <c r="I1202" s="242" t="s">
        <v>1205</v>
      </c>
      <c r="J1202" s="243" t="s">
        <v>1205</v>
      </c>
    </row>
    <row r="1203" spans="1:10" ht="17.149999999999999" customHeight="1">
      <c r="A1203" s="244" t="s">
        <v>145</v>
      </c>
      <c r="B1203" s="245" t="s">
        <v>2298</v>
      </c>
      <c r="C1203" s="246">
        <v>6.07</v>
      </c>
      <c r="D1203" s="247">
        <v>0.318</v>
      </c>
      <c r="E1203" s="247">
        <v>1</v>
      </c>
      <c r="F1203" s="247">
        <v>1</v>
      </c>
      <c r="G1203" s="247">
        <v>1</v>
      </c>
      <c r="H1203" s="247">
        <v>1</v>
      </c>
      <c r="I1203" s="248" t="s">
        <v>1205</v>
      </c>
      <c r="J1203" s="249" t="s">
        <v>1205</v>
      </c>
    </row>
    <row r="1204" spans="1:10" ht="17.149999999999999" customHeight="1">
      <c r="A1204" s="232" t="s">
        <v>146</v>
      </c>
      <c r="B1204" s="233" t="s">
        <v>2298</v>
      </c>
      <c r="C1204" s="234">
        <v>8.18</v>
      </c>
      <c r="D1204" s="235">
        <v>0.39379999999999998</v>
      </c>
      <c r="E1204" s="235">
        <v>1</v>
      </c>
      <c r="F1204" s="235">
        <v>1</v>
      </c>
      <c r="G1204" s="235">
        <v>1</v>
      </c>
      <c r="H1204" s="235">
        <v>1</v>
      </c>
      <c r="I1204" s="236" t="s">
        <v>1205</v>
      </c>
      <c r="J1204" s="237" t="s">
        <v>1205</v>
      </c>
    </row>
    <row r="1205" spans="1:10" ht="17.149999999999999" customHeight="1">
      <c r="A1205" s="232" t="s">
        <v>147</v>
      </c>
      <c r="B1205" s="233" t="s">
        <v>2298</v>
      </c>
      <c r="C1205" s="234">
        <v>11.61</v>
      </c>
      <c r="D1205" s="235">
        <v>0.64080000000000004</v>
      </c>
      <c r="E1205" s="235">
        <v>1</v>
      </c>
      <c r="F1205" s="235">
        <v>1</v>
      </c>
      <c r="G1205" s="235">
        <v>1</v>
      </c>
      <c r="H1205" s="235">
        <v>1</v>
      </c>
      <c r="I1205" s="236" t="s">
        <v>1205</v>
      </c>
      <c r="J1205" s="237" t="s">
        <v>1205</v>
      </c>
    </row>
    <row r="1206" spans="1:10" ht="17.149999999999999" customHeight="1">
      <c r="A1206" s="238" t="s">
        <v>148</v>
      </c>
      <c r="B1206" s="239" t="s">
        <v>2298</v>
      </c>
      <c r="C1206" s="240">
        <v>25.55</v>
      </c>
      <c r="D1206" s="241">
        <v>2.1486999999999998</v>
      </c>
      <c r="E1206" s="241">
        <v>1</v>
      </c>
      <c r="F1206" s="241">
        <v>1</v>
      </c>
      <c r="G1206" s="241">
        <v>1</v>
      </c>
      <c r="H1206" s="241">
        <v>1</v>
      </c>
      <c r="I1206" s="242" t="s">
        <v>1205</v>
      </c>
      <c r="J1206" s="243" t="s">
        <v>1205</v>
      </c>
    </row>
    <row r="1207" spans="1:10" ht="17.149999999999999" customHeight="1">
      <c r="A1207" s="244" t="s">
        <v>149</v>
      </c>
      <c r="B1207" s="245" t="s">
        <v>2164</v>
      </c>
      <c r="C1207" s="246">
        <v>10.55</v>
      </c>
      <c r="D1207" s="247">
        <v>0.58240000000000003</v>
      </c>
      <c r="E1207" s="247">
        <v>1</v>
      </c>
      <c r="F1207" s="247">
        <v>1</v>
      </c>
      <c r="G1207" s="247">
        <v>1</v>
      </c>
      <c r="H1207" s="247">
        <v>1</v>
      </c>
      <c r="I1207" s="248" t="s">
        <v>1205</v>
      </c>
      <c r="J1207" s="249" t="s">
        <v>1205</v>
      </c>
    </row>
    <row r="1208" spans="1:10" ht="17.149999999999999" customHeight="1">
      <c r="A1208" s="232" t="s">
        <v>150</v>
      </c>
      <c r="B1208" s="233" t="s">
        <v>2164</v>
      </c>
      <c r="C1208" s="234">
        <v>11.53</v>
      </c>
      <c r="D1208" s="235">
        <v>0.79300000000000004</v>
      </c>
      <c r="E1208" s="235">
        <v>1</v>
      </c>
      <c r="F1208" s="235">
        <v>1</v>
      </c>
      <c r="G1208" s="235">
        <v>1</v>
      </c>
      <c r="H1208" s="235">
        <v>1</v>
      </c>
      <c r="I1208" s="236" t="s">
        <v>1205</v>
      </c>
      <c r="J1208" s="237" t="s">
        <v>1205</v>
      </c>
    </row>
    <row r="1209" spans="1:10" ht="17.149999999999999" customHeight="1">
      <c r="A1209" s="232" t="s">
        <v>151</v>
      </c>
      <c r="B1209" s="233" t="s">
        <v>2164</v>
      </c>
      <c r="C1209" s="234">
        <v>16.55</v>
      </c>
      <c r="D1209" s="235">
        <v>1.2306999999999999</v>
      </c>
      <c r="E1209" s="235">
        <v>1</v>
      </c>
      <c r="F1209" s="235">
        <v>1</v>
      </c>
      <c r="G1209" s="235">
        <v>1</v>
      </c>
      <c r="H1209" s="235">
        <v>1</v>
      </c>
      <c r="I1209" s="236" t="s">
        <v>1205</v>
      </c>
      <c r="J1209" s="237" t="s">
        <v>1205</v>
      </c>
    </row>
    <row r="1210" spans="1:10" ht="17.149999999999999" customHeight="1">
      <c r="A1210" s="238" t="s">
        <v>152</v>
      </c>
      <c r="B1210" s="239" t="s">
        <v>2164</v>
      </c>
      <c r="C1210" s="240">
        <v>30.41</v>
      </c>
      <c r="D1210" s="241">
        <v>2.2593999999999999</v>
      </c>
      <c r="E1210" s="241">
        <v>1</v>
      </c>
      <c r="F1210" s="241">
        <v>1</v>
      </c>
      <c r="G1210" s="241">
        <v>1</v>
      </c>
      <c r="H1210" s="241">
        <v>1</v>
      </c>
      <c r="I1210" s="242" t="s">
        <v>1205</v>
      </c>
      <c r="J1210" s="243" t="s">
        <v>1205</v>
      </c>
    </row>
    <row r="1211" spans="1:10" ht="17.149999999999999" customHeight="1">
      <c r="A1211" s="244" t="s">
        <v>153</v>
      </c>
      <c r="B1211" s="245" t="s">
        <v>2299</v>
      </c>
      <c r="C1211" s="246">
        <v>4.7300000000000004</v>
      </c>
      <c r="D1211" s="247">
        <v>0.3024</v>
      </c>
      <c r="E1211" s="247">
        <v>1</v>
      </c>
      <c r="F1211" s="247">
        <v>1</v>
      </c>
      <c r="G1211" s="247">
        <v>1</v>
      </c>
      <c r="H1211" s="247">
        <v>1</v>
      </c>
      <c r="I1211" s="248" t="s">
        <v>1205</v>
      </c>
      <c r="J1211" s="249" t="s">
        <v>1205</v>
      </c>
    </row>
    <row r="1212" spans="1:10" ht="17.149999999999999" customHeight="1">
      <c r="A1212" s="232" t="s">
        <v>154</v>
      </c>
      <c r="B1212" s="233" t="s">
        <v>2299</v>
      </c>
      <c r="C1212" s="234">
        <v>5.14</v>
      </c>
      <c r="D1212" s="235">
        <v>0.4113</v>
      </c>
      <c r="E1212" s="235">
        <v>1</v>
      </c>
      <c r="F1212" s="235">
        <v>1</v>
      </c>
      <c r="G1212" s="235">
        <v>1</v>
      </c>
      <c r="H1212" s="235">
        <v>1</v>
      </c>
      <c r="I1212" s="236" t="s">
        <v>1205</v>
      </c>
      <c r="J1212" s="237" t="s">
        <v>1205</v>
      </c>
    </row>
    <row r="1213" spans="1:10" ht="17.149999999999999" customHeight="1">
      <c r="A1213" s="232" t="s">
        <v>155</v>
      </c>
      <c r="B1213" s="233" t="s">
        <v>2299</v>
      </c>
      <c r="C1213" s="234">
        <v>7.12</v>
      </c>
      <c r="D1213" s="235">
        <v>0.55930000000000002</v>
      </c>
      <c r="E1213" s="235">
        <v>1</v>
      </c>
      <c r="F1213" s="235">
        <v>1</v>
      </c>
      <c r="G1213" s="235">
        <v>1</v>
      </c>
      <c r="H1213" s="235">
        <v>1</v>
      </c>
      <c r="I1213" s="236" t="s">
        <v>1205</v>
      </c>
      <c r="J1213" s="237" t="s">
        <v>1205</v>
      </c>
    </row>
    <row r="1214" spans="1:10" ht="17.149999999999999" customHeight="1">
      <c r="A1214" s="238" t="s">
        <v>156</v>
      </c>
      <c r="B1214" s="239" t="s">
        <v>2299</v>
      </c>
      <c r="C1214" s="240">
        <v>9</v>
      </c>
      <c r="D1214" s="241">
        <v>1.1258999999999999</v>
      </c>
      <c r="E1214" s="241">
        <v>1</v>
      </c>
      <c r="F1214" s="241">
        <v>1</v>
      </c>
      <c r="G1214" s="241">
        <v>1</v>
      </c>
      <c r="H1214" s="241">
        <v>1</v>
      </c>
      <c r="I1214" s="242" t="s">
        <v>1205</v>
      </c>
      <c r="J1214" s="243" t="s">
        <v>1205</v>
      </c>
    </row>
    <row r="1215" spans="1:10" ht="17.149999999999999" customHeight="1">
      <c r="A1215" s="244" t="s">
        <v>2271</v>
      </c>
      <c r="B1215" s="245" t="s">
        <v>2300</v>
      </c>
      <c r="C1215" s="246">
        <v>10.28</v>
      </c>
      <c r="D1215" s="247">
        <v>0.4909</v>
      </c>
      <c r="E1215" s="247">
        <v>1</v>
      </c>
      <c r="F1215" s="247">
        <v>1</v>
      </c>
      <c r="G1215" s="247">
        <v>1</v>
      </c>
      <c r="H1215" s="247">
        <v>1</v>
      </c>
      <c r="I1215" s="248" t="s">
        <v>1205</v>
      </c>
      <c r="J1215" s="249" t="s">
        <v>1205</v>
      </c>
    </row>
    <row r="1216" spans="1:10" ht="17.149999999999999" customHeight="1">
      <c r="A1216" s="232" t="s">
        <v>2272</v>
      </c>
      <c r="B1216" s="233" t="s">
        <v>2300</v>
      </c>
      <c r="C1216" s="234">
        <v>10.78</v>
      </c>
      <c r="D1216" s="235">
        <v>0.50660000000000005</v>
      </c>
      <c r="E1216" s="235">
        <v>1</v>
      </c>
      <c r="F1216" s="235">
        <v>1</v>
      </c>
      <c r="G1216" s="235">
        <v>1</v>
      </c>
      <c r="H1216" s="235">
        <v>1</v>
      </c>
      <c r="I1216" s="236" t="s">
        <v>1205</v>
      </c>
      <c r="J1216" s="237" t="s">
        <v>1205</v>
      </c>
    </row>
    <row r="1217" spans="1:10" ht="17.149999999999999" customHeight="1">
      <c r="A1217" s="232" t="s">
        <v>2273</v>
      </c>
      <c r="B1217" s="233" t="s">
        <v>2300</v>
      </c>
      <c r="C1217" s="234">
        <v>18.7</v>
      </c>
      <c r="D1217" s="235">
        <v>0.90880000000000005</v>
      </c>
      <c r="E1217" s="235">
        <v>1</v>
      </c>
      <c r="F1217" s="235">
        <v>1</v>
      </c>
      <c r="G1217" s="235">
        <v>1</v>
      </c>
      <c r="H1217" s="235">
        <v>1</v>
      </c>
      <c r="I1217" s="236" t="s">
        <v>1205</v>
      </c>
      <c r="J1217" s="237" t="s">
        <v>1205</v>
      </c>
    </row>
    <row r="1218" spans="1:10" ht="17.149999999999999" customHeight="1">
      <c r="A1218" s="238" t="s">
        <v>2274</v>
      </c>
      <c r="B1218" s="239" t="s">
        <v>2300</v>
      </c>
      <c r="C1218" s="240">
        <v>27.16</v>
      </c>
      <c r="D1218" s="241">
        <v>1.8274999999999999</v>
      </c>
      <c r="E1218" s="241">
        <v>1</v>
      </c>
      <c r="F1218" s="241">
        <v>1</v>
      </c>
      <c r="G1218" s="241">
        <v>1</v>
      </c>
      <c r="H1218" s="241">
        <v>1</v>
      </c>
      <c r="I1218" s="242" t="s">
        <v>1205</v>
      </c>
      <c r="J1218" s="243" t="s">
        <v>1205</v>
      </c>
    </row>
    <row r="1219" spans="1:10" ht="17.149999999999999" customHeight="1">
      <c r="A1219" s="244" t="s">
        <v>2275</v>
      </c>
      <c r="B1219" s="245" t="s">
        <v>2301</v>
      </c>
      <c r="C1219" s="246">
        <v>5.24</v>
      </c>
      <c r="D1219" s="247">
        <v>0.41899999999999998</v>
      </c>
      <c r="E1219" s="247">
        <v>1</v>
      </c>
      <c r="F1219" s="247">
        <v>1</v>
      </c>
      <c r="G1219" s="247">
        <v>1</v>
      </c>
      <c r="H1219" s="247">
        <v>1</v>
      </c>
      <c r="I1219" s="248" t="s">
        <v>1205</v>
      </c>
      <c r="J1219" s="249" t="s">
        <v>1205</v>
      </c>
    </row>
    <row r="1220" spans="1:10" ht="17.149999999999999" customHeight="1">
      <c r="A1220" s="232" t="s">
        <v>2276</v>
      </c>
      <c r="B1220" s="233" t="s">
        <v>2301</v>
      </c>
      <c r="C1220" s="234">
        <v>6.17</v>
      </c>
      <c r="D1220" s="235">
        <v>0.48859999999999998</v>
      </c>
      <c r="E1220" s="235">
        <v>1</v>
      </c>
      <c r="F1220" s="235">
        <v>1</v>
      </c>
      <c r="G1220" s="235">
        <v>1</v>
      </c>
      <c r="H1220" s="235">
        <v>1</v>
      </c>
      <c r="I1220" s="236" t="s">
        <v>1205</v>
      </c>
      <c r="J1220" s="237" t="s">
        <v>1205</v>
      </c>
    </row>
    <row r="1221" spans="1:10" ht="17.149999999999999" customHeight="1">
      <c r="A1221" s="232" t="s">
        <v>2277</v>
      </c>
      <c r="B1221" s="233" t="s">
        <v>2301</v>
      </c>
      <c r="C1221" s="234">
        <v>6.89</v>
      </c>
      <c r="D1221" s="235">
        <v>0.79710000000000003</v>
      </c>
      <c r="E1221" s="235">
        <v>1</v>
      </c>
      <c r="F1221" s="235">
        <v>1</v>
      </c>
      <c r="G1221" s="235">
        <v>1</v>
      </c>
      <c r="H1221" s="235">
        <v>1</v>
      </c>
      <c r="I1221" s="236" t="s">
        <v>1205</v>
      </c>
      <c r="J1221" s="237" t="s">
        <v>1205</v>
      </c>
    </row>
    <row r="1222" spans="1:10" ht="17.149999999999999" customHeight="1">
      <c r="A1222" s="238" t="s">
        <v>2278</v>
      </c>
      <c r="B1222" s="239" t="s">
        <v>2301</v>
      </c>
      <c r="C1222" s="240">
        <v>6.89</v>
      </c>
      <c r="D1222" s="241">
        <v>1.226</v>
      </c>
      <c r="E1222" s="241">
        <v>1</v>
      </c>
      <c r="F1222" s="241">
        <v>1</v>
      </c>
      <c r="G1222" s="241">
        <v>1</v>
      </c>
      <c r="H1222" s="241">
        <v>1</v>
      </c>
      <c r="I1222" s="242" t="s">
        <v>1205</v>
      </c>
      <c r="J1222" s="243" t="s">
        <v>1205</v>
      </c>
    </row>
    <row r="1223" spans="1:10" ht="17.149999999999999" customHeight="1">
      <c r="A1223" s="244" t="s">
        <v>157</v>
      </c>
      <c r="B1223" s="245" t="s">
        <v>2165</v>
      </c>
      <c r="C1223" s="246">
        <v>2.15</v>
      </c>
      <c r="D1223" s="247">
        <v>0.20330000000000001</v>
      </c>
      <c r="E1223" s="247">
        <v>1</v>
      </c>
      <c r="F1223" s="247">
        <v>1</v>
      </c>
      <c r="G1223" s="247">
        <v>1</v>
      </c>
      <c r="H1223" s="247">
        <v>1</v>
      </c>
      <c r="I1223" s="248" t="s">
        <v>1205</v>
      </c>
      <c r="J1223" s="249" t="s">
        <v>1205</v>
      </c>
    </row>
    <row r="1224" spans="1:10" ht="17.149999999999999" customHeight="1">
      <c r="A1224" s="232" t="s">
        <v>158</v>
      </c>
      <c r="B1224" s="233" t="s">
        <v>2165</v>
      </c>
      <c r="C1224" s="234">
        <v>2.19</v>
      </c>
      <c r="D1224" s="235">
        <v>0.31869999999999998</v>
      </c>
      <c r="E1224" s="235">
        <v>1</v>
      </c>
      <c r="F1224" s="235">
        <v>1</v>
      </c>
      <c r="G1224" s="235">
        <v>1</v>
      </c>
      <c r="H1224" s="235">
        <v>1</v>
      </c>
      <c r="I1224" s="236" t="s">
        <v>1205</v>
      </c>
      <c r="J1224" s="237" t="s">
        <v>1205</v>
      </c>
    </row>
    <row r="1225" spans="1:10" ht="17.149999999999999" customHeight="1">
      <c r="A1225" s="232" t="s">
        <v>159</v>
      </c>
      <c r="B1225" s="233" t="s">
        <v>2165</v>
      </c>
      <c r="C1225" s="234">
        <v>3.12</v>
      </c>
      <c r="D1225" s="235">
        <v>0.5171</v>
      </c>
      <c r="E1225" s="235">
        <v>1</v>
      </c>
      <c r="F1225" s="235">
        <v>1</v>
      </c>
      <c r="G1225" s="235">
        <v>1</v>
      </c>
      <c r="H1225" s="235">
        <v>1</v>
      </c>
      <c r="I1225" s="236" t="s">
        <v>1205</v>
      </c>
      <c r="J1225" s="237" t="s">
        <v>1205</v>
      </c>
    </row>
    <row r="1226" spans="1:10" ht="17.149999999999999" customHeight="1">
      <c r="A1226" s="238" t="s">
        <v>160</v>
      </c>
      <c r="B1226" s="239" t="s">
        <v>2165</v>
      </c>
      <c r="C1226" s="240">
        <v>6.74</v>
      </c>
      <c r="D1226" s="241">
        <v>1.0375000000000001</v>
      </c>
      <c r="E1226" s="241">
        <v>1</v>
      </c>
      <c r="F1226" s="241">
        <v>1</v>
      </c>
      <c r="G1226" s="241">
        <v>1</v>
      </c>
      <c r="H1226" s="241">
        <v>1</v>
      </c>
      <c r="I1226" s="242" t="s">
        <v>1205</v>
      </c>
      <c r="J1226" s="243" t="s">
        <v>1205</v>
      </c>
    </row>
    <row r="1227" spans="1:10" ht="17.149999999999999" customHeight="1">
      <c r="A1227" s="244" t="s">
        <v>161</v>
      </c>
      <c r="B1227" s="245" t="s">
        <v>2166</v>
      </c>
      <c r="C1227" s="246">
        <v>8.44</v>
      </c>
      <c r="D1227" s="247">
        <v>0.36380000000000001</v>
      </c>
      <c r="E1227" s="247">
        <v>1</v>
      </c>
      <c r="F1227" s="247">
        <v>1</v>
      </c>
      <c r="G1227" s="247">
        <v>1</v>
      </c>
      <c r="H1227" s="247">
        <v>1</v>
      </c>
      <c r="I1227" s="248" t="s">
        <v>1205</v>
      </c>
      <c r="J1227" s="249" t="s">
        <v>1205</v>
      </c>
    </row>
    <row r="1228" spans="1:10" ht="17.149999999999999" customHeight="1">
      <c r="A1228" s="232" t="s">
        <v>162</v>
      </c>
      <c r="B1228" s="233" t="s">
        <v>2166</v>
      </c>
      <c r="C1228" s="234">
        <v>8.69</v>
      </c>
      <c r="D1228" s="235">
        <v>0.42759999999999998</v>
      </c>
      <c r="E1228" s="235">
        <v>1</v>
      </c>
      <c r="F1228" s="235">
        <v>1</v>
      </c>
      <c r="G1228" s="235">
        <v>1</v>
      </c>
      <c r="H1228" s="235">
        <v>1</v>
      </c>
      <c r="I1228" s="236" t="s">
        <v>1205</v>
      </c>
      <c r="J1228" s="237" t="s">
        <v>1205</v>
      </c>
    </row>
    <row r="1229" spans="1:10" ht="17.149999999999999" customHeight="1">
      <c r="A1229" s="232" t="s">
        <v>163</v>
      </c>
      <c r="B1229" s="233" t="s">
        <v>2166</v>
      </c>
      <c r="C1229" s="234">
        <v>18.09</v>
      </c>
      <c r="D1229" s="235">
        <v>0.6472</v>
      </c>
      <c r="E1229" s="235">
        <v>1</v>
      </c>
      <c r="F1229" s="235">
        <v>1</v>
      </c>
      <c r="G1229" s="235">
        <v>1</v>
      </c>
      <c r="H1229" s="235">
        <v>1</v>
      </c>
      <c r="I1229" s="236" t="s">
        <v>1205</v>
      </c>
      <c r="J1229" s="237" t="s">
        <v>1205</v>
      </c>
    </row>
    <row r="1230" spans="1:10" ht="17.149999999999999" customHeight="1">
      <c r="A1230" s="238" t="s">
        <v>164</v>
      </c>
      <c r="B1230" s="239" t="s">
        <v>2166</v>
      </c>
      <c r="C1230" s="240">
        <v>18.09</v>
      </c>
      <c r="D1230" s="241">
        <v>1.7873000000000001</v>
      </c>
      <c r="E1230" s="241">
        <v>1</v>
      </c>
      <c r="F1230" s="241">
        <v>1</v>
      </c>
      <c r="G1230" s="241">
        <v>1</v>
      </c>
      <c r="H1230" s="241">
        <v>1</v>
      </c>
      <c r="I1230" s="242" t="s">
        <v>1205</v>
      </c>
      <c r="J1230" s="243" t="s">
        <v>1205</v>
      </c>
    </row>
    <row r="1231" spans="1:10" ht="17.149999999999999" customHeight="1">
      <c r="A1231" s="244" t="s">
        <v>165</v>
      </c>
      <c r="B1231" s="245" t="s">
        <v>2167</v>
      </c>
      <c r="C1231" s="246">
        <v>3.99</v>
      </c>
      <c r="D1231" s="247">
        <v>0.247</v>
      </c>
      <c r="E1231" s="247">
        <v>1</v>
      </c>
      <c r="F1231" s="247">
        <v>1</v>
      </c>
      <c r="G1231" s="247">
        <v>1</v>
      </c>
      <c r="H1231" s="247">
        <v>1</v>
      </c>
      <c r="I1231" s="248" t="s">
        <v>1205</v>
      </c>
      <c r="J1231" s="249" t="s">
        <v>1205</v>
      </c>
    </row>
    <row r="1232" spans="1:10" ht="17.149999999999999" customHeight="1">
      <c r="A1232" s="232" t="s">
        <v>166</v>
      </c>
      <c r="B1232" s="233" t="s">
        <v>2167</v>
      </c>
      <c r="C1232" s="234">
        <v>4.46</v>
      </c>
      <c r="D1232" s="235">
        <v>0.3478</v>
      </c>
      <c r="E1232" s="235">
        <v>1</v>
      </c>
      <c r="F1232" s="235">
        <v>1</v>
      </c>
      <c r="G1232" s="235">
        <v>1</v>
      </c>
      <c r="H1232" s="235">
        <v>1</v>
      </c>
      <c r="I1232" s="236" t="s">
        <v>1205</v>
      </c>
      <c r="J1232" s="237" t="s">
        <v>1205</v>
      </c>
    </row>
    <row r="1233" spans="1:10" ht="17.149999999999999" customHeight="1">
      <c r="A1233" s="232" t="s">
        <v>167</v>
      </c>
      <c r="B1233" s="233" t="s">
        <v>2167</v>
      </c>
      <c r="C1233" s="234">
        <v>5.44</v>
      </c>
      <c r="D1233" s="235">
        <v>0.64829999999999999</v>
      </c>
      <c r="E1233" s="235">
        <v>1</v>
      </c>
      <c r="F1233" s="235">
        <v>1</v>
      </c>
      <c r="G1233" s="235">
        <v>1</v>
      </c>
      <c r="H1233" s="235">
        <v>1</v>
      </c>
      <c r="I1233" s="236" t="s">
        <v>1205</v>
      </c>
      <c r="J1233" s="237" t="s">
        <v>1205</v>
      </c>
    </row>
    <row r="1234" spans="1:10" ht="17.149999999999999" customHeight="1">
      <c r="A1234" s="238" t="s">
        <v>168</v>
      </c>
      <c r="B1234" s="239" t="s">
        <v>2167</v>
      </c>
      <c r="C1234" s="240">
        <v>10.09</v>
      </c>
      <c r="D1234" s="241">
        <v>1.3953</v>
      </c>
      <c r="E1234" s="241">
        <v>1</v>
      </c>
      <c r="F1234" s="241">
        <v>1</v>
      </c>
      <c r="G1234" s="241">
        <v>1</v>
      </c>
      <c r="H1234" s="241">
        <v>1</v>
      </c>
      <c r="I1234" s="242" t="s">
        <v>1205</v>
      </c>
      <c r="J1234" s="243" t="s">
        <v>1205</v>
      </c>
    </row>
    <row r="1235" spans="1:10" ht="17.149999999999999" customHeight="1">
      <c r="A1235" s="244" t="s">
        <v>169</v>
      </c>
      <c r="B1235" s="245" t="s">
        <v>2168</v>
      </c>
      <c r="C1235" s="246">
        <v>3.9</v>
      </c>
      <c r="D1235" s="247">
        <v>0.25940000000000002</v>
      </c>
      <c r="E1235" s="247">
        <v>1</v>
      </c>
      <c r="F1235" s="247">
        <v>1</v>
      </c>
      <c r="G1235" s="247">
        <v>1</v>
      </c>
      <c r="H1235" s="247">
        <v>1</v>
      </c>
      <c r="I1235" s="248" t="s">
        <v>1205</v>
      </c>
      <c r="J1235" s="249" t="s">
        <v>1205</v>
      </c>
    </row>
    <row r="1236" spans="1:10" ht="17.149999999999999" customHeight="1">
      <c r="A1236" s="232" t="s">
        <v>170</v>
      </c>
      <c r="B1236" s="233" t="s">
        <v>2168</v>
      </c>
      <c r="C1236" s="234">
        <v>4.32</v>
      </c>
      <c r="D1236" s="235">
        <v>0.32840000000000003</v>
      </c>
      <c r="E1236" s="235">
        <v>1</v>
      </c>
      <c r="F1236" s="235">
        <v>1</v>
      </c>
      <c r="G1236" s="235">
        <v>1</v>
      </c>
      <c r="H1236" s="235">
        <v>1</v>
      </c>
      <c r="I1236" s="236" t="s">
        <v>1205</v>
      </c>
      <c r="J1236" s="237" t="s">
        <v>1205</v>
      </c>
    </row>
    <row r="1237" spans="1:10" ht="17.149999999999999" customHeight="1">
      <c r="A1237" s="232" t="s">
        <v>171</v>
      </c>
      <c r="B1237" s="233" t="s">
        <v>2168</v>
      </c>
      <c r="C1237" s="234">
        <v>4.59</v>
      </c>
      <c r="D1237" s="235">
        <v>0.56220000000000003</v>
      </c>
      <c r="E1237" s="235">
        <v>1</v>
      </c>
      <c r="F1237" s="235">
        <v>1</v>
      </c>
      <c r="G1237" s="235">
        <v>1</v>
      </c>
      <c r="H1237" s="235">
        <v>1</v>
      </c>
      <c r="I1237" s="236" t="s">
        <v>1205</v>
      </c>
      <c r="J1237" s="237" t="s">
        <v>1205</v>
      </c>
    </row>
    <row r="1238" spans="1:10" ht="17.149999999999999" customHeight="1">
      <c r="A1238" s="238" t="s">
        <v>172</v>
      </c>
      <c r="B1238" s="239" t="s">
        <v>2168</v>
      </c>
      <c r="C1238" s="240">
        <v>8.94</v>
      </c>
      <c r="D1238" s="241">
        <v>1.4236</v>
      </c>
      <c r="E1238" s="241">
        <v>1</v>
      </c>
      <c r="F1238" s="241">
        <v>1</v>
      </c>
      <c r="G1238" s="241">
        <v>1</v>
      </c>
      <c r="H1238" s="241">
        <v>1</v>
      </c>
      <c r="I1238" s="242" t="s">
        <v>1205</v>
      </c>
      <c r="J1238" s="243" t="s">
        <v>1205</v>
      </c>
    </row>
    <row r="1239" spans="1:10" ht="17.149999999999999" customHeight="1">
      <c r="A1239" s="244" t="s">
        <v>173</v>
      </c>
      <c r="B1239" s="245" t="s">
        <v>2169</v>
      </c>
      <c r="C1239" s="246">
        <v>3.38</v>
      </c>
      <c r="D1239" s="247">
        <v>0.31019999999999998</v>
      </c>
      <c r="E1239" s="247">
        <v>1</v>
      </c>
      <c r="F1239" s="247">
        <v>1</v>
      </c>
      <c r="G1239" s="247">
        <v>1</v>
      </c>
      <c r="H1239" s="247">
        <v>1</v>
      </c>
      <c r="I1239" s="248" t="s">
        <v>1205</v>
      </c>
      <c r="J1239" s="249" t="s">
        <v>1205</v>
      </c>
    </row>
    <row r="1240" spans="1:10" ht="17.149999999999999" customHeight="1">
      <c r="A1240" s="232" t="s">
        <v>174</v>
      </c>
      <c r="B1240" s="233" t="s">
        <v>2169</v>
      </c>
      <c r="C1240" s="234">
        <v>3.87</v>
      </c>
      <c r="D1240" s="235">
        <v>0.44769999999999999</v>
      </c>
      <c r="E1240" s="235">
        <v>1</v>
      </c>
      <c r="F1240" s="235">
        <v>1</v>
      </c>
      <c r="G1240" s="235">
        <v>1</v>
      </c>
      <c r="H1240" s="235">
        <v>1</v>
      </c>
      <c r="I1240" s="236" t="s">
        <v>1205</v>
      </c>
      <c r="J1240" s="237" t="s">
        <v>1205</v>
      </c>
    </row>
    <row r="1241" spans="1:10" ht="17.149999999999999" customHeight="1">
      <c r="A1241" s="232" t="s">
        <v>175</v>
      </c>
      <c r="B1241" s="233" t="s">
        <v>2169</v>
      </c>
      <c r="C1241" s="234">
        <v>6.21</v>
      </c>
      <c r="D1241" s="235">
        <v>0.78349999999999997</v>
      </c>
      <c r="E1241" s="235">
        <v>1</v>
      </c>
      <c r="F1241" s="235">
        <v>1</v>
      </c>
      <c r="G1241" s="235">
        <v>1</v>
      </c>
      <c r="H1241" s="235">
        <v>1</v>
      </c>
      <c r="I1241" s="236" t="s">
        <v>1205</v>
      </c>
      <c r="J1241" s="237" t="s">
        <v>1205</v>
      </c>
    </row>
    <row r="1242" spans="1:10" ht="17.149999999999999" customHeight="1">
      <c r="A1242" s="238" t="s">
        <v>176</v>
      </c>
      <c r="B1242" s="239" t="s">
        <v>2169</v>
      </c>
      <c r="C1242" s="240">
        <v>12.47</v>
      </c>
      <c r="D1242" s="241">
        <v>1.8209</v>
      </c>
      <c r="E1242" s="241">
        <v>1</v>
      </c>
      <c r="F1242" s="241">
        <v>1</v>
      </c>
      <c r="G1242" s="241">
        <v>1</v>
      </c>
      <c r="H1242" s="241">
        <v>1</v>
      </c>
      <c r="I1242" s="242" t="s">
        <v>1205</v>
      </c>
      <c r="J1242" s="243" t="s">
        <v>1205</v>
      </c>
    </row>
    <row r="1243" spans="1:10" ht="17.149999999999999" customHeight="1">
      <c r="A1243" s="244" t="s">
        <v>177</v>
      </c>
      <c r="B1243" s="245" t="s">
        <v>2170</v>
      </c>
      <c r="C1243" s="246">
        <v>4.4000000000000004</v>
      </c>
      <c r="D1243" s="247">
        <v>0.26729999999999998</v>
      </c>
      <c r="E1243" s="247">
        <v>1</v>
      </c>
      <c r="F1243" s="247">
        <v>1</v>
      </c>
      <c r="G1243" s="247">
        <v>1</v>
      </c>
      <c r="H1243" s="247">
        <v>1</v>
      </c>
      <c r="I1243" s="248" t="s">
        <v>1205</v>
      </c>
      <c r="J1243" s="249" t="s">
        <v>1205</v>
      </c>
    </row>
    <row r="1244" spans="1:10" ht="17.149999999999999" customHeight="1">
      <c r="A1244" s="232" t="s">
        <v>178</v>
      </c>
      <c r="B1244" s="233" t="s">
        <v>2170</v>
      </c>
      <c r="C1244" s="234">
        <v>4.71</v>
      </c>
      <c r="D1244" s="235">
        <v>0.34920000000000001</v>
      </c>
      <c r="E1244" s="235">
        <v>1</v>
      </c>
      <c r="F1244" s="235">
        <v>1</v>
      </c>
      <c r="G1244" s="235">
        <v>1</v>
      </c>
      <c r="H1244" s="235">
        <v>1</v>
      </c>
      <c r="I1244" s="236" t="s">
        <v>1205</v>
      </c>
      <c r="J1244" s="237" t="s">
        <v>1205</v>
      </c>
    </row>
    <row r="1245" spans="1:10" ht="17.149999999999999" customHeight="1">
      <c r="A1245" s="232" t="s">
        <v>179</v>
      </c>
      <c r="B1245" s="233" t="s">
        <v>2170</v>
      </c>
      <c r="C1245" s="234">
        <v>6.61</v>
      </c>
      <c r="D1245" s="235">
        <v>0.62880000000000003</v>
      </c>
      <c r="E1245" s="235">
        <v>1</v>
      </c>
      <c r="F1245" s="235">
        <v>1</v>
      </c>
      <c r="G1245" s="235">
        <v>1</v>
      </c>
      <c r="H1245" s="235">
        <v>1</v>
      </c>
      <c r="I1245" s="236" t="s">
        <v>1205</v>
      </c>
      <c r="J1245" s="237" t="s">
        <v>1205</v>
      </c>
    </row>
    <row r="1246" spans="1:10" ht="17.149999999999999" customHeight="1">
      <c r="A1246" s="238" t="s">
        <v>180</v>
      </c>
      <c r="B1246" s="239" t="s">
        <v>2170</v>
      </c>
      <c r="C1246" s="240">
        <v>9.5</v>
      </c>
      <c r="D1246" s="241">
        <v>1.1805000000000001</v>
      </c>
      <c r="E1246" s="241">
        <v>1</v>
      </c>
      <c r="F1246" s="241">
        <v>1</v>
      </c>
      <c r="G1246" s="241">
        <v>1</v>
      </c>
      <c r="H1246" s="241">
        <v>1</v>
      </c>
      <c r="I1246" s="242" t="s">
        <v>1205</v>
      </c>
      <c r="J1246" s="243" t="s">
        <v>1205</v>
      </c>
    </row>
    <row r="1247" spans="1:10" ht="17.149999999999999" customHeight="1">
      <c r="A1247" s="244" t="s">
        <v>1657</v>
      </c>
      <c r="B1247" s="245" t="s">
        <v>2171</v>
      </c>
      <c r="C1247" s="246">
        <v>3.79</v>
      </c>
      <c r="D1247" s="247">
        <v>1.1335999999999999</v>
      </c>
      <c r="E1247" s="247">
        <v>1</v>
      </c>
      <c r="F1247" s="247">
        <v>1</v>
      </c>
      <c r="G1247" s="247">
        <v>1.35</v>
      </c>
      <c r="H1247" s="247">
        <v>1.35</v>
      </c>
      <c r="I1247" s="248" t="s">
        <v>1201</v>
      </c>
      <c r="J1247" s="249" t="s">
        <v>1199</v>
      </c>
    </row>
    <row r="1248" spans="1:10" ht="17.149999999999999" customHeight="1">
      <c r="A1248" s="232" t="s">
        <v>1658</v>
      </c>
      <c r="B1248" s="233" t="s">
        <v>2171</v>
      </c>
      <c r="C1248" s="234">
        <v>5.46</v>
      </c>
      <c r="D1248" s="235">
        <v>1.4440999999999999</v>
      </c>
      <c r="E1248" s="235">
        <v>1</v>
      </c>
      <c r="F1248" s="235">
        <v>1</v>
      </c>
      <c r="G1248" s="235">
        <v>1.35</v>
      </c>
      <c r="H1248" s="235">
        <v>1.35</v>
      </c>
      <c r="I1248" s="236" t="s">
        <v>1201</v>
      </c>
      <c r="J1248" s="237" t="s">
        <v>1199</v>
      </c>
    </row>
    <row r="1249" spans="1:10" ht="17.149999999999999" customHeight="1">
      <c r="A1249" s="232" t="s">
        <v>1659</v>
      </c>
      <c r="B1249" s="233" t="s">
        <v>2171</v>
      </c>
      <c r="C1249" s="234">
        <v>9.23</v>
      </c>
      <c r="D1249" s="235">
        <v>2.1177000000000001</v>
      </c>
      <c r="E1249" s="235">
        <v>1</v>
      </c>
      <c r="F1249" s="235">
        <v>1</v>
      </c>
      <c r="G1249" s="235">
        <v>1.35</v>
      </c>
      <c r="H1249" s="235">
        <v>1.35</v>
      </c>
      <c r="I1249" s="236" t="s">
        <v>1201</v>
      </c>
      <c r="J1249" s="237" t="s">
        <v>1199</v>
      </c>
    </row>
    <row r="1250" spans="1:10" ht="17.149999999999999" customHeight="1">
      <c r="A1250" s="238" t="s">
        <v>1660</v>
      </c>
      <c r="B1250" s="239" t="s">
        <v>2171</v>
      </c>
      <c r="C1250" s="240">
        <v>15.84</v>
      </c>
      <c r="D1250" s="241">
        <v>3.6551</v>
      </c>
      <c r="E1250" s="241">
        <v>1</v>
      </c>
      <c r="F1250" s="241">
        <v>1</v>
      </c>
      <c r="G1250" s="241">
        <v>1.75</v>
      </c>
      <c r="H1250" s="241">
        <v>1.75</v>
      </c>
      <c r="I1250" s="242" t="s">
        <v>1201</v>
      </c>
      <c r="J1250" s="243" t="s">
        <v>1199</v>
      </c>
    </row>
    <row r="1251" spans="1:10" ht="17.149999999999999" customHeight="1">
      <c r="A1251" s="244" t="s">
        <v>1661</v>
      </c>
      <c r="B1251" s="245" t="s">
        <v>2172</v>
      </c>
      <c r="C1251" s="246">
        <v>3.54</v>
      </c>
      <c r="D1251" s="247">
        <v>0.82250000000000001</v>
      </c>
      <c r="E1251" s="247">
        <v>1</v>
      </c>
      <c r="F1251" s="247">
        <v>1</v>
      </c>
      <c r="G1251" s="247">
        <v>1.35</v>
      </c>
      <c r="H1251" s="247">
        <v>1.35</v>
      </c>
      <c r="I1251" s="248" t="s">
        <v>1201</v>
      </c>
      <c r="J1251" s="249" t="s">
        <v>1199</v>
      </c>
    </row>
    <row r="1252" spans="1:10" ht="17.149999999999999" customHeight="1">
      <c r="A1252" s="232" t="s">
        <v>1662</v>
      </c>
      <c r="B1252" s="233" t="s">
        <v>2172</v>
      </c>
      <c r="C1252" s="234">
        <v>5.26</v>
      </c>
      <c r="D1252" s="235">
        <v>1.0848</v>
      </c>
      <c r="E1252" s="235">
        <v>1</v>
      </c>
      <c r="F1252" s="235">
        <v>1</v>
      </c>
      <c r="G1252" s="235">
        <v>1.35</v>
      </c>
      <c r="H1252" s="235">
        <v>1.35</v>
      </c>
      <c r="I1252" s="236" t="s">
        <v>1201</v>
      </c>
      <c r="J1252" s="237" t="s">
        <v>1199</v>
      </c>
    </row>
    <row r="1253" spans="1:10" ht="17.149999999999999" customHeight="1">
      <c r="A1253" s="232" t="s">
        <v>1663</v>
      </c>
      <c r="B1253" s="233" t="s">
        <v>2172</v>
      </c>
      <c r="C1253" s="234">
        <v>7.83</v>
      </c>
      <c r="D1253" s="235">
        <v>1.5155000000000001</v>
      </c>
      <c r="E1253" s="235">
        <v>1</v>
      </c>
      <c r="F1253" s="235">
        <v>1</v>
      </c>
      <c r="G1253" s="235">
        <v>1.35</v>
      </c>
      <c r="H1253" s="235">
        <v>1.35</v>
      </c>
      <c r="I1253" s="236" t="s">
        <v>1201</v>
      </c>
      <c r="J1253" s="237" t="s">
        <v>1199</v>
      </c>
    </row>
    <row r="1254" spans="1:10" ht="17.149999999999999" customHeight="1">
      <c r="A1254" s="238" t="s">
        <v>1664</v>
      </c>
      <c r="B1254" s="239" t="s">
        <v>2172</v>
      </c>
      <c r="C1254" s="240">
        <v>14.17</v>
      </c>
      <c r="D1254" s="241">
        <v>2.7833000000000001</v>
      </c>
      <c r="E1254" s="241">
        <v>1</v>
      </c>
      <c r="F1254" s="241">
        <v>1</v>
      </c>
      <c r="G1254" s="241">
        <v>1.75</v>
      </c>
      <c r="H1254" s="241">
        <v>1.75</v>
      </c>
      <c r="I1254" s="242" t="s">
        <v>1201</v>
      </c>
      <c r="J1254" s="243" t="s">
        <v>1199</v>
      </c>
    </row>
    <row r="1255" spans="1:10" ht="17.149999999999999" customHeight="1">
      <c r="A1255" s="244" t="s">
        <v>1665</v>
      </c>
      <c r="B1255" s="245" t="s">
        <v>2173</v>
      </c>
      <c r="C1255" s="246">
        <v>2.74</v>
      </c>
      <c r="D1255" s="247">
        <v>0.66649999999999998</v>
      </c>
      <c r="E1255" s="247">
        <v>1</v>
      </c>
      <c r="F1255" s="247">
        <v>1</v>
      </c>
      <c r="G1255" s="247">
        <v>1.35</v>
      </c>
      <c r="H1255" s="247">
        <v>1.35</v>
      </c>
      <c r="I1255" s="248" t="s">
        <v>1201</v>
      </c>
      <c r="J1255" s="249" t="s">
        <v>1199</v>
      </c>
    </row>
    <row r="1256" spans="1:10" ht="17.149999999999999" customHeight="1">
      <c r="A1256" s="232" t="s">
        <v>1666</v>
      </c>
      <c r="B1256" s="233" t="s">
        <v>2173</v>
      </c>
      <c r="C1256" s="234">
        <v>4.2699999999999996</v>
      </c>
      <c r="D1256" s="235">
        <v>0.88009999999999999</v>
      </c>
      <c r="E1256" s="235">
        <v>1</v>
      </c>
      <c r="F1256" s="235">
        <v>1</v>
      </c>
      <c r="G1256" s="235">
        <v>1.35</v>
      </c>
      <c r="H1256" s="235">
        <v>1.35</v>
      </c>
      <c r="I1256" s="236" t="s">
        <v>1201</v>
      </c>
      <c r="J1256" s="237" t="s">
        <v>1199</v>
      </c>
    </row>
    <row r="1257" spans="1:10" ht="17.149999999999999" customHeight="1">
      <c r="A1257" s="232" t="s">
        <v>1667</v>
      </c>
      <c r="B1257" s="233" t="s">
        <v>2173</v>
      </c>
      <c r="C1257" s="234">
        <v>7.4</v>
      </c>
      <c r="D1257" s="235">
        <v>1.2882</v>
      </c>
      <c r="E1257" s="235">
        <v>1</v>
      </c>
      <c r="F1257" s="235">
        <v>1</v>
      </c>
      <c r="G1257" s="235">
        <v>1.35</v>
      </c>
      <c r="H1257" s="235">
        <v>1.35</v>
      </c>
      <c r="I1257" s="236" t="s">
        <v>1201</v>
      </c>
      <c r="J1257" s="237" t="s">
        <v>1199</v>
      </c>
    </row>
    <row r="1258" spans="1:10" ht="17.149999999999999" customHeight="1">
      <c r="A1258" s="238" t="s">
        <v>1668</v>
      </c>
      <c r="B1258" s="239" t="s">
        <v>2173</v>
      </c>
      <c r="C1258" s="240">
        <v>13.14</v>
      </c>
      <c r="D1258" s="241">
        <v>2.5842999999999998</v>
      </c>
      <c r="E1258" s="241">
        <v>1</v>
      </c>
      <c r="F1258" s="241">
        <v>1</v>
      </c>
      <c r="G1258" s="241">
        <v>1.75</v>
      </c>
      <c r="H1258" s="241">
        <v>1.75</v>
      </c>
      <c r="I1258" s="242" t="s">
        <v>1201</v>
      </c>
      <c r="J1258" s="243" t="s">
        <v>1199</v>
      </c>
    </row>
    <row r="1259" spans="1:10" ht="17.149999999999999" customHeight="1">
      <c r="A1259" s="244" t="s">
        <v>1669</v>
      </c>
      <c r="B1259" s="245" t="s">
        <v>2174</v>
      </c>
      <c r="C1259" s="246">
        <v>1.96</v>
      </c>
      <c r="D1259" s="247">
        <v>0.37219999999999998</v>
      </c>
      <c r="E1259" s="247">
        <v>1</v>
      </c>
      <c r="F1259" s="247">
        <v>1</v>
      </c>
      <c r="G1259" s="247">
        <v>1.35</v>
      </c>
      <c r="H1259" s="247">
        <v>1.35</v>
      </c>
      <c r="I1259" s="248" t="s">
        <v>1201</v>
      </c>
      <c r="J1259" s="249" t="s">
        <v>1199</v>
      </c>
    </row>
    <row r="1260" spans="1:10" ht="17.149999999999999" customHeight="1">
      <c r="A1260" s="232" t="s">
        <v>1670</v>
      </c>
      <c r="B1260" s="233" t="s">
        <v>2174</v>
      </c>
      <c r="C1260" s="234">
        <v>2.93</v>
      </c>
      <c r="D1260" s="235">
        <v>0.52190000000000003</v>
      </c>
      <c r="E1260" s="235">
        <v>1</v>
      </c>
      <c r="F1260" s="235">
        <v>1</v>
      </c>
      <c r="G1260" s="235">
        <v>1.35</v>
      </c>
      <c r="H1260" s="235">
        <v>1.35</v>
      </c>
      <c r="I1260" s="236" t="s">
        <v>1201</v>
      </c>
      <c r="J1260" s="237" t="s">
        <v>1199</v>
      </c>
    </row>
    <row r="1261" spans="1:10" ht="17.149999999999999" customHeight="1">
      <c r="A1261" s="232" t="s">
        <v>1671</v>
      </c>
      <c r="B1261" s="233" t="s">
        <v>2174</v>
      </c>
      <c r="C1261" s="234">
        <v>4.4000000000000004</v>
      </c>
      <c r="D1261" s="235">
        <v>0.79369999999999996</v>
      </c>
      <c r="E1261" s="235">
        <v>1</v>
      </c>
      <c r="F1261" s="235">
        <v>1</v>
      </c>
      <c r="G1261" s="235">
        <v>1.35</v>
      </c>
      <c r="H1261" s="235">
        <v>1.35</v>
      </c>
      <c r="I1261" s="236" t="s">
        <v>1201</v>
      </c>
      <c r="J1261" s="237" t="s">
        <v>1199</v>
      </c>
    </row>
    <row r="1262" spans="1:10" ht="17.149999999999999" customHeight="1">
      <c r="A1262" s="238" t="s">
        <v>1672</v>
      </c>
      <c r="B1262" s="239" t="s">
        <v>2174</v>
      </c>
      <c r="C1262" s="240">
        <v>8.2899999999999991</v>
      </c>
      <c r="D1262" s="241">
        <v>1.5242</v>
      </c>
      <c r="E1262" s="241">
        <v>1</v>
      </c>
      <c r="F1262" s="241">
        <v>1</v>
      </c>
      <c r="G1262" s="241">
        <v>1.75</v>
      </c>
      <c r="H1262" s="241">
        <v>1.75</v>
      </c>
      <c r="I1262" s="242" t="s">
        <v>1201</v>
      </c>
      <c r="J1262" s="243" t="s">
        <v>1199</v>
      </c>
    </row>
    <row r="1263" spans="1:10" ht="17.149999999999999" customHeight="1">
      <c r="A1263" s="244" t="s">
        <v>181</v>
      </c>
      <c r="B1263" s="245" t="s">
        <v>2175</v>
      </c>
      <c r="C1263" s="246">
        <v>1.6</v>
      </c>
      <c r="D1263" s="247">
        <v>0.26690000000000003</v>
      </c>
      <c r="E1263" s="247">
        <v>1</v>
      </c>
      <c r="F1263" s="247">
        <v>1</v>
      </c>
      <c r="G1263" s="247">
        <v>1.35</v>
      </c>
      <c r="H1263" s="247">
        <v>1.35</v>
      </c>
      <c r="I1263" s="248" t="s">
        <v>1201</v>
      </c>
      <c r="J1263" s="249" t="s">
        <v>1199</v>
      </c>
    </row>
    <row r="1264" spans="1:10" ht="17.149999999999999" customHeight="1">
      <c r="A1264" s="232" t="s">
        <v>182</v>
      </c>
      <c r="B1264" s="233" t="s">
        <v>2175</v>
      </c>
      <c r="C1264" s="234">
        <v>2.2799999999999998</v>
      </c>
      <c r="D1264" s="235">
        <v>0.3851</v>
      </c>
      <c r="E1264" s="235">
        <v>1</v>
      </c>
      <c r="F1264" s="235">
        <v>1</v>
      </c>
      <c r="G1264" s="235">
        <v>1.35</v>
      </c>
      <c r="H1264" s="235">
        <v>1.35</v>
      </c>
      <c r="I1264" s="236" t="s">
        <v>1201</v>
      </c>
      <c r="J1264" s="237" t="s">
        <v>1199</v>
      </c>
    </row>
    <row r="1265" spans="1:10" ht="17.149999999999999" customHeight="1">
      <c r="A1265" s="232" t="s">
        <v>183</v>
      </c>
      <c r="B1265" s="233" t="s">
        <v>2175</v>
      </c>
      <c r="C1265" s="234">
        <v>4.13</v>
      </c>
      <c r="D1265" s="235">
        <v>0.75690000000000002</v>
      </c>
      <c r="E1265" s="235">
        <v>1</v>
      </c>
      <c r="F1265" s="235">
        <v>1</v>
      </c>
      <c r="G1265" s="235">
        <v>1.35</v>
      </c>
      <c r="H1265" s="235">
        <v>1.35</v>
      </c>
      <c r="I1265" s="236" t="s">
        <v>1201</v>
      </c>
      <c r="J1265" s="237" t="s">
        <v>1199</v>
      </c>
    </row>
    <row r="1266" spans="1:10" ht="17.149999999999999" customHeight="1">
      <c r="A1266" s="238" t="s">
        <v>184</v>
      </c>
      <c r="B1266" s="239" t="s">
        <v>2175</v>
      </c>
      <c r="C1266" s="240">
        <v>7.84</v>
      </c>
      <c r="D1266" s="241">
        <v>1.4302999999999999</v>
      </c>
      <c r="E1266" s="241">
        <v>1</v>
      </c>
      <c r="F1266" s="241">
        <v>1</v>
      </c>
      <c r="G1266" s="241">
        <v>1.75</v>
      </c>
      <c r="H1266" s="241">
        <v>1.75</v>
      </c>
      <c r="I1266" s="242" t="s">
        <v>1201</v>
      </c>
      <c r="J1266" s="243" t="s">
        <v>1199</v>
      </c>
    </row>
    <row r="1267" spans="1:10" ht="17.149999999999999" customHeight="1">
      <c r="A1267" s="244" t="s">
        <v>185</v>
      </c>
      <c r="B1267" s="245" t="s">
        <v>2176</v>
      </c>
      <c r="C1267" s="246">
        <v>1.83</v>
      </c>
      <c r="D1267" s="247">
        <v>0.28439999999999999</v>
      </c>
      <c r="E1267" s="247">
        <v>1</v>
      </c>
      <c r="F1267" s="247">
        <v>1</v>
      </c>
      <c r="G1267" s="247">
        <v>1.35</v>
      </c>
      <c r="H1267" s="247">
        <v>1.35</v>
      </c>
      <c r="I1267" s="248" t="s">
        <v>1201</v>
      </c>
      <c r="J1267" s="249" t="s">
        <v>1199</v>
      </c>
    </row>
    <row r="1268" spans="1:10" ht="17.149999999999999" customHeight="1">
      <c r="A1268" s="232" t="s">
        <v>186</v>
      </c>
      <c r="B1268" s="233" t="s">
        <v>2176</v>
      </c>
      <c r="C1268" s="234">
        <v>2.89</v>
      </c>
      <c r="D1268" s="235">
        <v>0.43940000000000001</v>
      </c>
      <c r="E1268" s="235">
        <v>1</v>
      </c>
      <c r="F1268" s="235">
        <v>1</v>
      </c>
      <c r="G1268" s="235">
        <v>1.35</v>
      </c>
      <c r="H1268" s="235">
        <v>1.35</v>
      </c>
      <c r="I1268" s="236" t="s">
        <v>1201</v>
      </c>
      <c r="J1268" s="237" t="s">
        <v>1199</v>
      </c>
    </row>
    <row r="1269" spans="1:10" ht="17.149999999999999" customHeight="1">
      <c r="A1269" s="232" t="s">
        <v>187</v>
      </c>
      <c r="B1269" s="233" t="s">
        <v>2176</v>
      </c>
      <c r="C1269" s="234">
        <v>4.07</v>
      </c>
      <c r="D1269" s="235">
        <v>0.69120000000000004</v>
      </c>
      <c r="E1269" s="235">
        <v>1</v>
      </c>
      <c r="F1269" s="235">
        <v>1</v>
      </c>
      <c r="G1269" s="235">
        <v>1.35</v>
      </c>
      <c r="H1269" s="235">
        <v>1.35</v>
      </c>
      <c r="I1269" s="236" t="s">
        <v>1201</v>
      </c>
      <c r="J1269" s="237" t="s">
        <v>1199</v>
      </c>
    </row>
    <row r="1270" spans="1:10" ht="17.149999999999999" customHeight="1">
      <c r="A1270" s="238" t="s">
        <v>188</v>
      </c>
      <c r="B1270" s="239" t="s">
        <v>2176</v>
      </c>
      <c r="C1270" s="240">
        <v>6.94</v>
      </c>
      <c r="D1270" s="241">
        <v>1.3260000000000001</v>
      </c>
      <c r="E1270" s="241">
        <v>1</v>
      </c>
      <c r="F1270" s="241">
        <v>1</v>
      </c>
      <c r="G1270" s="241">
        <v>1.75</v>
      </c>
      <c r="H1270" s="241">
        <v>1.75</v>
      </c>
      <c r="I1270" s="242" t="s">
        <v>1201</v>
      </c>
      <c r="J1270" s="243" t="s">
        <v>1199</v>
      </c>
    </row>
    <row r="1271" spans="1:10" ht="17.149999999999999" customHeight="1">
      <c r="A1271" s="244" t="s">
        <v>189</v>
      </c>
      <c r="B1271" s="245" t="s">
        <v>2177</v>
      </c>
      <c r="C1271" s="246">
        <v>2.69</v>
      </c>
      <c r="D1271" s="247">
        <v>0.42409999999999998</v>
      </c>
      <c r="E1271" s="247">
        <v>1</v>
      </c>
      <c r="F1271" s="247">
        <v>1</v>
      </c>
      <c r="G1271" s="247">
        <v>1.35</v>
      </c>
      <c r="H1271" s="247">
        <v>1.35</v>
      </c>
      <c r="I1271" s="248" t="s">
        <v>1201</v>
      </c>
      <c r="J1271" s="249" t="s">
        <v>1199</v>
      </c>
    </row>
    <row r="1272" spans="1:10" ht="17.149999999999999" customHeight="1">
      <c r="A1272" s="232" t="s">
        <v>190</v>
      </c>
      <c r="B1272" s="233" t="s">
        <v>2177</v>
      </c>
      <c r="C1272" s="234">
        <v>3.87</v>
      </c>
      <c r="D1272" s="235">
        <v>0.56189999999999996</v>
      </c>
      <c r="E1272" s="235">
        <v>1</v>
      </c>
      <c r="F1272" s="235">
        <v>1</v>
      </c>
      <c r="G1272" s="235">
        <v>1.35</v>
      </c>
      <c r="H1272" s="235">
        <v>1.35</v>
      </c>
      <c r="I1272" s="236" t="s">
        <v>1201</v>
      </c>
      <c r="J1272" s="237" t="s">
        <v>1199</v>
      </c>
    </row>
    <row r="1273" spans="1:10" ht="17.149999999999999" customHeight="1">
      <c r="A1273" s="232" t="s">
        <v>191</v>
      </c>
      <c r="B1273" s="233" t="s">
        <v>2177</v>
      </c>
      <c r="C1273" s="234">
        <v>5.52</v>
      </c>
      <c r="D1273" s="235">
        <v>0.80500000000000005</v>
      </c>
      <c r="E1273" s="235">
        <v>1</v>
      </c>
      <c r="F1273" s="235">
        <v>1</v>
      </c>
      <c r="G1273" s="235">
        <v>1.35</v>
      </c>
      <c r="H1273" s="235">
        <v>1.35</v>
      </c>
      <c r="I1273" s="236" t="s">
        <v>1201</v>
      </c>
      <c r="J1273" s="237" t="s">
        <v>1199</v>
      </c>
    </row>
    <row r="1274" spans="1:10" ht="17.149999999999999" customHeight="1">
      <c r="A1274" s="238" t="s">
        <v>192</v>
      </c>
      <c r="B1274" s="239" t="s">
        <v>2177</v>
      </c>
      <c r="C1274" s="240">
        <v>9.16</v>
      </c>
      <c r="D1274" s="241">
        <v>1.375</v>
      </c>
      <c r="E1274" s="241">
        <v>1</v>
      </c>
      <c r="F1274" s="241">
        <v>1</v>
      </c>
      <c r="G1274" s="241">
        <v>1.75</v>
      </c>
      <c r="H1274" s="241">
        <v>1.75</v>
      </c>
      <c r="I1274" s="242" t="s">
        <v>1201</v>
      </c>
      <c r="J1274" s="243" t="s">
        <v>1199</v>
      </c>
    </row>
    <row r="1275" spans="1:10" ht="17.149999999999999" customHeight="1">
      <c r="A1275" s="244" t="s">
        <v>193</v>
      </c>
      <c r="B1275" s="245" t="s">
        <v>2178</v>
      </c>
      <c r="C1275" s="246">
        <v>2.41</v>
      </c>
      <c r="D1275" s="247">
        <v>0.3004</v>
      </c>
      <c r="E1275" s="247">
        <v>1</v>
      </c>
      <c r="F1275" s="247">
        <v>1</v>
      </c>
      <c r="G1275" s="247">
        <v>1.35</v>
      </c>
      <c r="H1275" s="247">
        <v>1.35</v>
      </c>
      <c r="I1275" s="248" t="s">
        <v>1201</v>
      </c>
      <c r="J1275" s="249" t="s">
        <v>1199</v>
      </c>
    </row>
    <row r="1276" spans="1:10" ht="17.149999999999999" customHeight="1">
      <c r="A1276" s="232" t="s">
        <v>194</v>
      </c>
      <c r="B1276" s="233" t="s">
        <v>2178</v>
      </c>
      <c r="C1276" s="234">
        <v>3.85</v>
      </c>
      <c r="D1276" s="235">
        <v>0.46839999999999998</v>
      </c>
      <c r="E1276" s="235">
        <v>1</v>
      </c>
      <c r="F1276" s="235">
        <v>1</v>
      </c>
      <c r="G1276" s="235">
        <v>1.35</v>
      </c>
      <c r="H1276" s="235">
        <v>1.35</v>
      </c>
      <c r="I1276" s="236" t="s">
        <v>1201</v>
      </c>
      <c r="J1276" s="237" t="s">
        <v>1199</v>
      </c>
    </row>
    <row r="1277" spans="1:10" ht="17.149999999999999" customHeight="1">
      <c r="A1277" s="232" t="s">
        <v>195</v>
      </c>
      <c r="B1277" s="233" t="s">
        <v>2178</v>
      </c>
      <c r="C1277" s="234">
        <v>6.5</v>
      </c>
      <c r="D1277" s="235">
        <v>0.78039999999999998</v>
      </c>
      <c r="E1277" s="235">
        <v>1</v>
      </c>
      <c r="F1277" s="235">
        <v>1</v>
      </c>
      <c r="G1277" s="235">
        <v>1.35</v>
      </c>
      <c r="H1277" s="235">
        <v>1.35</v>
      </c>
      <c r="I1277" s="236" t="s">
        <v>1201</v>
      </c>
      <c r="J1277" s="237" t="s">
        <v>1199</v>
      </c>
    </row>
    <row r="1278" spans="1:10" ht="17.149999999999999" customHeight="1">
      <c r="A1278" s="238" t="s">
        <v>196</v>
      </c>
      <c r="B1278" s="239" t="s">
        <v>2178</v>
      </c>
      <c r="C1278" s="240">
        <v>8.86</v>
      </c>
      <c r="D1278" s="241">
        <v>1.6653</v>
      </c>
      <c r="E1278" s="241">
        <v>1</v>
      </c>
      <c r="F1278" s="241">
        <v>1</v>
      </c>
      <c r="G1278" s="241">
        <v>1.75</v>
      </c>
      <c r="H1278" s="241">
        <v>1.75</v>
      </c>
      <c r="I1278" s="242" t="s">
        <v>1201</v>
      </c>
      <c r="J1278" s="243" t="s">
        <v>1199</v>
      </c>
    </row>
    <row r="1279" spans="1:10" ht="17.149999999999999" customHeight="1">
      <c r="A1279" s="244" t="s">
        <v>197</v>
      </c>
      <c r="B1279" s="245" t="s">
        <v>2179</v>
      </c>
      <c r="C1279" s="246">
        <v>1.95</v>
      </c>
      <c r="D1279" s="247">
        <v>0.32379999999999998</v>
      </c>
      <c r="E1279" s="247">
        <v>1</v>
      </c>
      <c r="F1279" s="247">
        <v>1</v>
      </c>
      <c r="G1279" s="247">
        <v>1.35</v>
      </c>
      <c r="H1279" s="247">
        <v>1.35</v>
      </c>
      <c r="I1279" s="248" t="s">
        <v>1201</v>
      </c>
      <c r="J1279" s="249" t="s">
        <v>1199</v>
      </c>
    </row>
    <row r="1280" spans="1:10" ht="17.149999999999999" customHeight="1">
      <c r="A1280" s="232" t="s">
        <v>198</v>
      </c>
      <c r="B1280" s="233" t="s">
        <v>2179</v>
      </c>
      <c r="C1280" s="234">
        <v>2.93</v>
      </c>
      <c r="D1280" s="235">
        <v>0.46429999999999999</v>
      </c>
      <c r="E1280" s="235">
        <v>1</v>
      </c>
      <c r="F1280" s="235">
        <v>1</v>
      </c>
      <c r="G1280" s="235">
        <v>1.35</v>
      </c>
      <c r="H1280" s="235">
        <v>1.35</v>
      </c>
      <c r="I1280" s="236" t="s">
        <v>1201</v>
      </c>
      <c r="J1280" s="237" t="s">
        <v>1199</v>
      </c>
    </row>
    <row r="1281" spans="1:10" ht="17.149999999999999" customHeight="1">
      <c r="A1281" s="232" t="s">
        <v>199</v>
      </c>
      <c r="B1281" s="233" t="s">
        <v>2179</v>
      </c>
      <c r="C1281" s="234">
        <v>4.2300000000000004</v>
      </c>
      <c r="D1281" s="235">
        <v>0.84699999999999998</v>
      </c>
      <c r="E1281" s="235">
        <v>1</v>
      </c>
      <c r="F1281" s="235">
        <v>1</v>
      </c>
      <c r="G1281" s="235">
        <v>1.35</v>
      </c>
      <c r="H1281" s="235">
        <v>1.35</v>
      </c>
      <c r="I1281" s="236" t="s">
        <v>1201</v>
      </c>
      <c r="J1281" s="237" t="s">
        <v>1199</v>
      </c>
    </row>
    <row r="1282" spans="1:10" ht="17.149999999999999" customHeight="1">
      <c r="A1282" s="238" t="s">
        <v>200</v>
      </c>
      <c r="B1282" s="239" t="s">
        <v>2179</v>
      </c>
      <c r="C1282" s="240">
        <v>7.42</v>
      </c>
      <c r="D1282" s="241">
        <v>1.7470000000000001</v>
      </c>
      <c r="E1282" s="241">
        <v>1</v>
      </c>
      <c r="F1282" s="241">
        <v>1</v>
      </c>
      <c r="G1282" s="241">
        <v>1.75</v>
      </c>
      <c r="H1282" s="241">
        <v>1.75</v>
      </c>
      <c r="I1282" s="242" t="s">
        <v>1201</v>
      </c>
      <c r="J1282" s="243" t="s">
        <v>1199</v>
      </c>
    </row>
    <row r="1283" spans="1:10" ht="17.149999999999999" customHeight="1">
      <c r="A1283" s="244" t="s">
        <v>1673</v>
      </c>
      <c r="B1283" s="245" t="s">
        <v>1880</v>
      </c>
      <c r="C1283" s="246">
        <v>2.67</v>
      </c>
      <c r="D1283" s="247">
        <v>0.30709999999999998</v>
      </c>
      <c r="E1283" s="247">
        <v>1</v>
      </c>
      <c r="F1283" s="247">
        <v>1</v>
      </c>
      <c r="G1283" s="247">
        <v>1.35</v>
      </c>
      <c r="H1283" s="247">
        <v>1.35</v>
      </c>
      <c r="I1283" s="248" t="s">
        <v>1201</v>
      </c>
      <c r="J1283" s="249" t="s">
        <v>1199</v>
      </c>
    </row>
    <row r="1284" spans="1:10" ht="17.149999999999999" customHeight="1">
      <c r="A1284" s="232" t="s">
        <v>1674</v>
      </c>
      <c r="B1284" s="233" t="s">
        <v>1880</v>
      </c>
      <c r="C1284" s="234">
        <v>3.61</v>
      </c>
      <c r="D1284" s="235">
        <v>0.43819999999999998</v>
      </c>
      <c r="E1284" s="235">
        <v>1</v>
      </c>
      <c r="F1284" s="235">
        <v>1</v>
      </c>
      <c r="G1284" s="235">
        <v>1.35</v>
      </c>
      <c r="H1284" s="235">
        <v>1.35</v>
      </c>
      <c r="I1284" s="236" t="s">
        <v>1201</v>
      </c>
      <c r="J1284" s="237" t="s">
        <v>1199</v>
      </c>
    </row>
    <row r="1285" spans="1:10" ht="17.149999999999999" customHeight="1">
      <c r="A1285" s="232" t="s">
        <v>1675</v>
      </c>
      <c r="B1285" s="233" t="s">
        <v>1880</v>
      </c>
      <c r="C1285" s="234">
        <v>5.45</v>
      </c>
      <c r="D1285" s="235">
        <v>0.81010000000000004</v>
      </c>
      <c r="E1285" s="235">
        <v>1</v>
      </c>
      <c r="F1285" s="235">
        <v>1</v>
      </c>
      <c r="G1285" s="235">
        <v>1.35</v>
      </c>
      <c r="H1285" s="235">
        <v>1.35</v>
      </c>
      <c r="I1285" s="236" t="s">
        <v>1201</v>
      </c>
      <c r="J1285" s="237" t="s">
        <v>1199</v>
      </c>
    </row>
    <row r="1286" spans="1:10" ht="17.149999999999999" customHeight="1">
      <c r="A1286" s="238" t="s">
        <v>1676</v>
      </c>
      <c r="B1286" s="239" t="s">
        <v>1880</v>
      </c>
      <c r="C1286" s="240">
        <v>8.4499999999999993</v>
      </c>
      <c r="D1286" s="241">
        <v>1.6464000000000001</v>
      </c>
      <c r="E1286" s="241">
        <v>1</v>
      </c>
      <c r="F1286" s="241">
        <v>1</v>
      </c>
      <c r="G1286" s="241">
        <v>1.75</v>
      </c>
      <c r="H1286" s="241">
        <v>1.75</v>
      </c>
      <c r="I1286" s="242" t="s">
        <v>1201</v>
      </c>
      <c r="J1286" s="243" t="s">
        <v>1199</v>
      </c>
    </row>
    <row r="1287" spans="1:10" ht="17.149999999999999" customHeight="1">
      <c r="A1287" s="232" t="s">
        <v>201</v>
      </c>
      <c r="B1287" s="233" t="s">
        <v>2180</v>
      </c>
      <c r="C1287" s="234">
        <v>17.39</v>
      </c>
      <c r="D1287" s="235">
        <v>1.417</v>
      </c>
      <c r="E1287" s="235">
        <v>1</v>
      </c>
      <c r="F1287" s="235">
        <v>1</v>
      </c>
      <c r="G1287" s="235">
        <v>1.35</v>
      </c>
      <c r="H1287" s="235">
        <v>1.35</v>
      </c>
      <c r="I1287" s="236" t="s">
        <v>1201</v>
      </c>
      <c r="J1287" s="237" t="s">
        <v>1199</v>
      </c>
    </row>
    <row r="1288" spans="1:10" ht="17.149999999999999" customHeight="1">
      <c r="A1288" s="232" t="s">
        <v>202</v>
      </c>
      <c r="B1288" s="233" t="s">
        <v>2180</v>
      </c>
      <c r="C1288" s="234">
        <v>18.3</v>
      </c>
      <c r="D1288" s="235">
        <v>2.5764</v>
      </c>
      <c r="E1288" s="235">
        <v>1</v>
      </c>
      <c r="F1288" s="235">
        <v>1</v>
      </c>
      <c r="G1288" s="235">
        <v>1.35</v>
      </c>
      <c r="H1288" s="235">
        <v>1.35</v>
      </c>
      <c r="I1288" s="236" t="s">
        <v>1201</v>
      </c>
      <c r="J1288" s="237" t="s">
        <v>1199</v>
      </c>
    </row>
    <row r="1289" spans="1:10" ht="17.149999999999999" customHeight="1">
      <c r="A1289" s="232" t="s">
        <v>203</v>
      </c>
      <c r="B1289" s="233" t="s">
        <v>2180</v>
      </c>
      <c r="C1289" s="234">
        <v>21.33</v>
      </c>
      <c r="D1289" s="235">
        <v>4.9353999999999996</v>
      </c>
      <c r="E1289" s="235">
        <v>1</v>
      </c>
      <c r="F1289" s="235">
        <v>1</v>
      </c>
      <c r="G1289" s="235">
        <v>1.35</v>
      </c>
      <c r="H1289" s="235">
        <v>1.35</v>
      </c>
      <c r="I1289" s="236" t="s">
        <v>1201</v>
      </c>
      <c r="J1289" s="237" t="s">
        <v>1199</v>
      </c>
    </row>
    <row r="1290" spans="1:10" ht="17.149999999999999" customHeight="1">
      <c r="A1290" s="232" t="s">
        <v>204</v>
      </c>
      <c r="B1290" s="233" t="s">
        <v>2180</v>
      </c>
      <c r="C1290" s="234">
        <v>48.79</v>
      </c>
      <c r="D1290" s="235">
        <v>16.320900000000002</v>
      </c>
      <c r="E1290" s="235">
        <v>1</v>
      </c>
      <c r="F1290" s="235">
        <v>1</v>
      </c>
      <c r="G1290" s="235">
        <v>1.75</v>
      </c>
      <c r="H1290" s="235">
        <v>1.75</v>
      </c>
      <c r="I1290" s="236" t="s">
        <v>1201</v>
      </c>
      <c r="J1290" s="237" t="s">
        <v>1199</v>
      </c>
    </row>
    <row r="1291" spans="1:10" ht="17.149999999999999" customHeight="1">
      <c r="A1291" s="244" t="s">
        <v>205</v>
      </c>
      <c r="B1291" s="245" t="s">
        <v>2181</v>
      </c>
      <c r="C1291" s="246">
        <v>4.7</v>
      </c>
      <c r="D1291" s="247">
        <v>0.97270000000000001</v>
      </c>
      <c r="E1291" s="247">
        <v>1</v>
      </c>
      <c r="F1291" s="247">
        <v>1</v>
      </c>
      <c r="G1291" s="247">
        <v>1.35</v>
      </c>
      <c r="H1291" s="247">
        <v>1.35</v>
      </c>
      <c r="I1291" s="248" t="s">
        <v>1201</v>
      </c>
      <c r="J1291" s="249" t="s">
        <v>1199</v>
      </c>
    </row>
    <row r="1292" spans="1:10" ht="17.149999999999999" customHeight="1">
      <c r="A1292" s="232" t="s">
        <v>206</v>
      </c>
      <c r="B1292" s="233" t="s">
        <v>2181</v>
      </c>
      <c r="C1292" s="234">
        <v>8.33</v>
      </c>
      <c r="D1292" s="235">
        <v>1.5567</v>
      </c>
      <c r="E1292" s="235">
        <v>1</v>
      </c>
      <c r="F1292" s="235">
        <v>1</v>
      </c>
      <c r="G1292" s="235">
        <v>1.35</v>
      </c>
      <c r="H1292" s="235">
        <v>1.35</v>
      </c>
      <c r="I1292" s="236" t="s">
        <v>1201</v>
      </c>
      <c r="J1292" s="237" t="s">
        <v>1199</v>
      </c>
    </row>
    <row r="1293" spans="1:10" ht="17.149999999999999" customHeight="1">
      <c r="A1293" s="232" t="s">
        <v>207</v>
      </c>
      <c r="B1293" s="233" t="s">
        <v>2181</v>
      </c>
      <c r="C1293" s="234">
        <v>16.420000000000002</v>
      </c>
      <c r="D1293" s="235">
        <v>3.0440999999999998</v>
      </c>
      <c r="E1293" s="235">
        <v>1</v>
      </c>
      <c r="F1293" s="235">
        <v>1</v>
      </c>
      <c r="G1293" s="235">
        <v>1.35</v>
      </c>
      <c r="H1293" s="235">
        <v>1.35</v>
      </c>
      <c r="I1293" s="236" t="s">
        <v>1201</v>
      </c>
      <c r="J1293" s="237" t="s">
        <v>1199</v>
      </c>
    </row>
    <row r="1294" spans="1:10" ht="17.149999999999999" customHeight="1">
      <c r="A1294" s="238" t="s">
        <v>208</v>
      </c>
      <c r="B1294" s="239" t="s">
        <v>2181</v>
      </c>
      <c r="C1294" s="240">
        <v>29.71</v>
      </c>
      <c r="D1294" s="241">
        <v>8.7279</v>
      </c>
      <c r="E1294" s="241">
        <v>1</v>
      </c>
      <c r="F1294" s="241">
        <v>1</v>
      </c>
      <c r="G1294" s="241">
        <v>1.75</v>
      </c>
      <c r="H1294" s="241">
        <v>1.75</v>
      </c>
      <c r="I1294" s="242" t="s">
        <v>1201</v>
      </c>
      <c r="J1294" s="243" t="s">
        <v>1199</v>
      </c>
    </row>
    <row r="1295" spans="1:10" ht="17.149999999999999" customHeight="1">
      <c r="A1295" s="244" t="s">
        <v>209</v>
      </c>
      <c r="B1295" s="245" t="s">
        <v>1881</v>
      </c>
      <c r="C1295" s="246">
        <v>3.37</v>
      </c>
      <c r="D1295" s="247">
        <v>0.42630000000000001</v>
      </c>
      <c r="E1295" s="247">
        <v>1</v>
      </c>
      <c r="F1295" s="247">
        <v>1</v>
      </c>
      <c r="G1295" s="247">
        <v>1.35</v>
      </c>
      <c r="H1295" s="247">
        <v>1.35</v>
      </c>
      <c r="I1295" s="248" t="s">
        <v>1201</v>
      </c>
      <c r="J1295" s="249" t="s">
        <v>1199</v>
      </c>
    </row>
    <row r="1296" spans="1:10" ht="17.149999999999999" customHeight="1">
      <c r="A1296" s="232" t="s">
        <v>210</v>
      </c>
      <c r="B1296" s="233" t="s">
        <v>1881</v>
      </c>
      <c r="C1296" s="234">
        <v>4.88</v>
      </c>
      <c r="D1296" s="235">
        <v>0.56040000000000001</v>
      </c>
      <c r="E1296" s="235">
        <v>1</v>
      </c>
      <c r="F1296" s="235">
        <v>1</v>
      </c>
      <c r="G1296" s="235">
        <v>1.35</v>
      </c>
      <c r="H1296" s="235">
        <v>1.35</v>
      </c>
      <c r="I1296" s="236" t="s">
        <v>1201</v>
      </c>
      <c r="J1296" s="237" t="s">
        <v>1199</v>
      </c>
    </row>
    <row r="1297" spans="1:10" ht="17.149999999999999" customHeight="1">
      <c r="A1297" s="232" t="s">
        <v>211</v>
      </c>
      <c r="B1297" s="233" t="s">
        <v>1881</v>
      </c>
      <c r="C1297" s="234">
        <v>8.18</v>
      </c>
      <c r="D1297" s="235">
        <v>1.1026</v>
      </c>
      <c r="E1297" s="235">
        <v>1</v>
      </c>
      <c r="F1297" s="235">
        <v>1</v>
      </c>
      <c r="G1297" s="235">
        <v>1.35</v>
      </c>
      <c r="H1297" s="235">
        <v>1.35</v>
      </c>
      <c r="I1297" s="236" t="s">
        <v>1201</v>
      </c>
      <c r="J1297" s="237" t="s">
        <v>1199</v>
      </c>
    </row>
    <row r="1298" spans="1:10" ht="17.149999999999999" customHeight="1">
      <c r="A1298" s="238" t="s">
        <v>212</v>
      </c>
      <c r="B1298" s="239" t="s">
        <v>1881</v>
      </c>
      <c r="C1298" s="240">
        <v>8.18</v>
      </c>
      <c r="D1298" s="241">
        <v>1.6006</v>
      </c>
      <c r="E1298" s="241">
        <v>1</v>
      </c>
      <c r="F1298" s="241">
        <v>1</v>
      </c>
      <c r="G1298" s="241">
        <v>1.75</v>
      </c>
      <c r="H1298" s="241">
        <v>1.75</v>
      </c>
      <c r="I1298" s="242" t="s">
        <v>1201</v>
      </c>
      <c r="J1298" s="243" t="s">
        <v>1199</v>
      </c>
    </row>
    <row r="1299" spans="1:10" ht="17.149999999999999" customHeight="1">
      <c r="A1299" s="244" t="s">
        <v>213</v>
      </c>
      <c r="B1299" s="245" t="s">
        <v>2182</v>
      </c>
      <c r="C1299" s="246">
        <v>2.48</v>
      </c>
      <c r="D1299" s="247">
        <v>0.2954</v>
      </c>
      <c r="E1299" s="247">
        <v>1</v>
      </c>
      <c r="F1299" s="247">
        <v>1</v>
      </c>
      <c r="G1299" s="247">
        <v>1.35</v>
      </c>
      <c r="H1299" s="247">
        <v>1.35</v>
      </c>
      <c r="I1299" s="248" t="s">
        <v>1201</v>
      </c>
      <c r="J1299" s="249" t="s">
        <v>1199</v>
      </c>
    </row>
    <row r="1300" spans="1:10" ht="17.149999999999999" customHeight="1">
      <c r="A1300" s="232" t="s">
        <v>214</v>
      </c>
      <c r="B1300" s="233" t="s">
        <v>2182</v>
      </c>
      <c r="C1300" s="234">
        <v>4.3899999999999997</v>
      </c>
      <c r="D1300" s="235">
        <v>0.51280000000000003</v>
      </c>
      <c r="E1300" s="235">
        <v>1</v>
      </c>
      <c r="F1300" s="235">
        <v>1</v>
      </c>
      <c r="G1300" s="235">
        <v>1.35</v>
      </c>
      <c r="H1300" s="235">
        <v>1.35</v>
      </c>
      <c r="I1300" s="236" t="s">
        <v>1201</v>
      </c>
      <c r="J1300" s="237" t="s">
        <v>1199</v>
      </c>
    </row>
    <row r="1301" spans="1:10" ht="17.149999999999999" customHeight="1">
      <c r="A1301" s="232" t="s">
        <v>215</v>
      </c>
      <c r="B1301" s="233" t="s">
        <v>2182</v>
      </c>
      <c r="C1301" s="234">
        <v>6.28</v>
      </c>
      <c r="D1301" s="235">
        <v>0.88600000000000001</v>
      </c>
      <c r="E1301" s="235">
        <v>1</v>
      </c>
      <c r="F1301" s="235">
        <v>1</v>
      </c>
      <c r="G1301" s="235">
        <v>1.35</v>
      </c>
      <c r="H1301" s="235">
        <v>1.35</v>
      </c>
      <c r="I1301" s="236" t="s">
        <v>1201</v>
      </c>
      <c r="J1301" s="237" t="s">
        <v>1199</v>
      </c>
    </row>
    <row r="1302" spans="1:10" ht="17.149999999999999" customHeight="1">
      <c r="A1302" s="238" t="s">
        <v>216</v>
      </c>
      <c r="B1302" s="239" t="s">
        <v>2182</v>
      </c>
      <c r="C1302" s="240">
        <v>10.34</v>
      </c>
      <c r="D1302" s="241">
        <v>1.8262</v>
      </c>
      <c r="E1302" s="241">
        <v>1</v>
      </c>
      <c r="F1302" s="241">
        <v>1</v>
      </c>
      <c r="G1302" s="241">
        <v>1.75</v>
      </c>
      <c r="H1302" s="241">
        <v>1.75</v>
      </c>
      <c r="I1302" s="242" t="s">
        <v>1201</v>
      </c>
      <c r="J1302" s="243" t="s">
        <v>1199</v>
      </c>
    </row>
    <row r="1303" spans="1:10" ht="17.149999999999999" customHeight="1">
      <c r="A1303" s="244" t="s">
        <v>217</v>
      </c>
      <c r="B1303" s="245" t="s">
        <v>2183</v>
      </c>
      <c r="C1303" s="246">
        <v>3.34</v>
      </c>
      <c r="D1303" s="247">
        <v>1.0233000000000001</v>
      </c>
      <c r="E1303" s="247">
        <v>1</v>
      </c>
      <c r="F1303" s="247">
        <v>1</v>
      </c>
      <c r="G1303" s="247">
        <v>1</v>
      </c>
      <c r="H1303" s="247">
        <v>1</v>
      </c>
      <c r="I1303" s="248" t="s">
        <v>1201</v>
      </c>
      <c r="J1303" s="249" t="s">
        <v>1199</v>
      </c>
    </row>
    <row r="1304" spans="1:10" ht="17.149999999999999" customHeight="1">
      <c r="A1304" s="232" t="s">
        <v>218</v>
      </c>
      <c r="B1304" s="233" t="s">
        <v>2183</v>
      </c>
      <c r="C1304" s="234">
        <v>3.96</v>
      </c>
      <c r="D1304" s="235">
        <v>1.7673000000000001</v>
      </c>
      <c r="E1304" s="235">
        <v>1</v>
      </c>
      <c r="F1304" s="235">
        <v>1</v>
      </c>
      <c r="G1304" s="235">
        <v>1</v>
      </c>
      <c r="H1304" s="235">
        <v>1</v>
      </c>
      <c r="I1304" s="236" t="s">
        <v>1201</v>
      </c>
      <c r="J1304" s="237" t="s">
        <v>1199</v>
      </c>
    </row>
    <row r="1305" spans="1:10" ht="17.149999999999999" customHeight="1">
      <c r="A1305" s="232" t="s">
        <v>219</v>
      </c>
      <c r="B1305" s="233" t="s">
        <v>2183</v>
      </c>
      <c r="C1305" s="234">
        <v>8.76</v>
      </c>
      <c r="D1305" s="235">
        <v>2.5724</v>
      </c>
      <c r="E1305" s="235">
        <v>1</v>
      </c>
      <c r="F1305" s="235">
        <v>1</v>
      </c>
      <c r="G1305" s="235">
        <v>1</v>
      </c>
      <c r="H1305" s="235">
        <v>1</v>
      </c>
      <c r="I1305" s="236" t="s">
        <v>1201</v>
      </c>
      <c r="J1305" s="237" t="s">
        <v>1199</v>
      </c>
    </row>
    <row r="1306" spans="1:10" ht="17.149999999999999" customHeight="1">
      <c r="A1306" s="238" t="s">
        <v>220</v>
      </c>
      <c r="B1306" s="239" t="s">
        <v>2183</v>
      </c>
      <c r="C1306" s="240">
        <v>23.4</v>
      </c>
      <c r="D1306" s="241">
        <v>4.4485999999999999</v>
      </c>
      <c r="E1306" s="241">
        <v>1</v>
      </c>
      <c r="F1306" s="241">
        <v>1</v>
      </c>
      <c r="G1306" s="241">
        <v>1</v>
      </c>
      <c r="H1306" s="241">
        <v>1</v>
      </c>
      <c r="I1306" s="242" t="s">
        <v>1201</v>
      </c>
      <c r="J1306" s="243" t="s">
        <v>1199</v>
      </c>
    </row>
    <row r="1307" spans="1:10" ht="17.149999999999999" customHeight="1">
      <c r="A1307" s="244" t="s">
        <v>2222</v>
      </c>
      <c r="B1307" s="245" t="s">
        <v>2221</v>
      </c>
      <c r="C1307" s="246">
        <v>3.29</v>
      </c>
      <c r="D1307" s="247">
        <v>1.2584</v>
      </c>
      <c r="E1307" s="247">
        <v>1</v>
      </c>
      <c r="F1307" s="247">
        <v>1</v>
      </c>
      <c r="G1307" s="247">
        <v>1</v>
      </c>
      <c r="H1307" s="247">
        <v>1</v>
      </c>
      <c r="I1307" s="248" t="s">
        <v>1205</v>
      </c>
      <c r="J1307" s="249" t="s">
        <v>1205</v>
      </c>
    </row>
    <row r="1308" spans="1:10" ht="17.149999999999999" customHeight="1">
      <c r="A1308" s="232" t="s">
        <v>2223</v>
      </c>
      <c r="B1308" s="233" t="s">
        <v>2221</v>
      </c>
      <c r="C1308" s="234">
        <v>4.58</v>
      </c>
      <c r="D1308" s="235">
        <v>1.4943</v>
      </c>
      <c r="E1308" s="235">
        <v>1</v>
      </c>
      <c r="F1308" s="235">
        <v>1</v>
      </c>
      <c r="G1308" s="235">
        <v>1</v>
      </c>
      <c r="H1308" s="235">
        <v>1</v>
      </c>
      <c r="I1308" s="236" t="s">
        <v>1205</v>
      </c>
      <c r="J1308" s="237" t="s">
        <v>1205</v>
      </c>
    </row>
    <row r="1309" spans="1:10" ht="17.149999999999999" customHeight="1">
      <c r="A1309" s="232" t="s">
        <v>2224</v>
      </c>
      <c r="B1309" s="233" t="s">
        <v>2221</v>
      </c>
      <c r="C1309" s="234">
        <v>6</v>
      </c>
      <c r="D1309" s="235">
        <v>2.1326999999999998</v>
      </c>
      <c r="E1309" s="235">
        <v>1</v>
      </c>
      <c r="F1309" s="235">
        <v>1</v>
      </c>
      <c r="G1309" s="235">
        <v>1</v>
      </c>
      <c r="H1309" s="235">
        <v>1</v>
      </c>
      <c r="I1309" s="236" t="s">
        <v>1205</v>
      </c>
      <c r="J1309" s="237" t="s">
        <v>1205</v>
      </c>
    </row>
    <row r="1310" spans="1:10" ht="17.149999999999999" customHeight="1">
      <c r="A1310" s="238" t="s">
        <v>2225</v>
      </c>
      <c r="B1310" s="239" t="s">
        <v>2221</v>
      </c>
      <c r="C1310" s="240">
        <v>6</v>
      </c>
      <c r="D1310" s="241">
        <v>6.5659000000000001</v>
      </c>
      <c r="E1310" s="241">
        <v>1</v>
      </c>
      <c r="F1310" s="241">
        <v>1</v>
      </c>
      <c r="G1310" s="241">
        <v>1</v>
      </c>
      <c r="H1310" s="241">
        <v>1</v>
      </c>
      <c r="I1310" s="242" t="s">
        <v>1205</v>
      </c>
      <c r="J1310" s="243" t="s">
        <v>1205</v>
      </c>
    </row>
    <row r="1311" spans="1:10" ht="17.149999999999999" customHeight="1">
      <c r="A1311" s="244" t="s">
        <v>221</v>
      </c>
      <c r="B1311" s="245" t="s">
        <v>2184</v>
      </c>
      <c r="C1311" s="246">
        <v>10.53</v>
      </c>
      <c r="D1311" s="247">
        <v>0.78620000000000001</v>
      </c>
      <c r="E1311" s="247">
        <v>1</v>
      </c>
      <c r="F1311" s="247">
        <v>1</v>
      </c>
      <c r="G1311" s="247">
        <v>1</v>
      </c>
      <c r="H1311" s="247">
        <v>1</v>
      </c>
      <c r="I1311" s="248" t="s">
        <v>1205</v>
      </c>
      <c r="J1311" s="249" t="s">
        <v>1205</v>
      </c>
    </row>
    <row r="1312" spans="1:10" ht="17.149999999999999" customHeight="1">
      <c r="A1312" s="232" t="s">
        <v>222</v>
      </c>
      <c r="B1312" s="233" t="s">
        <v>2184</v>
      </c>
      <c r="C1312" s="234">
        <v>11.93</v>
      </c>
      <c r="D1312" s="235">
        <v>0.94510000000000005</v>
      </c>
      <c r="E1312" s="235">
        <v>1</v>
      </c>
      <c r="F1312" s="235">
        <v>1</v>
      </c>
      <c r="G1312" s="235">
        <v>1</v>
      </c>
      <c r="H1312" s="235">
        <v>1</v>
      </c>
      <c r="I1312" s="236" t="s">
        <v>1205</v>
      </c>
      <c r="J1312" s="237" t="s">
        <v>1205</v>
      </c>
    </row>
    <row r="1313" spans="1:10" ht="17.149999999999999" customHeight="1">
      <c r="A1313" s="232" t="s">
        <v>223</v>
      </c>
      <c r="B1313" s="233" t="s">
        <v>2184</v>
      </c>
      <c r="C1313" s="234">
        <v>14.54</v>
      </c>
      <c r="D1313" s="235">
        <v>1.2323</v>
      </c>
      <c r="E1313" s="235">
        <v>1</v>
      </c>
      <c r="F1313" s="235">
        <v>1</v>
      </c>
      <c r="G1313" s="235">
        <v>1</v>
      </c>
      <c r="H1313" s="235">
        <v>1</v>
      </c>
      <c r="I1313" s="236" t="s">
        <v>1205</v>
      </c>
      <c r="J1313" s="237" t="s">
        <v>1205</v>
      </c>
    </row>
    <row r="1314" spans="1:10" ht="17.149999999999999" customHeight="1">
      <c r="A1314" s="238" t="s">
        <v>224</v>
      </c>
      <c r="B1314" s="239" t="s">
        <v>2184</v>
      </c>
      <c r="C1314" s="240">
        <v>17.13</v>
      </c>
      <c r="D1314" s="241">
        <v>1.528</v>
      </c>
      <c r="E1314" s="241">
        <v>1</v>
      </c>
      <c r="F1314" s="241">
        <v>1</v>
      </c>
      <c r="G1314" s="241">
        <v>1</v>
      </c>
      <c r="H1314" s="241">
        <v>1</v>
      </c>
      <c r="I1314" s="242" t="s">
        <v>1205</v>
      </c>
      <c r="J1314" s="243" t="s">
        <v>1205</v>
      </c>
    </row>
    <row r="1315" spans="1:10" ht="17.149999999999999" customHeight="1">
      <c r="A1315" s="244" t="s">
        <v>225</v>
      </c>
      <c r="B1315" s="245" t="s">
        <v>2185</v>
      </c>
      <c r="C1315" s="246">
        <v>3.16</v>
      </c>
      <c r="D1315" s="247">
        <v>0.3372</v>
      </c>
      <c r="E1315" s="247">
        <v>1</v>
      </c>
      <c r="F1315" s="247">
        <v>1</v>
      </c>
      <c r="G1315" s="247">
        <v>1.35</v>
      </c>
      <c r="H1315" s="247">
        <v>1.35</v>
      </c>
      <c r="I1315" s="248" t="s">
        <v>1201</v>
      </c>
      <c r="J1315" s="249" t="s">
        <v>1199</v>
      </c>
    </row>
    <row r="1316" spans="1:10" ht="17.149999999999999" customHeight="1">
      <c r="A1316" s="232" t="s">
        <v>226</v>
      </c>
      <c r="B1316" s="233" t="s">
        <v>2185</v>
      </c>
      <c r="C1316" s="234">
        <v>4.8099999999999996</v>
      </c>
      <c r="D1316" s="235">
        <v>0.50170000000000003</v>
      </c>
      <c r="E1316" s="235">
        <v>1</v>
      </c>
      <c r="F1316" s="235">
        <v>1</v>
      </c>
      <c r="G1316" s="235">
        <v>1.35</v>
      </c>
      <c r="H1316" s="235">
        <v>1.35</v>
      </c>
      <c r="I1316" s="236" t="s">
        <v>1201</v>
      </c>
      <c r="J1316" s="237" t="s">
        <v>1199</v>
      </c>
    </row>
    <row r="1317" spans="1:10" ht="17.149999999999999" customHeight="1">
      <c r="A1317" s="232" t="s">
        <v>227</v>
      </c>
      <c r="B1317" s="233" t="s">
        <v>2185</v>
      </c>
      <c r="C1317" s="234">
        <v>7.14</v>
      </c>
      <c r="D1317" s="235">
        <v>0.72240000000000004</v>
      </c>
      <c r="E1317" s="235">
        <v>1</v>
      </c>
      <c r="F1317" s="235">
        <v>1</v>
      </c>
      <c r="G1317" s="235">
        <v>1.35</v>
      </c>
      <c r="H1317" s="235">
        <v>1.35</v>
      </c>
      <c r="I1317" s="236" t="s">
        <v>1201</v>
      </c>
      <c r="J1317" s="237" t="s">
        <v>1199</v>
      </c>
    </row>
    <row r="1318" spans="1:10" ht="17.149999999999999" customHeight="1">
      <c r="A1318" s="238" t="s">
        <v>228</v>
      </c>
      <c r="B1318" s="239" t="s">
        <v>2185</v>
      </c>
      <c r="C1318" s="240">
        <v>11.54</v>
      </c>
      <c r="D1318" s="241">
        <v>1.1684000000000001</v>
      </c>
      <c r="E1318" s="241">
        <v>1</v>
      </c>
      <c r="F1318" s="241">
        <v>1</v>
      </c>
      <c r="G1318" s="241">
        <v>1.75</v>
      </c>
      <c r="H1318" s="241">
        <v>1.75</v>
      </c>
      <c r="I1318" s="242" t="s">
        <v>1201</v>
      </c>
      <c r="J1318" s="243" t="s">
        <v>1199</v>
      </c>
    </row>
    <row r="1319" spans="1:10" ht="17.149999999999999" customHeight="1">
      <c r="A1319" s="244" t="s">
        <v>229</v>
      </c>
      <c r="B1319" s="245" t="s">
        <v>2186</v>
      </c>
      <c r="C1319" s="246">
        <v>4.75</v>
      </c>
      <c r="D1319" s="247">
        <v>0.1676</v>
      </c>
      <c r="E1319" s="247">
        <v>1</v>
      </c>
      <c r="F1319" s="247">
        <v>1</v>
      </c>
      <c r="G1319" s="247">
        <v>1.35</v>
      </c>
      <c r="H1319" s="247">
        <v>1.35</v>
      </c>
      <c r="I1319" s="248" t="s">
        <v>1201</v>
      </c>
      <c r="J1319" s="249" t="s">
        <v>1199</v>
      </c>
    </row>
    <row r="1320" spans="1:10" ht="17.149999999999999" customHeight="1">
      <c r="A1320" s="232" t="s">
        <v>230</v>
      </c>
      <c r="B1320" s="233" t="s">
        <v>2186</v>
      </c>
      <c r="C1320" s="234">
        <v>9.7100000000000009</v>
      </c>
      <c r="D1320" s="235">
        <v>0.50319999999999998</v>
      </c>
      <c r="E1320" s="235">
        <v>1</v>
      </c>
      <c r="F1320" s="235">
        <v>1</v>
      </c>
      <c r="G1320" s="235">
        <v>1.35</v>
      </c>
      <c r="H1320" s="235">
        <v>1.35</v>
      </c>
      <c r="I1320" s="236" t="s">
        <v>1201</v>
      </c>
      <c r="J1320" s="237" t="s">
        <v>1199</v>
      </c>
    </row>
    <row r="1321" spans="1:10" ht="17.149999999999999" customHeight="1">
      <c r="A1321" s="232" t="s">
        <v>231</v>
      </c>
      <c r="B1321" s="233" t="s">
        <v>2186</v>
      </c>
      <c r="C1321" s="234">
        <v>10.53</v>
      </c>
      <c r="D1321" s="235">
        <v>0.54810000000000003</v>
      </c>
      <c r="E1321" s="235">
        <v>1</v>
      </c>
      <c r="F1321" s="235">
        <v>1</v>
      </c>
      <c r="G1321" s="235">
        <v>1.35</v>
      </c>
      <c r="H1321" s="235">
        <v>1.35</v>
      </c>
      <c r="I1321" s="236" t="s">
        <v>1201</v>
      </c>
      <c r="J1321" s="237" t="s">
        <v>1199</v>
      </c>
    </row>
    <row r="1322" spans="1:10" ht="17.149999999999999" customHeight="1">
      <c r="A1322" s="238" t="s">
        <v>232</v>
      </c>
      <c r="B1322" s="239" t="s">
        <v>2186</v>
      </c>
      <c r="C1322" s="240">
        <v>10.53</v>
      </c>
      <c r="D1322" s="241">
        <v>0.54810000000000003</v>
      </c>
      <c r="E1322" s="241">
        <v>1</v>
      </c>
      <c r="F1322" s="241">
        <v>1</v>
      </c>
      <c r="G1322" s="241">
        <v>1.75</v>
      </c>
      <c r="H1322" s="241">
        <v>1.75</v>
      </c>
      <c r="I1322" s="242" t="s">
        <v>1201</v>
      </c>
      <c r="J1322" s="243" t="s">
        <v>1199</v>
      </c>
    </row>
    <row r="1323" spans="1:10" ht="17.149999999999999" customHeight="1">
      <c r="A1323" s="244" t="s">
        <v>233</v>
      </c>
      <c r="B1323" s="245" t="s">
        <v>2187</v>
      </c>
      <c r="C1323" s="246">
        <v>9.48</v>
      </c>
      <c r="D1323" s="247">
        <v>0.74690000000000001</v>
      </c>
      <c r="E1323" s="247">
        <v>1.25</v>
      </c>
      <c r="F1323" s="247">
        <v>1.75</v>
      </c>
      <c r="G1323" s="247">
        <v>1.25</v>
      </c>
      <c r="H1323" s="247">
        <v>1.75</v>
      </c>
      <c r="I1323" s="248" t="s">
        <v>60</v>
      </c>
      <c r="J1323" s="249" t="s">
        <v>60</v>
      </c>
    </row>
    <row r="1324" spans="1:10" ht="17.149999999999999" customHeight="1">
      <c r="A1324" s="232" t="s">
        <v>234</v>
      </c>
      <c r="B1324" s="233" t="s">
        <v>2187</v>
      </c>
      <c r="C1324" s="234">
        <v>18.14</v>
      </c>
      <c r="D1324" s="235">
        <v>1.7293000000000001</v>
      </c>
      <c r="E1324" s="235">
        <v>1.25</v>
      </c>
      <c r="F1324" s="235">
        <v>1.75</v>
      </c>
      <c r="G1324" s="235">
        <v>1.25</v>
      </c>
      <c r="H1324" s="235">
        <v>1.75</v>
      </c>
      <c r="I1324" s="236" t="s">
        <v>60</v>
      </c>
      <c r="J1324" s="237" t="s">
        <v>60</v>
      </c>
    </row>
    <row r="1325" spans="1:10" ht="17.149999999999999" customHeight="1">
      <c r="A1325" s="232" t="s">
        <v>235</v>
      </c>
      <c r="B1325" s="233" t="s">
        <v>2187</v>
      </c>
      <c r="C1325" s="234">
        <v>32.950000000000003</v>
      </c>
      <c r="D1325" s="235">
        <v>3.4651000000000001</v>
      </c>
      <c r="E1325" s="235">
        <v>1.25</v>
      </c>
      <c r="F1325" s="235">
        <v>1.75</v>
      </c>
      <c r="G1325" s="235">
        <v>1.25</v>
      </c>
      <c r="H1325" s="235">
        <v>1.75</v>
      </c>
      <c r="I1325" s="236" t="s">
        <v>60</v>
      </c>
      <c r="J1325" s="237" t="s">
        <v>60</v>
      </c>
    </row>
    <row r="1326" spans="1:10" ht="17.149999999999999" customHeight="1">
      <c r="A1326" s="238" t="s">
        <v>236</v>
      </c>
      <c r="B1326" s="239" t="s">
        <v>2187</v>
      </c>
      <c r="C1326" s="240">
        <v>53.29</v>
      </c>
      <c r="D1326" s="241">
        <v>7.4854000000000003</v>
      </c>
      <c r="E1326" s="241">
        <v>1.6</v>
      </c>
      <c r="F1326" s="241">
        <v>2.1</v>
      </c>
      <c r="G1326" s="241">
        <v>1.6</v>
      </c>
      <c r="H1326" s="241">
        <v>2.1</v>
      </c>
      <c r="I1326" s="242" t="s">
        <v>60</v>
      </c>
      <c r="J1326" s="243" t="s">
        <v>60</v>
      </c>
    </row>
    <row r="1327" spans="1:10" ht="17.149999999999999" customHeight="1">
      <c r="A1327" s="232" t="s">
        <v>237</v>
      </c>
      <c r="B1327" s="233" t="s">
        <v>2188</v>
      </c>
      <c r="C1327" s="234">
        <v>3.36</v>
      </c>
      <c r="D1327" s="235">
        <v>0.55820000000000003</v>
      </c>
      <c r="E1327" s="235">
        <v>1</v>
      </c>
      <c r="F1327" s="235">
        <v>1</v>
      </c>
      <c r="G1327" s="235">
        <v>1.35</v>
      </c>
      <c r="H1327" s="235">
        <v>1.35</v>
      </c>
      <c r="I1327" s="236" t="s">
        <v>1201</v>
      </c>
      <c r="J1327" s="237" t="s">
        <v>1199</v>
      </c>
    </row>
    <row r="1328" spans="1:10" ht="17.149999999999999" customHeight="1">
      <c r="A1328" s="232" t="s">
        <v>238</v>
      </c>
      <c r="B1328" s="233" t="s">
        <v>2188</v>
      </c>
      <c r="C1328" s="234">
        <v>5.71</v>
      </c>
      <c r="D1328" s="235">
        <v>0.76729999999999998</v>
      </c>
      <c r="E1328" s="235">
        <v>1</v>
      </c>
      <c r="F1328" s="235">
        <v>1</v>
      </c>
      <c r="G1328" s="235">
        <v>1.35</v>
      </c>
      <c r="H1328" s="235">
        <v>1.35</v>
      </c>
      <c r="I1328" s="236" t="s">
        <v>1201</v>
      </c>
      <c r="J1328" s="237" t="s">
        <v>1199</v>
      </c>
    </row>
    <row r="1329" spans="1:10" ht="17.149999999999999" customHeight="1">
      <c r="A1329" s="232" t="s">
        <v>239</v>
      </c>
      <c r="B1329" s="233" t="s">
        <v>2188</v>
      </c>
      <c r="C1329" s="234">
        <v>9.41</v>
      </c>
      <c r="D1329" s="235">
        <v>1.2394000000000001</v>
      </c>
      <c r="E1329" s="235">
        <v>1</v>
      </c>
      <c r="F1329" s="235">
        <v>1</v>
      </c>
      <c r="G1329" s="235">
        <v>1.35</v>
      </c>
      <c r="H1329" s="235">
        <v>1.35</v>
      </c>
      <c r="I1329" s="236" t="s">
        <v>1201</v>
      </c>
      <c r="J1329" s="237" t="s">
        <v>1199</v>
      </c>
    </row>
    <row r="1330" spans="1:10" ht="17.149999999999999" customHeight="1">
      <c r="A1330" s="238" t="s">
        <v>240</v>
      </c>
      <c r="B1330" s="239" t="s">
        <v>2188</v>
      </c>
      <c r="C1330" s="240">
        <v>14.5</v>
      </c>
      <c r="D1330" s="241">
        <v>2.3296000000000001</v>
      </c>
      <c r="E1330" s="241">
        <v>1</v>
      </c>
      <c r="F1330" s="241">
        <v>1</v>
      </c>
      <c r="G1330" s="241">
        <v>1.75</v>
      </c>
      <c r="H1330" s="241">
        <v>1.75</v>
      </c>
      <c r="I1330" s="242" t="s">
        <v>1201</v>
      </c>
      <c r="J1330" s="243" t="s">
        <v>1199</v>
      </c>
    </row>
    <row r="1331" spans="1:10" ht="17.149999999999999" customHeight="1">
      <c r="A1331" s="232" t="s">
        <v>241</v>
      </c>
      <c r="B1331" s="233" t="s">
        <v>2189</v>
      </c>
      <c r="C1331" s="234">
        <v>3.43</v>
      </c>
      <c r="D1331" s="235">
        <v>0.50149999999999995</v>
      </c>
      <c r="E1331" s="235">
        <v>1</v>
      </c>
      <c r="F1331" s="235">
        <v>1</v>
      </c>
      <c r="G1331" s="235">
        <v>1.35</v>
      </c>
      <c r="H1331" s="235">
        <v>1.35</v>
      </c>
      <c r="I1331" s="236" t="s">
        <v>1201</v>
      </c>
      <c r="J1331" s="237" t="s">
        <v>1199</v>
      </c>
    </row>
    <row r="1332" spans="1:10" ht="17.149999999999999" customHeight="1">
      <c r="A1332" s="232" t="s">
        <v>242</v>
      </c>
      <c r="B1332" s="233" t="s">
        <v>2189</v>
      </c>
      <c r="C1332" s="234">
        <v>4.72</v>
      </c>
      <c r="D1332" s="235">
        <v>0.62960000000000005</v>
      </c>
      <c r="E1332" s="235">
        <v>1</v>
      </c>
      <c r="F1332" s="235">
        <v>1</v>
      </c>
      <c r="G1332" s="235">
        <v>1.35</v>
      </c>
      <c r="H1332" s="235">
        <v>1.35</v>
      </c>
      <c r="I1332" s="236" t="s">
        <v>1201</v>
      </c>
      <c r="J1332" s="237" t="s">
        <v>1199</v>
      </c>
    </row>
    <row r="1333" spans="1:10" ht="17.149999999999999" customHeight="1">
      <c r="A1333" s="232" t="s">
        <v>243</v>
      </c>
      <c r="B1333" s="233" t="s">
        <v>2189</v>
      </c>
      <c r="C1333" s="234">
        <v>7.12</v>
      </c>
      <c r="D1333" s="235">
        <v>0.89759999999999995</v>
      </c>
      <c r="E1333" s="235">
        <v>1</v>
      </c>
      <c r="F1333" s="235">
        <v>1</v>
      </c>
      <c r="G1333" s="235">
        <v>1.35</v>
      </c>
      <c r="H1333" s="235">
        <v>1.35</v>
      </c>
      <c r="I1333" s="236" t="s">
        <v>1201</v>
      </c>
      <c r="J1333" s="237" t="s">
        <v>1199</v>
      </c>
    </row>
    <row r="1334" spans="1:10" ht="17.149999999999999" customHeight="1">
      <c r="A1334" s="238" t="s">
        <v>244</v>
      </c>
      <c r="B1334" s="239" t="s">
        <v>2189</v>
      </c>
      <c r="C1334" s="240">
        <v>10.74</v>
      </c>
      <c r="D1334" s="241">
        <v>1.4819</v>
      </c>
      <c r="E1334" s="241">
        <v>1</v>
      </c>
      <c r="F1334" s="241">
        <v>1</v>
      </c>
      <c r="G1334" s="241">
        <v>1.75</v>
      </c>
      <c r="H1334" s="241">
        <v>1.75</v>
      </c>
      <c r="I1334" s="242" t="s">
        <v>1201</v>
      </c>
      <c r="J1334" s="243" t="s">
        <v>1199</v>
      </c>
    </row>
    <row r="1335" spans="1:10" ht="17.149999999999999" customHeight="1">
      <c r="A1335" s="232" t="s">
        <v>245</v>
      </c>
      <c r="B1335" s="233" t="s">
        <v>2190</v>
      </c>
      <c r="C1335" s="234">
        <v>4.04</v>
      </c>
      <c r="D1335" s="235">
        <v>0.53459999999999996</v>
      </c>
      <c r="E1335" s="235">
        <v>1</v>
      </c>
      <c r="F1335" s="235">
        <v>1</v>
      </c>
      <c r="G1335" s="235">
        <v>1.35</v>
      </c>
      <c r="H1335" s="235">
        <v>1.35</v>
      </c>
      <c r="I1335" s="236" t="s">
        <v>1201</v>
      </c>
      <c r="J1335" s="237" t="s">
        <v>1199</v>
      </c>
    </row>
    <row r="1336" spans="1:10" ht="17.149999999999999" customHeight="1">
      <c r="A1336" s="232" t="s">
        <v>246</v>
      </c>
      <c r="B1336" s="233" t="s">
        <v>2190</v>
      </c>
      <c r="C1336" s="234">
        <v>5.12</v>
      </c>
      <c r="D1336" s="235">
        <v>0.69750000000000001</v>
      </c>
      <c r="E1336" s="235">
        <v>1</v>
      </c>
      <c r="F1336" s="235">
        <v>1</v>
      </c>
      <c r="G1336" s="235">
        <v>1.35</v>
      </c>
      <c r="H1336" s="235">
        <v>1.35</v>
      </c>
      <c r="I1336" s="236" t="s">
        <v>1201</v>
      </c>
      <c r="J1336" s="237" t="s">
        <v>1199</v>
      </c>
    </row>
    <row r="1337" spans="1:10" ht="17.149999999999999" customHeight="1">
      <c r="A1337" s="232" t="s">
        <v>247</v>
      </c>
      <c r="B1337" s="233" t="s">
        <v>2190</v>
      </c>
      <c r="C1337" s="234">
        <v>6.62</v>
      </c>
      <c r="D1337" s="235">
        <v>0.86029999999999995</v>
      </c>
      <c r="E1337" s="235">
        <v>1</v>
      </c>
      <c r="F1337" s="235">
        <v>1</v>
      </c>
      <c r="G1337" s="235">
        <v>1.35</v>
      </c>
      <c r="H1337" s="235">
        <v>1.35</v>
      </c>
      <c r="I1337" s="236" t="s">
        <v>1201</v>
      </c>
      <c r="J1337" s="237" t="s">
        <v>1199</v>
      </c>
    </row>
    <row r="1338" spans="1:10" ht="17.149999999999999" customHeight="1">
      <c r="A1338" s="238" t="s">
        <v>248</v>
      </c>
      <c r="B1338" s="239" t="s">
        <v>2190</v>
      </c>
      <c r="C1338" s="240">
        <v>9.64</v>
      </c>
      <c r="D1338" s="241">
        <v>1.4645999999999999</v>
      </c>
      <c r="E1338" s="241">
        <v>1</v>
      </c>
      <c r="F1338" s="241">
        <v>1</v>
      </c>
      <c r="G1338" s="241">
        <v>1.75</v>
      </c>
      <c r="H1338" s="241">
        <v>1.75</v>
      </c>
      <c r="I1338" s="242" t="s">
        <v>1201</v>
      </c>
      <c r="J1338" s="243" t="s">
        <v>1199</v>
      </c>
    </row>
    <row r="1339" spans="1:10" ht="17.149999999999999" customHeight="1">
      <c r="A1339" s="232" t="s">
        <v>249</v>
      </c>
      <c r="B1339" s="233" t="s">
        <v>2191</v>
      </c>
      <c r="C1339" s="234">
        <v>2.93</v>
      </c>
      <c r="D1339" s="235">
        <v>0.45200000000000001</v>
      </c>
      <c r="E1339" s="235">
        <v>1</v>
      </c>
      <c r="F1339" s="235">
        <v>1</v>
      </c>
      <c r="G1339" s="235">
        <v>1.35</v>
      </c>
      <c r="H1339" s="235">
        <v>1.35</v>
      </c>
      <c r="I1339" s="236" t="s">
        <v>1201</v>
      </c>
      <c r="J1339" s="237" t="s">
        <v>1199</v>
      </c>
    </row>
    <row r="1340" spans="1:10" ht="17.149999999999999" customHeight="1">
      <c r="A1340" s="232" t="s">
        <v>250</v>
      </c>
      <c r="B1340" s="233" t="s">
        <v>2191</v>
      </c>
      <c r="C1340" s="234">
        <v>4.1100000000000003</v>
      </c>
      <c r="D1340" s="235">
        <v>0.55640000000000001</v>
      </c>
      <c r="E1340" s="235">
        <v>1</v>
      </c>
      <c r="F1340" s="235">
        <v>1</v>
      </c>
      <c r="G1340" s="235">
        <v>1.35</v>
      </c>
      <c r="H1340" s="235">
        <v>1.35</v>
      </c>
      <c r="I1340" s="236" t="s">
        <v>1201</v>
      </c>
      <c r="J1340" s="237" t="s">
        <v>1199</v>
      </c>
    </row>
    <row r="1341" spans="1:10" ht="17.149999999999999" customHeight="1">
      <c r="A1341" s="232" t="s">
        <v>251</v>
      </c>
      <c r="B1341" s="233" t="s">
        <v>2191</v>
      </c>
      <c r="C1341" s="234">
        <v>5.4</v>
      </c>
      <c r="D1341" s="235">
        <v>0.75219999999999998</v>
      </c>
      <c r="E1341" s="235">
        <v>1</v>
      </c>
      <c r="F1341" s="235">
        <v>1</v>
      </c>
      <c r="G1341" s="235">
        <v>1.35</v>
      </c>
      <c r="H1341" s="235">
        <v>1.35</v>
      </c>
      <c r="I1341" s="236" t="s">
        <v>1201</v>
      </c>
      <c r="J1341" s="237" t="s">
        <v>1199</v>
      </c>
    </row>
    <row r="1342" spans="1:10" ht="17.149999999999999" customHeight="1">
      <c r="A1342" s="238" t="s">
        <v>252</v>
      </c>
      <c r="B1342" s="239" t="s">
        <v>2191</v>
      </c>
      <c r="C1342" s="240">
        <v>7.2</v>
      </c>
      <c r="D1342" s="241">
        <v>1.2566999999999999</v>
      </c>
      <c r="E1342" s="241">
        <v>1</v>
      </c>
      <c r="F1342" s="241">
        <v>1</v>
      </c>
      <c r="G1342" s="241">
        <v>1.75</v>
      </c>
      <c r="H1342" s="241">
        <v>1.75</v>
      </c>
      <c r="I1342" s="242" t="s">
        <v>1201</v>
      </c>
      <c r="J1342" s="243" t="s">
        <v>1199</v>
      </c>
    </row>
    <row r="1343" spans="1:10" ht="17.149999999999999" customHeight="1">
      <c r="A1343" s="232" t="s">
        <v>253</v>
      </c>
      <c r="B1343" s="233" t="s">
        <v>2192</v>
      </c>
      <c r="C1343" s="234">
        <v>6</v>
      </c>
      <c r="D1343" s="235">
        <v>2.1314000000000002</v>
      </c>
      <c r="E1343" s="235">
        <v>1</v>
      </c>
      <c r="F1343" s="235">
        <v>1</v>
      </c>
      <c r="G1343" s="235">
        <v>1.35</v>
      </c>
      <c r="H1343" s="235">
        <v>1.35</v>
      </c>
      <c r="I1343" s="236" t="s">
        <v>1201</v>
      </c>
      <c r="J1343" s="237" t="s">
        <v>1199</v>
      </c>
    </row>
    <row r="1344" spans="1:10" ht="17.149999999999999" customHeight="1">
      <c r="A1344" s="232" t="s">
        <v>254</v>
      </c>
      <c r="B1344" s="233" t="s">
        <v>2192</v>
      </c>
      <c r="C1344" s="234">
        <v>6.58</v>
      </c>
      <c r="D1344" s="235">
        <v>2.1366000000000001</v>
      </c>
      <c r="E1344" s="235">
        <v>1</v>
      </c>
      <c r="F1344" s="235">
        <v>1</v>
      </c>
      <c r="G1344" s="235">
        <v>1.35</v>
      </c>
      <c r="H1344" s="235">
        <v>1.35</v>
      </c>
      <c r="I1344" s="236" t="s">
        <v>1201</v>
      </c>
      <c r="J1344" s="237" t="s">
        <v>1199</v>
      </c>
    </row>
    <row r="1345" spans="1:10" ht="17.149999999999999" customHeight="1">
      <c r="A1345" s="232" t="s">
        <v>255</v>
      </c>
      <c r="B1345" s="233" t="s">
        <v>2192</v>
      </c>
      <c r="C1345" s="234">
        <v>10.47</v>
      </c>
      <c r="D1345" s="235">
        <v>3.1833999999999998</v>
      </c>
      <c r="E1345" s="235">
        <v>1</v>
      </c>
      <c r="F1345" s="235">
        <v>1</v>
      </c>
      <c r="G1345" s="235">
        <v>1.35</v>
      </c>
      <c r="H1345" s="235">
        <v>1.35</v>
      </c>
      <c r="I1345" s="236" t="s">
        <v>1201</v>
      </c>
      <c r="J1345" s="237" t="s">
        <v>1199</v>
      </c>
    </row>
    <row r="1346" spans="1:10" ht="17.149999999999999" customHeight="1">
      <c r="A1346" s="238" t="s">
        <v>256</v>
      </c>
      <c r="B1346" s="239" t="s">
        <v>2192</v>
      </c>
      <c r="C1346" s="240">
        <v>16.149999999999999</v>
      </c>
      <c r="D1346" s="241">
        <v>5.3757999999999999</v>
      </c>
      <c r="E1346" s="241">
        <v>1</v>
      </c>
      <c r="F1346" s="241">
        <v>1</v>
      </c>
      <c r="G1346" s="241">
        <v>1.75</v>
      </c>
      <c r="H1346" s="241">
        <v>1.75</v>
      </c>
      <c r="I1346" s="242" t="s">
        <v>1201</v>
      </c>
      <c r="J1346" s="243" t="s">
        <v>1199</v>
      </c>
    </row>
    <row r="1347" spans="1:10" ht="17.149999999999999" customHeight="1">
      <c r="A1347" s="232" t="s">
        <v>257</v>
      </c>
      <c r="B1347" s="233" t="s">
        <v>2193</v>
      </c>
      <c r="C1347" s="234">
        <v>4.92</v>
      </c>
      <c r="D1347" s="235">
        <v>1.4666999999999999</v>
      </c>
      <c r="E1347" s="235">
        <v>1</v>
      </c>
      <c r="F1347" s="235">
        <v>1</v>
      </c>
      <c r="G1347" s="235">
        <v>1.35</v>
      </c>
      <c r="H1347" s="235">
        <v>1.35</v>
      </c>
      <c r="I1347" s="236" t="s">
        <v>1201</v>
      </c>
      <c r="J1347" s="237" t="s">
        <v>1199</v>
      </c>
    </row>
    <row r="1348" spans="1:10" ht="17.149999999999999" customHeight="1">
      <c r="A1348" s="232" t="s">
        <v>258</v>
      </c>
      <c r="B1348" s="233" t="s">
        <v>2193</v>
      </c>
      <c r="C1348" s="234">
        <v>5.86</v>
      </c>
      <c r="D1348" s="235">
        <v>1.7806</v>
      </c>
      <c r="E1348" s="235">
        <v>1</v>
      </c>
      <c r="F1348" s="235">
        <v>1</v>
      </c>
      <c r="G1348" s="235">
        <v>1.35</v>
      </c>
      <c r="H1348" s="235">
        <v>1.35</v>
      </c>
      <c r="I1348" s="236" t="s">
        <v>1201</v>
      </c>
      <c r="J1348" s="237" t="s">
        <v>1199</v>
      </c>
    </row>
    <row r="1349" spans="1:10" ht="17.149999999999999" customHeight="1">
      <c r="A1349" s="250" t="s">
        <v>259</v>
      </c>
      <c r="B1349" s="233" t="s">
        <v>2193</v>
      </c>
      <c r="C1349" s="234">
        <v>9.2100000000000009</v>
      </c>
      <c r="D1349" s="235">
        <v>2.7584</v>
      </c>
      <c r="E1349" s="235">
        <v>1</v>
      </c>
      <c r="F1349" s="235">
        <v>1</v>
      </c>
      <c r="G1349" s="235">
        <v>1.35</v>
      </c>
      <c r="H1349" s="235">
        <v>1.35</v>
      </c>
      <c r="I1349" s="236" t="s">
        <v>1201</v>
      </c>
      <c r="J1349" s="237" t="s">
        <v>1199</v>
      </c>
    </row>
    <row r="1350" spans="1:10" ht="17.149999999999999" customHeight="1">
      <c r="A1350" s="238" t="s">
        <v>260</v>
      </c>
      <c r="B1350" s="239" t="s">
        <v>2193</v>
      </c>
      <c r="C1350" s="251">
        <v>15.22</v>
      </c>
      <c r="D1350" s="241">
        <v>5.1616</v>
      </c>
      <c r="E1350" s="241">
        <v>1</v>
      </c>
      <c r="F1350" s="241">
        <v>1</v>
      </c>
      <c r="G1350" s="241">
        <v>1.75</v>
      </c>
      <c r="H1350" s="241">
        <v>1.75</v>
      </c>
      <c r="I1350" s="242" t="s">
        <v>1201</v>
      </c>
      <c r="J1350" s="243" t="s">
        <v>1199</v>
      </c>
    </row>
    <row r="1351" spans="1:10" ht="17.149999999999999" customHeight="1">
      <c r="A1351" s="232" t="s">
        <v>261</v>
      </c>
      <c r="B1351" s="233" t="s">
        <v>2194</v>
      </c>
      <c r="C1351" s="234">
        <v>5.22</v>
      </c>
      <c r="D1351" s="235">
        <v>1.5485</v>
      </c>
      <c r="E1351" s="235">
        <v>1</v>
      </c>
      <c r="F1351" s="235">
        <v>1</v>
      </c>
      <c r="G1351" s="235">
        <v>1.35</v>
      </c>
      <c r="H1351" s="235">
        <v>1.35</v>
      </c>
      <c r="I1351" s="236" t="s">
        <v>1201</v>
      </c>
      <c r="J1351" s="237" t="s">
        <v>1199</v>
      </c>
    </row>
    <row r="1352" spans="1:10" ht="17.149999999999999" customHeight="1">
      <c r="A1352" s="232" t="s">
        <v>262</v>
      </c>
      <c r="B1352" s="233" t="s">
        <v>2194</v>
      </c>
      <c r="C1352" s="234">
        <v>6.6</v>
      </c>
      <c r="D1352" s="235">
        <v>2.0188999999999999</v>
      </c>
      <c r="E1352" s="235">
        <v>1</v>
      </c>
      <c r="F1352" s="235">
        <v>1</v>
      </c>
      <c r="G1352" s="235">
        <v>1.35</v>
      </c>
      <c r="H1352" s="235">
        <v>1.35</v>
      </c>
      <c r="I1352" s="236" t="s">
        <v>1201</v>
      </c>
      <c r="J1352" s="237" t="s">
        <v>1199</v>
      </c>
    </row>
    <row r="1353" spans="1:10" ht="17.149999999999999" customHeight="1">
      <c r="A1353" s="250" t="s">
        <v>263</v>
      </c>
      <c r="B1353" s="233" t="s">
        <v>2194</v>
      </c>
      <c r="C1353" s="234">
        <v>9.19</v>
      </c>
      <c r="D1353" s="235">
        <v>2.9256000000000002</v>
      </c>
      <c r="E1353" s="235">
        <v>1</v>
      </c>
      <c r="F1353" s="235">
        <v>1</v>
      </c>
      <c r="G1353" s="235">
        <v>1.35</v>
      </c>
      <c r="H1353" s="235">
        <v>1.35</v>
      </c>
      <c r="I1353" s="236" t="s">
        <v>1201</v>
      </c>
      <c r="J1353" s="237" t="s">
        <v>1199</v>
      </c>
    </row>
    <row r="1354" spans="1:10" ht="17.149999999999999" customHeight="1">
      <c r="A1354" s="238" t="s">
        <v>264</v>
      </c>
      <c r="B1354" s="239" t="s">
        <v>2194</v>
      </c>
      <c r="C1354" s="251">
        <v>15.59</v>
      </c>
      <c r="D1354" s="241">
        <v>4.9276999999999997</v>
      </c>
      <c r="E1354" s="241">
        <v>1</v>
      </c>
      <c r="F1354" s="241">
        <v>1</v>
      </c>
      <c r="G1354" s="241">
        <v>1.75</v>
      </c>
      <c r="H1354" s="241">
        <v>1.75</v>
      </c>
      <c r="I1354" s="242" t="s">
        <v>1201</v>
      </c>
      <c r="J1354" s="243" t="s">
        <v>1199</v>
      </c>
    </row>
    <row r="1355" spans="1:10" ht="17.149999999999999" customHeight="1">
      <c r="A1355" s="232" t="s">
        <v>265</v>
      </c>
      <c r="B1355" s="233" t="s">
        <v>2195</v>
      </c>
      <c r="C1355" s="234">
        <v>2.9</v>
      </c>
      <c r="D1355" s="235">
        <v>0.60960000000000003</v>
      </c>
      <c r="E1355" s="235">
        <v>1</v>
      </c>
      <c r="F1355" s="235">
        <v>1</v>
      </c>
      <c r="G1355" s="235">
        <v>1.35</v>
      </c>
      <c r="H1355" s="235">
        <v>1.35</v>
      </c>
      <c r="I1355" s="236" t="s">
        <v>1201</v>
      </c>
      <c r="J1355" s="237" t="s">
        <v>1199</v>
      </c>
    </row>
    <row r="1356" spans="1:10" ht="17.149999999999999" customHeight="1">
      <c r="A1356" s="232" t="s">
        <v>266</v>
      </c>
      <c r="B1356" s="233" t="s">
        <v>2195</v>
      </c>
      <c r="C1356" s="234">
        <v>3.85</v>
      </c>
      <c r="D1356" s="235">
        <v>0.78839999999999999</v>
      </c>
      <c r="E1356" s="235">
        <v>1</v>
      </c>
      <c r="F1356" s="235">
        <v>1</v>
      </c>
      <c r="G1356" s="235">
        <v>1.35</v>
      </c>
      <c r="H1356" s="235">
        <v>1.35</v>
      </c>
      <c r="I1356" s="236" t="s">
        <v>1201</v>
      </c>
      <c r="J1356" s="237" t="s">
        <v>1199</v>
      </c>
    </row>
    <row r="1357" spans="1:10" ht="17.149999999999999" customHeight="1">
      <c r="A1357" s="250" t="s">
        <v>267</v>
      </c>
      <c r="B1357" s="233" t="s">
        <v>2195</v>
      </c>
      <c r="C1357" s="234">
        <v>6.21</v>
      </c>
      <c r="D1357" s="235">
        <v>1.2202</v>
      </c>
      <c r="E1357" s="235">
        <v>1</v>
      </c>
      <c r="F1357" s="235">
        <v>1</v>
      </c>
      <c r="G1357" s="235">
        <v>1.35</v>
      </c>
      <c r="H1357" s="235">
        <v>1.35</v>
      </c>
      <c r="I1357" s="236" t="s">
        <v>1201</v>
      </c>
      <c r="J1357" s="237" t="s">
        <v>1199</v>
      </c>
    </row>
    <row r="1358" spans="1:10" ht="17.149999999999999" customHeight="1">
      <c r="A1358" s="238" t="s">
        <v>268</v>
      </c>
      <c r="B1358" s="239" t="s">
        <v>2195</v>
      </c>
      <c r="C1358" s="251">
        <v>9.4700000000000006</v>
      </c>
      <c r="D1358" s="241">
        <v>2.2155</v>
      </c>
      <c r="E1358" s="241">
        <v>1</v>
      </c>
      <c r="F1358" s="241">
        <v>1</v>
      </c>
      <c r="G1358" s="241">
        <v>1.75</v>
      </c>
      <c r="H1358" s="241">
        <v>1.75</v>
      </c>
      <c r="I1358" s="242" t="s">
        <v>1201</v>
      </c>
      <c r="J1358" s="243" t="s">
        <v>1199</v>
      </c>
    </row>
    <row r="1359" spans="1:10" ht="17.149999999999999" customHeight="1">
      <c r="A1359" s="232" t="s">
        <v>269</v>
      </c>
      <c r="B1359" s="233" t="s">
        <v>1882</v>
      </c>
      <c r="C1359" s="234">
        <v>3.13</v>
      </c>
      <c r="D1359" s="235">
        <v>1.1712</v>
      </c>
      <c r="E1359" s="235">
        <v>1</v>
      </c>
      <c r="F1359" s="235">
        <v>1</v>
      </c>
      <c r="G1359" s="235">
        <v>1.35</v>
      </c>
      <c r="H1359" s="235">
        <v>1.35</v>
      </c>
      <c r="I1359" s="236" t="s">
        <v>1201</v>
      </c>
      <c r="J1359" s="237" t="s">
        <v>1199</v>
      </c>
    </row>
    <row r="1360" spans="1:10" ht="17.149999999999999" customHeight="1">
      <c r="A1360" s="232" t="s">
        <v>270</v>
      </c>
      <c r="B1360" s="233" t="s">
        <v>1882</v>
      </c>
      <c r="C1360" s="234">
        <v>5.62</v>
      </c>
      <c r="D1360" s="235">
        <v>1.5788</v>
      </c>
      <c r="E1360" s="235">
        <v>1</v>
      </c>
      <c r="F1360" s="235">
        <v>1</v>
      </c>
      <c r="G1360" s="235">
        <v>1.35</v>
      </c>
      <c r="H1360" s="235">
        <v>1.35</v>
      </c>
      <c r="I1360" s="236" t="s">
        <v>1201</v>
      </c>
      <c r="J1360" s="237" t="s">
        <v>1199</v>
      </c>
    </row>
    <row r="1361" spans="1:10" ht="17.149999999999999" customHeight="1">
      <c r="A1361" s="250" t="s">
        <v>271</v>
      </c>
      <c r="B1361" s="233" t="s">
        <v>1882</v>
      </c>
      <c r="C1361" s="234">
        <v>10.79</v>
      </c>
      <c r="D1361" s="235">
        <v>2.4578000000000002</v>
      </c>
      <c r="E1361" s="235">
        <v>1</v>
      </c>
      <c r="F1361" s="235">
        <v>1</v>
      </c>
      <c r="G1361" s="235">
        <v>1.35</v>
      </c>
      <c r="H1361" s="235">
        <v>1.35</v>
      </c>
      <c r="I1361" s="236" t="s">
        <v>1201</v>
      </c>
      <c r="J1361" s="237" t="s">
        <v>1199</v>
      </c>
    </row>
    <row r="1362" spans="1:10" ht="17.149999999999999" customHeight="1">
      <c r="A1362" s="238" t="s">
        <v>272</v>
      </c>
      <c r="B1362" s="239" t="s">
        <v>1882</v>
      </c>
      <c r="C1362" s="251">
        <v>18.59</v>
      </c>
      <c r="D1362" s="241">
        <v>4.2207999999999997</v>
      </c>
      <c r="E1362" s="241">
        <v>1</v>
      </c>
      <c r="F1362" s="241">
        <v>1</v>
      </c>
      <c r="G1362" s="241">
        <v>1.75</v>
      </c>
      <c r="H1362" s="241">
        <v>1.75</v>
      </c>
      <c r="I1362" s="242" t="s">
        <v>1201</v>
      </c>
      <c r="J1362" s="243" t="s">
        <v>1199</v>
      </c>
    </row>
    <row r="1363" spans="1:10" ht="17.149999999999999" customHeight="1">
      <c r="A1363" s="232" t="s">
        <v>273</v>
      </c>
      <c r="B1363" s="233" t="s">
        <v>1883</v>
      </c>
      <c r="C1363" s="234">
        <v>3.77</v>
      </c>
      <c r="D1363" s="235">
        <v>0.84709999999999996</v>
      </c>
      <c r="E1363" s="235">
        <v>1</v>
      </c>
      <c r="F1363" s="235">
        <v>1</v>
      </c>
      <c r="G1363" s="235">
        <v>1.35</v>
      </c>
      <c r="H1363" s="235">
        <v>1.35</v>
      </c>
      <c r="I1363" s="236" t="s">
        <v>1201</v>
      </c>
      <c r="J1363" s="237" t="s">
        <v>1199</v>
      </c>
    </row>
    <row r="1364" spans="1:10" ht="17.149999999999999" customHeight="1">
      <c r="A1364" s="232" t="s">
        <v>274</v>
      </c>
      <c r="B1364" s="233" t="s">
        <v>1883</v>
      </c>
      <c r="C1364" s="234">
        <v>6.1</v>
      </c>
      <c r="D1364" s="235">
        <v>1.2593000000000001</v>
      </c>
      <c r="E1364" s="235">
        <v>1</v>
      </c>
      <c r="F1364" s="235">
        <v>1</v>
      </c>
      <c r="G1364" s="235">
        <v>1.35</v>
      </c>
      <c r="H1364" s="235">
        <v>1.35</v>
      </c>
      <c r="I1364" s="236" t="s">
        <v>1201</v>
      </c>
      <c r="J1364" s="237" t="s">
        <v>1199</v>
      </c>
    </row>
    <row r="1365" spans="1:10" ht="17.149999999999999" customHeight="1">
      <c r="A1365" s="250" t="s">
        <v>275</v>
      </c>
      <c r="B1365" s="233" t="s">
        <v>1883</v>
      </c>
      <c r="C1365" s="234">
        <v>9.7799999999999994</v>
      </c>
      <c r="D1365" s="235">
        <v>1.8775999999999999</v>
      </c>
      <c r="E1365" s="235">
        <v>1</v>
      </c>
      <c r="F1365" s="235">
        <v>1</v>
      </c>
      <c r="G1365" s="235">
        <v>1.35</v>
      </c>
      <c r="H1365" s="235">
        <v>1.35</v>
      </c>
      <c r="I1365" s="236" t="s">
        <v>1201</v>
      </c>
      <c r="J1365" s="237" t="s">
        <v>1199</v>
      </c>
    </row>
    <row r="1366" spans="1:10" ht="17.149999999999999" customHeight="1">
      <c r="A1366" s="238" t="s">
        <v>276</v>
      </c>
      <c r="B1366" s="239" t="s">
        <v>1883</v>
      </c>
      <c r="C1366" s="251">
        <v>16.739999999999998</v>
      </c>
      <c r="D1366" s="241">
        <v>3.2088999999999999</v>
      </c>
      <c r="E1366" s="241">
        <v>1</v>
      </c>
      <c r="F1366" s="241">
        <v>1</v>
      </c>
      <c r="G1366" s="241">
        <v>1.75</v>
      </c>
      <c r="H1366" s="241">
        <v>1.75</v>
      </c>
      <c r="I1366" s="242" t="s">
        <v>1201</v>
      </c>
      <c r="J1366" s="243" t="s">
        <v>1199</v>
      </c>
    </row>
    <row r="1367" spans="1:10" ht="17.149999999999999" customHeight="1">
      <c r="A1367" s="232" t="s">
        <v>277</v>
      </c>
      <c r="B1367" s="233" t="s">
        <v>1884</v>
      </c>
      <c r="C1367" s="234">
        <v>3.02</v>
      </c>
      <c r="D1367" s="235">
        <v>0.7137</v>
      </c>
      <c r="E1367" s="235">
        <v>1</v>
      </c>
      <c r="F1367" s="235">
        <v>1</v>
      </c>
      <c r="G1367" s="235">
        <v>1.35</v>
      </c>
      <c r="H1367" s="235">
        <v>1.35</v>
      </c>
      <c r="I1367" s="236" t="s">
        <v>1201</v>
      </c>
      <c r="J1367" s="237" t="s">
        <v>1199</v>
      </c>
    </row>
    <row r="1368" spans="1:10" ht="17.149999999999999" customHeight="1">
      <c r="A1368" s="232" t="s">
        <v>278</v>
      </c>
      <c r="B1368" s="233" t="s">
        <v>1884</v>
      </c>
      <c r="C1368" s="234">
        <v>5.34</v>
      </c>
      <c r="D1368" s="235">
        <v>1.0455000000000001</v>
      </c>
      <c r="E1368" s="235">
        <v>1</v>
      </c>
      <c r="F1368" s="235">
        <v>1</v>
      </c>
      <c r="G1368" s="235">
        <v>1.35</v>
      </c>
      <c r="H1368" s="235">
        <v>1.35</v>
      </c>
      <c r="I1368" s="236" t="s">
        <v>1201</v>
      </c>
      <c r="J1368" s="237" t="s">
        <v>1199</v>
      </c>
    </row>
    <row r="1369" spans="1:10" ht="17.149999999999999" customHeight="1">
      <c r="A1369" s="250" t="s">
        <v>279</v>
      </c>
      <c r="B1369" s="233" t="s">
        <v>1884</v>
      </c>
      <c r="C1369" s="234">
        <v>9.33</v>
      </c>
      <c r="D1369" s="235">
        <v>1.6145</v>
      </c>
      <c r="E1369" s="235">
        <v>1</v>
      </c>
      <c r="F1369" s="235">
        <v>1</v>
      </c>
      <c r="G1369" s="235">
        <v>1.35</v>
      </c>
      <c r="H1369" s="235">
        <v>1.35</v>
      </c>
      <c r="I1369" s="236" t="s">
        <v>1201</v>
      </c>
      <c r="J1369" s="237" t="s">
        <v>1199</v>
      </c>
    </row>
    <row r="1370" spans="1:10" ht="17.149999999999999" customHeight="1">
      <c r="A1370" s="238" t="s">
        <v>280</v>
      </c>
      <c r="B1370" s="239" t="s">
        <v>1884</v>
      </c>
      <c r="C1370" s="251">
        <v>16.260000000000002</v>
      </c>
      <c r="D1370" s="241">
        <v>2.8563000000000001</v>
      </c>
      <c r="E1370" s="241">
        <v>1</v>
      </c>
      <c r="F1370" s="241">
        <v>1</v>
      </c>
      <c r="G1370" s="241">
        <v>1.75</v>
      </c>
      <c r="H1370" s="241">
        <v>1.75</v>
      </c>
      <c r="I1370" s="242" t="s">
        <v>1201</v>
      </c>
      <c r="J1370" s="243" t="s">
        <v>1199</v>
      </c>
    </row>
    <row r="1371" spans="1:10" ht="17.149999999999999" customHeight="1">
      <c r="A1371" s="226" t="s">
        <v>1887</v>
      </c>
      <c r="B1371" s="226" t="s">
        <v>2196</v>
      </c>
      <c r="C1371" s="227">
        <v>0</v>
      </c>
      <c r="D1371" s="228">
        <v>-1</v>
      </c>
      <c r="E1371" s="221" t="s">
        <v>2302</v>
      </c>
      <c r="F1371" s="221" t="s">
        <v>2302</v>
      </c>
      <c r="G1371" s="221" t="s">
        <v>2302</v>
      </c>
      <c r="H1371" s="221" t="s">
        <v>2302</v>
      </c>
      <c r="I1371" s="221"/>
      <c r="J1371" s="221"/>
    </row>
    <row r="1372" spans="1:10" ht="17.149999999999999" customHeight="1">
      <c r="A1372" s="229" t="s">
        <v>281</v>
      </c>
      <c r="B1372" s="229" t="s">
        <v>2197</v>
      </c>
      <c r="C1372" s="230">
        <v>0</v>
      </c>
      <c r="D1372" s="231">
        <v>-1</v>
      </c>
      <c r="E1372" s="222" t="s">
        <v>2302</v>
      </c>
      <c r="F1372" s="222" t="s">
        <v>2302</v>
      </c>
      <c r="G1372" s="222" t="s">
        <v>2302</v>
      </c>
      <c r="H1372" s="222" t="s">
        <v>2302</v>
      </c>
      <c r="I1372" s="222"/>
      <c r="J1372" s="222"/>
    </row>
  </sheetData>
  <sheetProtection sheet="1" objects="1" scenarios="1" selectLockedCells="1"/>
  <autoFilter ref="A14:J1352" xr:uid="{00000000-0001-0000-0200-000000000000}"/>
  <pageMargins left="0.7" right="0.7" top="1.25" bottom="0.75" header="0.3" footer="0.3"/>
  <pageSetup scale="45" fitToHeight="0" pageOrder="overThenDown" orientation="landscape" r:id="rId1"/>
  <headerFooter scaleWithDoc="0">
    <oddHeader>&amp;L&amp;9
Medi-Cal DRG 2025-26 Pricing Calculator</oddHeader>
    <oddFooter>&amp;L&amp;6Tab 3- DRG Table</oddFooter>
  </headerFooter>
  <rowBreaks count="25" manualBreakCount="25">
    <brk id="50" max="16383" man="1"/>
    <brk id="102" max="16383" man="1"/>
    <brk id="154" max="16383" man="1"/>
    <brk id="206" max="16383" man="1"/>
    <brk id="258" max="16383" man="1"/>
    <brk id="310" max="16383" man="1"/>
    <brk id="362" max="16383" man="1"/>
    <brk id="414" max="16383" man="1"/>
    <brk id="466" max="16383" man="1"/>
    <brk id="518" max="16383" man="1"/>
    <brk id="570" max="16383" man="1"/>
    <brk id="622" max="16383" man="1"/>
    <brk id="674" max="16383" man="1"/>
    <brk id="726" max="16383" man="1"/>
    <brk id="778" max="16383" man="1"/>
    <brk id="830" max="16383" man="1"/>
    <brk id="882" max="16383" man="1"/>
    <brk id="934" max="16383" man="1"/>
    <brk id="986" max="16383" man="1"/>
    <brk id="1038" max="16383" man="1"/>
    <brk id="1090" max="16383" man="1"/>
    <brk id="1142" max="16383" man="1"/>
    <brk id="1194" max="16383" man="1"/>
    <brk id="1246" max="16383" man="1"/>
    <brk id="130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O424"/>
  <sheetViews>
    <sheetView zoomScale="70" zoomScaleNormal="70" workbookViewId="0"/>
  </sheetViews>
  <sheetFormatPr defaultColWidth="0" defaultRowHeight="15.5" zeroHeight="1"/>
  <cols>
    <col min="1" max="1" width="14.453125" style="26" customWidth="1"/>
    <col min="2" max="2" width="64.54296875" style="26" customWidth="1"/>
    <col min="3" max="3" width="15.1796875" style="16" customWidth="1"/>
    <col min="4" max="4" width="9.54296875" style="16" customWidth="1"/>
    <col min="5" max="5" width="15.81640625" style="16" customWidth="1"/>
    <col min="6" max="6" width="11.54296875" style="16" customWidth="1"/>
    <col min="7" max="7" width="18.54296875" style="16" customWidth="1"/>
    <col min="8" max="8" width="21.81640625" style="16" customWidth="1"/>
    <col min="9" max="9" width="15" style="16" customWidth="1"/>
    <col min="10" max="10" width="24.453125" style="16" customWidth="1"/>
    <col min="11" max="11" width="22.81640625" style="26" customWidth="1"/>
    <col min="12" max="12" width="22.54296875" style="26" customWidth="1"/>
    <col min="13" max="13" width="19.54296875" style="27" customWidth="1"/>
    <col min="14" max="14" width="19.81640625" style="26" customWidth="1"/>
    <col min="15" max="15" width="20" style="26" customWidth="1"/>
    <col min="16" max="16384" width="9.1796875" hidden="1"/>
  </cols>
  <sheetData>
    <row r="1" spans="1:15">
      <c r="A1" s="61" t="s">
        <v>1787</v>
      </c>
      <c r="B1" s="165" t="s">
        <v>1694</v>
      </c>
      <c r="C1" s="166"/>
      <c r="D1" s="166"/>
      <c r="E1" s="166"/>
      <c r="F1" s="166"/>
      <c r="G1" s="166"/>
      <c r="H1" s="166"/>
      <c r="I1" s="166"/>
      <c r="J1" s="166"/>
      <c r="K1" s="166"/>
      <c r="L1" s="167"/>
      <c r="M1" s="167"/>
      <c r="N1" s="166"/>
      <c r="O1" s="168"/>
    </row>
    <row r="2" spans="1:15">
      <c r="A2" s="172" t="s">
        <v>1782</v>
      </c>
      <c r="B2" s="169"/>
      <c r="C2" s="169"/>
      <c r="D2" s="169"/>
      <c r="E2" s="169"/>
      <c r="F2" s="169"/>
      <c r="G2" s="169"/>
      <c r="H2" s="169"/>
      <c r="I2" s="169"/>
      <c r="J2" s="169"/>
      <c r="K2" s="169"/>
      <c r="L2" s="170"/>
      <c r="M2" s="170"/>
      <c r="N2" s="169"/>
      <c r="O2" s="171"/>
    </row>
    <row r="3" spans="1:15">
      <c r="A3" s="67" t="s">
        <v>1695</v>
      </c>
      <c r="B3" s="21"/>
      <c r="C3" s="22"/>
      <c r="D3" s="22"/>
      <c r="E3" s="22"/>
      <c r="F3" s="22"/>
      <c r="G3" s="22"/>
      <c r="H3" s="22"/>
      <c r="I3" s="22"/>
      <c r="J3" s="22"/>
      <c r="K3" s="22"/>
      <c r="L3" s="22"/>
      <c r="M3" s="22"/>
      <c r="N3" s="22"/>
      <c r="O3" s="23"/>
    </row>
    <row r="4" spans="1:15">
      <c r="A4" s="68" t="s">
        <v>1224</v>
      </c>
      <c r="B4" s="68" t="s">
        <v>1230</v>
      </c>
      <c r="C4" s="70" t="s">
        <v>1696</v>
      </c>
      <c r="D4" s="194"/>
      <c r="E4" s="195"/>
      <c r="F4" s="195"/>
      <c r="G4" s="195"/>
      <c r="H4" s="195"/>
      <c r="I4" s="195"/>
      <c r="J4" s="195"/>
      <c r="K4" s="195"/>
      <c r="L4" s="195"/>
      <c r="M4" s="195"/>
      <c r="N4" s="195"/>
      <c r="O4" s="196"/>
    </row>
    <row r="5" spans="1:15">
      <c r="A5" s="68" t="s">
        <v>1225</v>
      </c>
      <c r="B5" s="68" t="s">
        <v>1233</v>
      </c>
      <c r="C5" s="70" t="s">
        <v>1697</v>
      </c>
      <c r="D5" s="194"/>
      <c r="E5" s="195"/>
      <c r="F5" s="195"/>
      <c r="G5" s="195"/>
      <c r="H5" s="195"/>
      <c r="I5" s="195"/>
      <c r="J5" s="195"/>
      <c r="K5" s="195"/>
      <c r="L5" s="195"/>
      <c r="M5" s="195"/>
      <c r="N5" s="195"/>
      <c r="O5" s="196"/>
    </row>
    <row r="6" spans="1:15">
      <c r="A6" s="68" t="s">
        <v>282</v>
      </c>
      <c r="B6" s="68" t="s">
        <v>1231</v>
      </c>
      <c r="C6" s="70" t="s">
        <v>1698</v>
      </c>
      <c r="D6" s="194"/>
      <c r="E6" s="195"/>
      <c r="F6" s="195"/>
      <c r="G6" s="195"/>
      <c r="H6" s="195"/>
      <c r="I6" s="195"/>
      <c r="J6" s="195"/>
      <c r="K6" s="195"/>
      <c r="L6" s="195"/>
      <c r="M6" s="195"/>
      <c r="N6" s="195"/>
      <c r="O6" s="196"/>
    </row>
    <row r="7" spans="1:15">
      <c r="A7" s="68" t="s">
        <v>283</v>
      </c>
      <c r="B7" s="68" t="s">
        <v>1232</v>
      </c>
      <c r="C7" s="70" t="s">
        <v>1699</v>
      </c>
      <c r="D7" s="194"/>
      <c r="E7" s="195"/>
      <c r="F7" s="195"/>
      <c r="G7" s="195"/>
      <c r="H7" s="195"/>
      <c r="I7" s="195"/>
      <c r="J7" s="195"/>
      <c r="K7" s="195"/>
      <c r="L7" s="195"/>
      <c r="M7" s="195"/>
      <c r="N7" s="195"/>
      <c r="O7" s="196"/>
    </row>
    <row r="8" spans="1:15">
      <c r="A8" s="69" t="s">
        <v>1700</v>
      </c>
      <c r="B8" s="69" t="s">
        <v>1240</v>
      </c>
      <c r="C8" s="71" t="s">
        <v>2235</v>
      </c>
      <c r="D8" s="197"/>
      <c r="E8" s="198"/>
      <c r="F8" s="198"/>
      <c r="G8" s="198"/>
      <c r="H8" s="198"/>
      <c r="I8" s="198"/>
      <c r="J8" s="198"/>
      <c r="K8" s="198"/>
      <c r="L8" s="198"/>
      <c r="M8" s="198"/>
      <c r="N8" s="198"/>
      <c r="O8" s="199"/>
    </row>
    <row r="9" spans="1:15">
      <c r="A9" s="68" t="s">
        <v>1701</v>
      </c>
      <c r="B9" s="68" t="s">
        <v>1269</v>
      </c>
      <c r="C9" s="70" t="s">
        <v>1702</v>
      </c>
      <c r="D9" s="194"/>
      <c r="E9" s="195"/>
      <c r="F9" s="195"/>
      <c r="G9" s="195"/>
      <c r="H9" s="195"/>
      <c r="I9" s="195"/>
      <c r="J9" s="195"/>
      <c r="K9" s="195"/>
      <c r="L9" s="195"/>
      <c r="M9" s="195"/>
      <c r="N9" s="195"/>
      <c r="O9" s="196"/>
    </row>
    <row r="10" spans="1:15">
      <c r="A10" s="69" t="s">
        <v>1703</v>
      </c>
      <c r="B10" s="69" t="s">
        <v>1270</v>
      </c>
      <c r="C10" s="71" t="s">
        <v>2236</v>
      </c>
      <c r="D10" s="197"/>
      <c r="E10" s="200"/>
      <c r="F10" s="200"/>
      <c r="G10" s="200"/>
      <c r="H10" s="200"/>
      <c r="I10" s="200"/>
      <c r="J10" s="200"/>
      <c r="K10" s="200"/>
      <c r="L10" s="200"/>
      <c r="M10" s="200"/>
      <c r="N10" s="200"/>
      <c r="O10" s="201"/>
    </row>
    <row r="11" spans="1:15">
      <c r="A11" s="68" t="s">
        <v>1704</v>
      </c>
      <c r="B11" s="252" t="s">
        <v>2334</v>
      </c>
      <c r="C11" s="70" t="s">
        <v>2340</v>
      </c>
      <c r="D11" s="194"/>
      <c r="E11" s="195"/>
      <c r="F11" s="195"/>
      <c r="G11" s="195"/>
      <c r="H11" s="195"/>
      <c r="I11" s="195"/>
      <c r="J11" s="195"/>
      <c r="K11" s="195"/>
      <c r="L11" s="195"/>
      <c r="M11" s="195"/>
      <c r="N11" s="195"/>
      <c r="O11" s="196"/>
    </row>
    <row r="12" spans="1:15">
      <c r="A12" s="68" t="s">
        <v>1705</v>
      </c>
      <c r="B12" s="252" t="s">
        <v>2309</v>
      </c>
      <c r="C12" s="70" t="s">
        <v>1793</v>
      </c>
      <c r="D12" s="194"/>
      <c r="E12" s="195"/>
      <c r="F12" s="195"/>
      <c r="G12" s="195"/>
      <c r="H12" s="195"/>
      <c r="I12" s="195"/>
      <c r="J12" s="195"/>
      <c r="K12" s="195"/>
      <c r="L12" s="195"/>
      <c r="M12" s="195"/>
      <c r="N12" s="195"/>
      <c r="O12" s="196"/>
    </row>
    <row r="13" spans="1:15" ht="16.5" customHeight="1">
      <c r="A13" s="69" t="s">
        <v>1706</v>
      </c>
      <c r="B13" s="71" t="s">
        <v>2310</v>
      </c>
      <c r="C13" s="71" t="s">
        <v>2341</v>
      </c>
      <c r="D13" s="197"/>
      <c r="E13" s="200"/>
      <c r="F13" s="200"/>
      <c r="G13" s="200"/>
      <c r="H13" s="200"/>
      <c r="I13" s="200"/>
      <c r="J13" s="200"/>
      <c r="K13" s="200"/>
      <c r="L13" s="200"/>
      <c r="M13" s="200"/>
      <c r="N13" s="200"/>
      <c r="O13" s="201"/>
    </row>
    <row r="14" spans="1:15">
      <c r="A14" s="68" t="s">
        <v>1707</v>
      </c>
      <c r="B14" s="252" t="s">
        <v>2335</v>
      </c>
      <c r="C14" s="70" t="s">
        <v>2342</v>
      </c>
      <c r="D14" s="194"/>
      <c r="E14" s="195"/>
      <c r="F14" s="195"/>
      <c r="G14" s="202"/>
      <c r="H14" s="202"/>
      <c r="I14" s="202"/>
      <c r="J14" s="202"/>
      <c r="K14" s="195"/>
      <c r="L14" s="195"/>
      <c r="M14" s="195"/>
      <c r="N14" s="195"/>
      <c r="O14" s="196"/>
    </row>
    <row r="15" spans="1:15">
      <c r="A15" s="68" t="s">
        <v>1708</v>
      </c>
      <c r="B15" s="252" t="s">
        <v>2336</v>
      </c>
      <c r="C15" s="70" t="s">
        <v>1709</v>
      </c>
      <c r="D15" s="194"/>
      <c r="E15" s="195"/>
      <c r="F15" s="195"/>
      <c r="G15" s="195"/>
      <c r="H15" s="195"/>
      <c r="I15" s="195"/>
      <c r="J15" s="195"/>
      <c r="K15" s="195"/>
      <c r="L15" s="195"/>
      <c r="M15" s="195"/>
      <c r="N15" s="195"/>
      <c r="O15" s="196"/>
    </row>
    <row r="16" spans="1:15">
      <c r="A16" s="68" t="s">
        <v>1710</v>
      </c>
      <c r="B16" s="252" t="s">
        <v>2337</v>
      </c>
      <c r="C16" s="70" t="s">
        <v>2343</v>
      </c>
      <c r="D16" s="194"/>
      <c r="E16" s="195"/>
      <c r="F16" s="195"/>
      <c r="G16" s="195"/>
      <c r="H16" s="195"/>
      <c r="I16" s="195"/>
      <c r="J16" s="195"/>
      <c r="K16" s="195"/>
      <c r="L16" s="195"/>
      <c r="M16" s="195"/>
      <c r="N16" s="195"/>
      <c r="O16" s="196"/>
    </row>
    <row r="17" spans="1:15">
      <c r="A17" s="69" t="s">
        <v>1711</v>
      </c>
      <c r="B17" s="253" t="s">
        <v>2338</v>
      </c>
      <c r="C17" s="71" t="s">
        <v>2344</v>
      </c>
      <c r="D17" s="197"/>
      <c r="E17" s="200"/>
      <c r="F17" s="200"/>
      <c r="G17" s="200"/>
      <c r="H17" s="200"/>
      <c r="I17" s="200"/>
      <c r="J17" s="200"/>
      <c r="K17" s="200"/>
      <c r="L17" s="200"/>
      <c r="M17" s="200"/>
      <c r="N17" s="200"/>
      <c r="O17" s="201"/>
    </row>
    <row r="18" spans="1:15">
      <c r="A18" s="69" t="s">
        <v>1712</v>
      </c>
      <c r="B18" s="253" t="s">
        <v>2339</v>
      </c>
      <c r="C18" s="71" t="s">
        <v>2345</v>
      </c>
      <c r="D18" s="197"/>
      <c r="E18" s="200"/>
      <c r="F18" s="200"/>
      <c r="G18" s="200"/>
      <c r="H18" s="200"/>
      <c r="I18" s="200"/>
      <c r="J18" s="200"/>
      <c r="K18" s="200"/>
      <c r="L18" s="200"/>
      <c r="M18" s="200"/>
      <c r="N18" s="200"/>
      <c r="O18" s="201"/>
    </row>
    <row r="19" spans="1:15">
      <c r="A19" s="24"/>
      <c r="B19" s="25"/>
      <c r="C19" s="25"/>
      <c r="D19" s="203"/>
      <c r="E19" s="203"/>
      <c r="F19" s="203"/>
      <c r="G19" s="203"/>
      <c r="H19" s="203"/>
      <c r="I19" s="203"/>
      <c r="J19" s="203"/>
      <c r="K19" s="203"/>
      <c r="L19" s="204"/>
      <c r="M19" s="204"/>
      <c r="N19" s="203"/>
      <c r="O19" s="205"/>
    </row>
    <row r="20" spans="1:15">
      <c r="A20" s="72" t="s">
        <v>1224</v>
      </c>
      <c r="B20" s="73" t="s">
        <v>1225</v>
      </c>
      <c r="C20" s="73" t="s">
        <v>282</v>
      </c>
      <c r="D20" s="73" t="s">
        <v>283</v>
      </c>
      <c r="E20" s="73" t="s">
        <v>1700</v>
      </c>
      <c r="F20" s="73" t="s">
        <v>1701</v>
      </c>
      <c r="G20" s="73" t="s">
        <v>1703</v>
      </c>
      <c r="H20" s="73" t="s">
        <v>1704</v>
      </c>
      <c r="I20" s="73" t="s">
        <v>1705</v>
      </c>
      <c r="J20" s="73" t="s">
        <v>1706</v>
      </c>
      <c r="K20" s="73" t="s">
        <v>1707</v>
      </c>
      <c r="L20" s="74" t="s">
        <v>1708</v>
      </c>
      <c r="M20" s="74" t="s">
        <v>1710</v>
      </c>
      <c r="N20" s="73" t="s">
        <v>1711</v>
      </c>
      <c r="O20" s="75" t="s">
        <v>1712</v>
      </c>
    </row>
    <row r="21" spans="1:15" s="179" customFormat="1" ht="62">
      <c r="A21" s="173" t="s">
        <v>1230</v>
      </c>
      <c r="B21" s="173" t="s">
        <v>1800</v>
      </c>
      <c r="C21" s="174" t="s">
        <v>1231</v>
      </c>
      <c r="D21" s="175" t="s">
        <v>1232</v>
      </c>
      <c r="E21" s="173" t="s">
        <v>1240</v>
      </c>
      <c r="F21" s="175" t="s">
        <v>1269</v>
      </c>
      <c r="G21" s="173" t="s">
        <v>1270</v>
      </c>
      <c r="H21" s="176" t="s">
        <v>2303</v>
      </c>
      <c r="I21" s="176" t="s">
        <v>2309</v>
      </c>
      <c r="J21" s="177" t="s">
        <v>2310</v>
      </c>
      <c r="K21" s="177" t="s">
        <v>2304</v>
      </c>
      <c r="L21" s="177" t="s">
        <v>2305</v>
      </c>
      <c r="M21" s="178" t="s">
        <v>2306</v>
      </c>
      <c r="N21" s="178" t="s">
        <v>2307</v>
      </c>
      <c r="O21" s="178" t="s">
        <v>2308</v>
      </c>
    </row>
    <row r="22" spans="1:15" s="1" customFormat="1">
      <c r="A22" s="254"/>
      <c r="B22" s="255" t="s">
        <v>1714</v>
      </c>
      <c r="C22" s="256" t="s">
        <v>1180</v>
      </c>
      <c r="D22" s="256" t="s">
        <v>1180</v>
      </c>
      <c r="E22" s="256" t="s">
        <v>1180</v>
      </c>
      <c r="F22" s="257" t="s">
        <v>1180</v>
      </c>
      <c r="G22" s="256" t="s">
        <v>1180</v>
      </c>
      <c r="H22" s="107">
        <v>0.21</v>
      </c>
      <c r="I22" s="258">
        <v>1</v>
      </c>
      <c r="J22" s="258">
        <v>1</v>
      </c>
      <c r="K22" s="259">
        <v>8783</v>
      </c>
      <c r="L22" s="260">
        <v>8783</v>
      </c>
      <c r="M22" s="259">
        <v>0</v>
      </c>
      <c r="N22" s="225">
        <v>1402.33</v>
      </c>
      <c r="O22" s="224">
        <v>1097.8699999999999</v>
      </c>
    </row>
    <row r="23" spans="1:15" s="1" customFormat="1">
      <c r="A23" s="255">
        <v>106580996</v>
      </c>
      <c r="B23" s="255" t="s">
        <v>1749</v>
      </c>
      <c r="C23" s="256" t="s">
        <v>1180</v>
      </c>
      <c r="D23" s="256" t="s">
        <v>1180</v>
      </c>
      <c r="E23" s="256" t="s">
        <v>1180</v>
      </c>
      <c r="F23" s="257" t="s">
        <v>1180</v>
      </c>
      <c r="G23" s="256" t="s">
        <v>1180</v>
      </c>
      <c r="H23" s="107">
        <v>0.25969999999999999</v>
      </c>
      <c r="I23" s="258">
        <v>1.4510000000000001</v>
      </c>
      <c r="J23" s="258">
        <v>1.3062</v>
      </c>
      <c r="K23" s="259">
        <v>8783</v>
      </c>
      <c r="L23" s="260">
        <v>10601</v>
      </c>
      <c r="M23" s="259">
        <v>0</v>
      </c>
      <c r="N23" s="225">
        <v>1402.33</v>
      </c>
      <c r="O23" s="225">
        <f>_xlfn.XLOOKUP(A23,'[1]SIM Char File'!$F:$F,'[1]SIM Char File'!$AY:$AY)</f>
        <v>1097.8699999999999</v>
      </c>
    </row>
    <row r="24" spans="1:15" s="1" customFormat="1">
      <c r="A24" s="255">
        <v>106150788</v>
      </c>
      <c r="B24" s="255" t="s">
        <v>1750</v>
      </c>
      <c r="C24" s="256" t="s">
        <v>1180</v>
      </c>
      <c r="D24" s="256" t="s">
        <v>1180</v>
      </c>
      <c r="E24" s="256" t="s">
        <v>1180</v>
      </c>
      <c r="F24" s="257" t="s">
        <v>1180</v>
      </c>
      <c r="G24" s="256" t="s">
        <v>1180</v>
      </c>
      <c r="H24" s="107">
        <v>0.19535</v>
      </c>
      <c r="I24" s="258">
        <v>1.4510000000000001</v>
      </c>
      <c r="J24" s="258">
        <v>1.3062</v>
      </c>
      <c r="K24" s="259">
        <v>8783</v>
      </c>
      <c r="L24" s="260">
        <v>10601</v>
      </c>
      <c r="M24" s="259">
        <v>0</v>
      </c>
      <c r="N24" s="225">
        <v>1402.33</v>
      </c>
      <c r="O24" s="224">
        <f>_xlfn.XLOOKUP(A24,'[1]SIM Char File'!$F:$F,'[1]SIM Char File'!$AY:$AY)</f>
        <v>1097.8699999999999</v>
      </c>
    </row>
    <row r="25" spans="1:15" s="1" customFormat="1">
      <c r="A25" s="255">
        <v>106171049</v>
      </c>
      <c r="B25" s="255" t="s">
        <v>1751</v>
      </c>
      <c r="C25" s="256" t="s">
        <v>1180</v>
      </c>
      <c r="D25" s="256" t="s">
        <v>1180</v>
      </c>
      <c r="E25" s="256" t="s">
        <v>1180</v>
      </c>
      <c r="F25" s="257" t="s">
        <v>1179</v>
      </c>
      <c r="G25" s="256" t="s">
        <v>1179</v>
      </c>
      <c r="H25" s="107">
        <v>0.42614999999999997</v>
      </c>
      <c r="I25" s="258">
        <v>1.4510000000000001</v>
      </c>
      <c r="J25" s="258">
        <v>1.3062</v>
      </c>
      <c r="K25" s="259">
        <v>24860</v>
      </c>
      <c r="L25" s="260">
        <v>30006</v>
      </c>
      <c r="M25" s="259">
        <v>0</v>
      </c>
      <c r="N25" s="225">
        <v>1402.33</v>
      </c>
      <c r="O25" s="224">
        <f>_xlfn.XLOOKUP(A25,'[1]SIM Char File'!$F:$F,'[1]SIM Char File'!$AY:$AY)</f>
        <v>1097.8699999999999</v>
      </c>
    </row>
    <row r="26" spans="1:15" s="1" customFormat="1">
      <c r="A26" s="255">
        <v>106150706</v>
      </c>
      <c r="B26" s="255" t="s">
        <v>2311</v>
      </c>
      <c r="C26" s="256" t="s">
        <v>1180</v>
      </c>
      <c r="D26" s="256" t="s">
        <v>1180</v>
      </c>
      <c r="E26" s="256" t="s">
        <v>1180</v>
      </c>
      <c r="F26" s="257" t="s">
        <v>1180</v>
      </c>
      <c r="G26" s="256" t="s">
        <v>1180</v>
      </c>
      <c r="H26" s="107">
        <v>0.73570999999999998</v>
      </c>
      <c r="I26" s="258">
        <v>1.4510000000000001</v>
      </c>
      <c r="J26" s="258">
        <v>1.3062</v>
      </c>
      <c r="K26" s="259">
        <v>8783</v>
      </c>
      <c r="L26" s="260">
        <v>10601</v>
      </c>
      <c r="M26" s="259">
        <v>0</v>
      </c>
      <c r="N26" s="225">
        <v>1402.33</v>
      </c>
      <c r="O26" s="224">
        <f>_xlfn.XLOOKUP(A26,'[1]SIM Char File'!$F:$F,'[1]SIM Char File'!$AY:$AY)</f>
        <v>986.78</v>
      </c>
    </row>
    <row r="27" spans="1:15" s="1" customFormat="1">
      <c r="A27" s="255">
        <v>106190323</v>
      </c>
      <c r="B27" s="255" t="s">
        <v>1752</v>
      </c>
      <c r="C27" s="256" t="s">
        <v>1180</v>
      </c>
      <c r="D27" s="256" t="s">
        <v>1180</v>
      </c>
      <c r="E27" s="256" t="s">
        <v>1180</v>
      </c>
      <c r="F27" s="257" t="s">
        <v>1180</v>
      </c>
      <c r="G27" s="256" t="s">
        <v>1180</v>
      </c>
      <c r="H27" s="107">
        <v>0.11634</v>
      </c>
      <c r="I27" s="258">
        <v>1.4510000000000001</v>
      </c>
      <c r="J27" s="258">
        <v>1.3062</v>
      </c>
      <c r="K27" s="259">
        <v>8783</v>
      </c>
      <c r="L27" s="260">
        <v>10601</v>
      </c>
      <c r="M27" s="259">
        <v>1246</v>
      </c>
      <c r="N27" s="225">
        <v>1402.33</v>
      </c>
      <c r="O27" s="224">
        <f>_xlfn.XLOOKUP(A27,'[1]SIM Char File'!$F:$F,'[1]SIM Char File'!$AY:$AY)</f>
        <v>1097.8699999999999</v>
      </c>
    </row>
    <row r="28" spans="1:15" s="1" customFormat="1">
      <c r="A28" s="255">
        <v>106164029</v>
      </c>
      <c r="B28" s="255" t="s">
        <v>1888</v>
      </c>
      <c r="C28" s="256" t="s">
        <v>1180</v>
      </c>
      <c r="D28" s="256" t="s">
        <v>1180</v>
      </c>
      <c r="E28" s="256" t="s">
        <v>1180</v>
      </c>
      <c r="F28" s="257" t="s">
        <v>1179</v>
      </c>
      <c r="G28" s="256" t="s">
        <v>1179</v>
      </c>
      <c r="H28" s="107">
        <v>0.32612999999999998</v>
      </c>
      <c r="I28" s="258">
        <v>1.4510000000000001</v>
      </c>
      <c r="J28" s="258">
        <v>1.3062</v>
      </c>
      <c r="K28" s="259">
        <v>24860</v>
      </c>
      <c r="L28" s="260">
        <v>30006</v>
      </c>
      <c r="M28" s="259">
        <v>0</v>
      </c>
      <c r="N28" s="225">
        <v>1402.33</v>
      </c>
      <c r="O28" s="224">
        <f>_xlfn.XLOOKUP(A28,'[1]SIM Char File'!$F:$F,'[1]SIM Char File'!$AY:$AY)</f>
        <v>1097.8699999999999</v>
      </c>
    </row>
    <row r="29" spans="1:15" s="1" customFormat="1">
      <c r="A29" s="255">
        <v>106390923</v>
      </c>
      <c r="B29" s="255" t="s">
        <v>1753</v>
      </c>
      <c r="C29" s="256" t="s">
        <v>1180</v>
      </c>
      <c r="D29" s="256" t="s">
        <v>1180</v>
      </c>
      <c r="E29" s="256" t="s">
        <v>1180</v>
      </c>
      <c r="F29" s="257" t="s">
        <v>1180</v>
      </c>
      <c r="G29" s="256" t="s">
        <v>1180</v>
      </c>
      <c r="H29" s="107">
        <v>0.14529</v>
      </c>
      <c r="I29" s="258">
        <v>1.5322</v>
      </c>
      <c r="J29" s="258">
        <v>1.3793</v>
      </c>
      <c r="K29" s="259">
        <v>8783</v>
      </c>
      <c r="L29" s="260">
        <v>11035</v>
      </c>
      <c r="M29" s="259">
        <v>1297</v>
      </c>
      <c r="N29" s="225">
        <v>1402.33</v>
      </c>
      <c r="O29" s="224">
        <f>_xlfn.XLOOKUP(A29,'[1]SIM Char File'!$F:$F,'[1]SIM Char File'!$AY:$AY)</f>
        <v>1097.8699999999999</v>
      </c>
    </row>
    <row r="30" spans="1:15" s="1" customFormat="1">
      <c r="A30" s="255">
        <v>106231013</v>
      </c>
      <c r="B30" s="255" t="s">
        <v>2198</v>
      </c>
      <c r="C30" s="256" t="s">
        <v>1180</v>
      </c>
      <c r="D30" s="256" t="s">
        <v>1179</v>
      </c>
      <c r="E30" s="256" t="s">
        <v>1180</v>
      </c>
      <c r="F30" s="257" t="s">
        <v>1179</v>
      </c>
      <c r="G30" s="256" t="s">
        <v>1179</v>
      </c>
      <c r="H30" s="107">
        <v>0.67886999999999997</v>
      </c>
      <c r="I30" s="258">
        <v>1.4510000000000001</v>
      </c>
      <c r="J30" s="258">
        <v>1.3062</v>
      </c>
      <c r="K30" s="259">
        <v>24860</v>
      </c>
      <c r="L30" s="260">
        <v>30006</v>
      </c>
      <c r="M30" s="259">
        <v>0</v>
      </c>
      <c r="N30" s="225">
        <v>1402.33</v>
      </c>
      <c r="O30" s="224">
        <f>_xlfn.XLOOKUP(A30,'[1]SIM Char File'!$F:$F,'[1]SIM Char File'!$AY:$AY)</f>
        <v>1097.8699999999999</v>
      </c>
    </row>
    <row r="31" spans="1:15" s="1" customFormat="1">
      <c r="A31" s="255">
        <v>106100797</v>
      </c>
      <c r="B31" s="255" t="s">
        <v>1754</v>
      </c>
      <c r="C31" s="257" t="s">
        <v>1180</v>
      </c>
      <c r="D31" s="257" t="s">
        <v>1180</v>
      </c>
      <c r="E31" s="257" t="s">
        <v>1180</v>
      </c>
      <c r="F31" s="257" t="s">
        <v>1179</v>
      </c>
      <c r="G31" s="256" t="s">
        <v>1179</v>
      </c>
      <c r="H31" s="107">
        <v>0.69486999999999999</v>
      </c>
      <c r="I31" s="258">
        <v>1.4510000000000001</v>
      </c>
      <c r="J31" s="258">
        <v>1.3062</v>
      </c>
      <c r="K31" s="259">
        <v>24860</v>
      </c>
      <c r="L31" s="260">
        <v>30006</v>
      </c>
      <c r="M31" s="259">
        <v>0</v>
      </c>
      <c r="N31" s="225">
        <v>1402.33</v>
      </c>
      <c r="O31" s="224">
        <f>_xlfn.XLOOKUP(A31,'[1]SIM Char File'!$F:$F,'[1]SIM Char File'!$AY:$AY)</f>
        <v>1097.8699999999999</v>
      </c>
    </row>
    <row r="32" spans="1:15" s="1" customFormat="1">
      <c r="A32" s="255">
        <v>106100793</v>
      </c>
      <c r="B32" s="255" t="s">
        <v>1755</v>
      </c>
      <c r="C32" s="256" t="s">
        <v>1180</v>
      </c>
      <c r="D32" s="256" t="s">
        <v>1180</v>
      </c>
      <c r="E32" s="256" t="s">
        <v>1180</v>
      </c>
      <c r="F32" s="257" t="s">
        <v>1179</v>
      </c>
      <c r="G32" s="256" t="s">
        <v>1179</v>
      </c>
      <c r="H32" s="107">
        <v>0.32612999999999998</v>
      </c>
      <c r="I32" s="258">
        <v>1.4510000000000001</v>
      </c>
      <c r="J32" s="258">
        <v>1.3062</v>
      </c>
      <c r="K32" s="259">
        <v>24860</v>
      </c>
      <c r="L32" s="260">
        <v>30006</v>
      </c>
      <c r="M32" s="259">
        <v>0</v>
      </c>
      <c r="N32" s="225">
        <v>1402.33</v>
      </c>
      <c r="O32" s="224">
        <f>_xlfn.XLOOKUP(A32,'[1]SIM Char File'!$F:$F,'[1]SIM Char File'!$AY:$AY)</f>
        <v>1097.8699999999999</v>
      </c>
    </row>
    <row r="33" spans="1:15" s="1" customFormat="1">
      <c r="A33" s="255">
        <v>106560525</v>
      </c>
      <c r="B33" s="255" t="s">
        <v>1756</v>
      </c>
      <c r="C33" s="256" t="s">
        <v>1180</v>
      </c>
      <c r="D33" s="256" t="s">
        <v>1180</v>
      </c>
      <c r="E33" s="256" t="s">
        <v>1180</v>
      </c>
      <c r="F33" s="257" t="s">
        <v>1180</v>
      </c>
      <c r="G33" s="256" t="s">
        <v>1180</v>
      </c>
      <c r="H33" s="107">
        <v>0.24457000000000004</v>
      </c>
      <c r="I33" s="258">
        <v>1.4510000000000001</v>
      </c>
      <c r="J33" s="258">
        <v>1.3062</v>
      </c>
      <c r="K33" s="259">
        <v>8783</v>
      </c>
      <c r="L33" s="260">
        <v>10601</v>
      </c>
      <c r="M33" s="259">
        <v>0</v>
      </c>
      <c r="N33" s="225">
        <v>1402.33</v>
      </c>
      <c r="O33" s="224">
        <f>_xlfn.XLOOKUP(A33,'[1]SIM Char File'!$F:$F,'[1]SIM Char File'!$AY:$AY)</f>
        <v>1097.8699999999999</v>
      </c>
    </row>
    <row r="34" spans="1:15" s="1" customFormat="1">
      <c r="A34" s="255">
        <v>106554011</v>
      </c>
      <c r="B34" s="255" t="s">
        <v>1757</v>
      </c>
      <c r="C34" s="256" t="s">
        <v>1180</v>
      </c>
      <c r="D34" s="256" t="s">
        <v>1180</v>
      </c>
      <c r="E34" s="256" t="s">
        <v>1180</v>
      </c>
      <c r="F34" s="257" t="s">
        <v>1179</v>
      </c>
      <c r="G34" s="256" t="s">
        <v>1179</v>
      </c>
      <c r="H34" s="107">
        <v>0.18249000000000001</v>
      </c>
      <c r="I34" s="258">
        <v>1.4510000000000001</v>
      </c>
      <c r="J34" s="258">
        <v>1.3062</v>
      </c>
      <c r="K34" s="259">
        <v>24860</v>
      </c>
      <c r="L34" s="260">
        <v>30006</v>
      </c>
      <c r="M34" s="259">
        <v>0</v>
      </c>
      <c r="N34" s="225">
        <v>1402.33</v>
      </c>
      <c r="O34" s="224">
        <f>_xlfn.XLOOKUP(A34,'[1]SIM Char File'!$F:$F,'[1]SIM Char File'!$AY:$AY)</f>
        <v>1097.8699999999999</v>
      </c>
    </row>
    <row r="35" spans="1:15" s="1" customFormat="1">
      <c r="A35" s="255">
        <v>106281078</v>
      </c>
      <c r="B35" s="255" t="s">
        <v>1758</v>
      </c>
      <c r="C35" s="256" t="s">
        <v>1180</v>
      </c>
      <c r="D35" s="256" t="s">
        <v>1180</v>
      </c>
      <c r="E35" s="256" t="s">
        <v>1180</v>
      </c>
      <c r="F35" s="257" t="s">
        <v>1180</v>
      </c>
      <c r="G35" s="256" t="s">
        <v>1180</v>
      </c>
      <c r="H35" s="107">
        <v>0.15053</v>
      </c>
      <c r="I35" s="258">
        <v>1.5469000000000002</v>
      </c>
      <c r="J35" s="258">
        <v>1.3925000000000001</v>
      </c>
      <c r="K35" s="259">
        <v>8783</v>
      </c>
      <c r="L35" s="260">
        <v>11113</v>
      </c>
      <c r="M35" s="259">
        <v>0</v>
      </c>
      <c r="N35" s="225">
        <v>1402.33</v>
      </c>
      <c r="O35" s="224">
        <f>_xlfn.XLOOKUP(A35,'[1]SIM Char File'!$F:$F,'[1]SIM Char File'!$AY:$AY)</f>
        <v>1097.8699999999999</v>
      </c>
    </row>
    <row r="36" spans="1:15" s="1" customFormat="1">
      <c r="A36" s="255">
        <v>106154168</v>
      </c>
      <c r="B36" s="255" t="s">
        <v>1759</v>
      </c>
      <c r="C36" s="257" t="s">
        <v>1180</v>
      </c>
      <c r="D36" s="257" t="s">
        <v>1179</v>
      </c>
      <c r="E36" s="257" t="s">
        <v>1180</v>
      </c>
      <c r="F36" s="257" t="s">
        <v>1179</v>
      </c>
      <c r="G36" s="256" t="s">
        <v>1179</v>
      </c>
      <c r="H36" s="107">
        <v>0.39654</v>
      </c>
      <c r="I36" s="258">
        <v>1.4510000000000001</v>
      </c>
      <c r="J36" s="258">
        <v>1.3062</v>
      </c>
      <c r="K36" s="259">
        <v>24860</v>
      </c>
      <c r="L36" s="260">
        <v>30006</v>
      </c>
      <c r="M36" s="259">
        <v>0</v>
      </c>
      <c r="N36" s="225">
        <v>1402.33</v>
      </c>
      <c r="O36" s="224">
        <f>_xlfn.XLOOKUP(A36,'[1]SIM Char File'!$F:$F,'[1]SIM Char File'!$AY:$AY)</f>
        <v>1097.8699999999999</v>
      </c>
    </row>
    <row r="37" spans="1:15" s="1" customFormat="1">
      <c r="A37" s="255">
        <v>106540816</v>
      </c>
      <c r="B37" s="255" t="s">
        <v>1783</v>
      </c>
      <c r="C37" s="257" t="s">
        <v>1180</v>
      </c>
      <c r="D37" s="257" t="s">
        <v>1179</v>
      </c>
      <c r="E37" s="257" t="s">
        <v>1180</v>
      </c>
      <c r="F37" s="257" t="s">
        <v>1180</v>
      </c>
      <c r="G37" s="256" t="s">
        <v>1180</v>
      </c>
      <c r="H37" s="107">
        <v>0.47699999999999998</v>
      </c>
      <c r="I37" s="258">
        <v>1.4510000000000001</v>
      </c>
      <c r="J37" s="258">
        <v>1.3062</v>
      </c>
      <c r="K37" s="259">
        <v>8783</v>
      </c>
      <c r="L37" s="260">
        <v>10601</v>
      </c>
      <c r="M37" s="259">
        <v>0</v>
      </c>
      <c r="N37" s="225">
        <v>1402.33</v>
      </c>
      <c r="O37" s="224">
        <f>_xlfn.XLOOKUP(A37,'[1]SIM Char File'!$F:$F,'[1]SIM Char File'!$AY:$AY)</f>
        <v>1097.8699999999999</v>
      </c>
    </row>
    <row r="38" spans="1:15" s="1" customFormat="1">
      <c r="A38" s="255">
        <v>106231396</v>
      </c>
      <c r="B38" s="255" t="s">
        <v>1760</v>
      </c>
      <c r="C38" s="256" t="s">
        <v>1180</v>
      </c>
      <c r="D38" s="256" t="s">
        <v>1180</v>
      </c>
      <c r="E38" s="256" t="s">
        <v>1180</v>
      </c>
      <c r="F38" s="257" t="s">
        <v>1179</v>
      </c>
      <c r="G38" s="256" t="s">
        <v>1179</v>
      </c>
      <c r="H38" s="107">
        <v>0.31363000000000002</v>
      </c>
      <c r="I38" s="258">
        <v>1.4510000000000001</v>
      </c>
      <c r="J38" s="258">
        <v>1.3062</v>
      </c>
      <c r="K38" s="259">
        <v>24860</v>
      </c>
      <c r="L38" s="260">
        <v>30006</v>
      </c>
      <c r="M38" s="259">
        <v>0</v>
      </c>
      <c r="N38" s="225">
        <v>1402.33</v>
      </c>
      <c r="O38" s="224">
        <f>_xlfn.XLOOKUP(A38,'[1]SIM Char File'!$F:$F,'[1]SIM Char File'!$AY:$AY)</f>
        <v>1097.8699999999999</v>
      </c>
    </row>
    <row r="39" spans="1:15" s="1" customFormat="1">
      <c r="A39" s="255">
        <v>106190878</v>
      </c>
      <c r="B39" s="255" t="s">
        <v>1761</v>
      </c>
      <c r="C39" s="256" t="s">
        <v>1180</v>
      </c>
      <c r="D39" s="256" t="s">
        <v>1180</v>
      </c>
      <c r="E39" s="256" t="s">
        <v>1180</v>
      </c>
      <c r="F39" s="257" t="s">
        <v>1180</v>
      </c>
      <c r="G39" s="256" t="s">
        <v>1180</v>
      </c>
      <c r="H39" s="107">
        <v>0.18507000000000001</v>
      </c>
      <c r="I39" s="258">
        <v>1.4510000000000001</v>
      </c>
      <c r="J39" s="258">
        <v>1.3062</v>
      </c>
      <c r="K39" s="259">
        <v>8783</v>
      </c>
      <c r="L39" s="260">
        <v>10601</v>
      </c>
      <c r="M39" s="259">
        <v>1246</v>
      </c>
      <c r="N39" s="225">
        <v>1402.33</v>
      </c>
      <c r="O39" s="224">
        <f>_xlfn.XLOOKUP(A39,'[1]SIM Char File'!$F:$F,'[1]SIM Char File'!$AY:$AY)</f>
        <v>1097.8699999999999</v>
      </c>
    </row>
    <row r="40" spans="1:15" s="1" customFormat="1">
      <c r="A40" s="255">
        <v>106301098</v>
      </c>
      <c r="B40" s="255" t="s">
        <v>1271</v>
      </c>
      <c r="C40" s="256" t="s">
        <v>1180</v>
      </c>
      <c r="D40" s="256" t="s">
        <v>1180</v>
      </c>
      <c r="E40" s="256" t="s">
        <v>1180</v>
      </c>
      <c r="F40" s="257" t="s">
        <v>1180</v>
      </c>
      <c r="G40" s="256" t="s">
        <v>1180</v>
      </c>
      <c r="H40" s="107">
        <v>0.32452999999999999</v>
      </c>
      <c r="I40" s="258">
        <v>1.4510000000000001</v>
      </c>
      <c r="J40" s="258">
        <v>1.3062</v>
      </c>
      <c r="K40" s="259">
        <v>8783</v>
      </c>
      <c r="L40" s="260">
        <v>10601</v>
      </c>
      <c r="M40" s="259">
        <v>0</v>
      </c>
      <c r="N40" s="225">
        <v>1402.33</v>
      </c>
      <c r="O40" s="224">
        <f>_xlfn.XLOOKUP(A40,'[1]SIM Char File'!$F:$F,'[1]SIM Char File'!$AY:$AY)</f>
        <v>1097.8699999999999</v>
      </c>
    </row>
    <row r="41" spans="1:15" s="1" customFormat="1">
      <c r="A41" s="255">
        <v>106410817</v>
      </c>
      <c r="B41" s="255" t="s">
        <v>1902</v>
      </c>
      <c r="C41" s="256" t="s">
        <v>1180</v>
      </c>
      <c r="D41" s="256" t="s">
        <v>1180</v>
      </c>
      <c r="E41" s="257" t="s">
        <v>1180</v>
      </c>
      <c r="F41" s="257" t="s">
        <v>1180</v>
      </c>
      <c r="G41" s="256" t="s">
        <v>1180</v>
      </c>
      <c r="H41" s="107">
        <v>0.20769000000000001</v>
      </c>
      <c r="I41" s="258">
        <v>1.7806999999999999</v>
      </c>
      <c r="J41" s="258">
        <v>1.603</v>
      </c>
      <c r="K41" s="259">
        <v>8783</v>
      </c>
      <c r="L41" s="260">
        <v>12363</v>
      </c>
      <c r="M41" s="259">
        <v>0</v>
      </c>
      <c r="N41" s="225">
        <v>1402.33</v>
      </c>
      <c r="O41" s="224">
        <f>_xlfn.XLOOKUP(A41,'[1]SIM Char File'!$F:$F,'[1]SIM Char File'!$AY:$AY)</f>
        <v>1097.8699999999999</v>
      </c>
    </row>
    <row r="42" spans="1:15" s="1" customFormat="1">
      <c r="A42" s="255">
        <v>106410828</v>
      </c>
      <c r="B42" s="255" t="s">
        <v>1903</v>
      </c>
      <c r="C42" s="256" t="s">
        <v>1180</v>
      </c>
      <c r="D42" s="256" t="s">
        <v>1180</v>
      </c>
      <c r="E42" s="256" t="s">
        <v>1180</v>
      </c>
      <c r="F42" s="257" t="s">
        <v>1180</v>
      </c>
      <c r="G42" s="256" t="s">
        <v>1180</v>
      </c>
      <c r="H42" s="107">
        <v>0.20769000000000001</v>
      </c>
      <c r="I42" s="258">
        <v>1.7806999999999999</v>
      </c>
      <c r="J42" s="258">
        <v>1.603</v>
      </c>
      <c r="K42" s="259">
        <v>8783</v>
      </c>
      <c r="L42" s="260">
        <v>12363</v>
      </c>
      <c r="M42" s="259">
        <v>0</v>
      </c>
      <c r="N42" s="225">
        <v>1402.33</v>
      </c>
      <c r="O42" s="224">
        <f>_xlfn.XLOOKUP(A42,'[1]SIM Char File'!$F:$F,'[1]SIM Char File'!$AY:$AY)</f>
        <v>1097.8699999999999</v>
      </c>
    </row>
    <row r="43" spans="1:15" s="1" customFormat="1">
      <c r="A43" s="255">
        <v>106010735</v>
      </c>
      <c r="B43" s="255" t="s">
        <v>1762</v>
      </c>
      <c r="C43" s="256" t="s">
        <v>1179</v>
      </c>
      <c r="D43" s="256" t="s">
        <v>1180</v>
      </c>
      <c r="E43" s="256" t="s">
        <v>1180</v>
      </c>
      <c r="F43" s="257" t="s">
        <v>1180</v>
      </c>
      <c r="G43" s="256" t="s">
        <v>1180</v>
      </c>
      <c r="H43" s="107">
        <v>0.17813000000000001</v>
      </c>
      <c r="I43" s="258">
        <v>1.714</v>
      </c>
      <c r="J43" s="258">
        <v>1.5444</v>
      </c>
      <c r="K43" s="259">
        <v>8783</v>
      </c>
      <c r="L43" s="260">
        <v>12015</v>
      </c>
      <c r="M43" s="259">
        <v>0</v>
      </c>
      <c r="N43" s="225">
        <v>1402.33</v>
      </c>
      <c r="O43" s="224">
        <f>_xlfn.XLOOKUP(A43,'[1]SIM Char File'!$F:$F,'[1]SIM Char File'!$AY:$AY)</f>
        <v>1097.8699999999999</v>
      </c>
    </row>
    <row r="44" spans="1:15" s="1" customFormat="1">
      <c r="A44" s="261">
        <v>106190017</v>
      </c>
      <c r="B44" s="261" t="s">
        <v>1272</v>
      </c>
      <c r="C44" s="256" t="s">
        <v>1180</v>
      </c>
      <c r="D44" s="256" t="s">
        <v>1180</v>
      </c>
      <c r="E44" s="256" t="s">
        <v>1180</v>
      </c>
      <c r="F44" s="257" t="s">
        <v>1180</v>
      </c>
      <c r="G44" s="256" t="s">
        <v>1180</v>
      </c>
      <c r="H44" s="107">
        <v>0.25513000000000002</v>
      </c>
      <c r="I44" s="258">
        <v>1.4510000000000001</v>
      </c>
      <c r="J44" s="258">
        <v>1.3062</v>
      </c>
      <c r="K44" s="259">
        <v>8783</v>
      </c>
      <c r="L44" s="260">
        <v>10601</v>
      </c>
      <c r="M44" s="259">
        <v>1246</v>
      </c>
      <c r="N44" s="225">
        <v>1402.33</v>
      </c>
      <c r="O44" s="224">
        <f>_xlfn.XLOOKUP(A44,'[1]SIM Char File'!$F:$F,'[1]SIM Char File'!$AY:$AY)</f>
        <v>1097.8699999999999</v>
      </c>
    </row>
    <row r="45" spans="1:15" s="1" customFormat="1">
      <c r="A45" s="255">
        <v>106010937</v>
      </c>
      <c r="B45" s="255" t="s">
        <v>1273</v>
      </c>
      <c r="C45" s="256" t="s">
        <v>1180</v>
      </c>
      <c r="D45" s="256" t="s">
        <v>1180</v>
      </c>
      <c r="E45" s="256" t="s">
        <v>1180</v>
      </c>
      <c r="F45" s="257" t="s">
        <v>1180</v>
      </c>
      <c r="G45" s="256" t="s">
        <v>1180</v>
      </c>
      <c r="H45" s="107">
        <v>0.27493000000000001</v>
      </c>
      <c r="I45" s="258">
        <v>1.714</v>
      </c>
      <c r="J45" s="258">
        <v>1.5444</v>
      </c>
      <c r="K45" s="259">
        <v>8783</v>
      </c>
      <c r="L45" s="260">
        <v>12015</v>
      </c>
      <c r="M45" s="259">
        <v>1412</v>
      </c>
      <c r="N45" s="225">
        <v>1402.33</v>
      </c>
      <c r="O45" s="224">
        <f>_xlfn.XLOOKUP(A45,'[1]SIM Char File'!$F:$F,'[1]SIM Char File'!$AY:$AY)</f>
        <v>1097.8699999999999</v>
      </c>
    </row>
    <row r="46" spans="1:15" s="1" customFormat="1">
      <c r="A46" s="255">
        <v>106013626</v>
      </c>
      <c r="B46" s="255" t="s">
        <v>1274</v>
      </c>
      <c r="C46" s="256" t="s">
        <v>1180</v>
      </c>
      <c r="D46" s="256" t="s">
        <v>1180</v>
      </c>
      <c r="E46" s="256" t="s">
        <v>1180</v>
      </c>
      <c r="F46" s="257" t="s">
        <v>1180</v>
      </c>
      <c r="G46" s="256" t="s">
        <v>1180</v>
      </c>
      <c r="H46" s="107">
        <v>0.27493000000000001</v>
      </c>
      <c r="I46" s="258">
        <v>1.714</v>
      </c>
      <c r="J46" s="258">
        <v>1.5444</v>
      </c>
      <c r="K46" s="259">
        <v>8783</v>
      </c>
      <c r="L46" s="260">
        <v>12015</v>
      </c>
      <c r="M46" s="259">
        <v>1412</v>
      </c>
      <c r="N46" s="225">
        <v>1402.33</v>
      </c>
      <c r="O46" s="224">
        <f>_xlfn.XLOOKUP(A46,'[1]SIM Char File'!$F:$F,'[1]SIM Char File'!$AY:$AY)</f>
        <v>1097.8699999999999</v>
      </c>
    </row>
    <row r="47" spans="1:15" s="1" customFormat="1">
      <c r="A47" s="255">
        <v>106010739</v>
      </c>
      <c r="B47" s="255" t="s">
        <v>1275</v>
      </c>
      <c r="C47" s="256" t="s">
        <v>1180</v>
      </c>
      <c r="D47" s="256" t="s">
        <v>1180</v>
      </c>
      <c r="E47" s="256" t="s">
        <v>1180</v>
      </c>
      <c r="F47" s="257" t="s">
        <v>1180</v>
      </c>
      <c r="G47" s="256" t="s">
        <v>1180</v>
      </c>
      <c r="H47" s="107">
        <v>0.34026000000000001</v>
      </c>
      <c r="I47" s="258">
        <v>1.714</v>
      </c>
      <c r="J47" s="258">
        <v>1.5444</v>
      </c>
      <c r="K47" s="259">
        <v>8783</v>
      </c>
      <c r="L47" s="260">
        <v>12015</v>
      </c>
      <c r="M47" s="259">
        <v>1412</v>
      </c>
      <c r="N47" s="225">
        <v>1402.33</v>
      </c>
      <c r="O47" s="224">
        <f>_xlfn.XLOOKUP(A47,'[1]SIM Char File'!$F:$F,'[1]SIM Char File'!$AY:$AY)</f>
        <v>1097.8699999999999</v>
      </c>
    </row>
    <row r="48" spans="1:15" s="1" customFormat="1">
      <c r="A48" s="255">
        <v>106370652</v>
      </c>
      <c r="B48" s="255" t="s">
        <v>1276</v>
      </c>
      <c r="C48" s="257" t="s">
        <v>1180</v>
      </c>
      <c r="D48" s="257" t="s">
        <v>1180</v>
      </c>
      <c r="E48" s="257" t="s">
        <v>1180</v>
      </c>
      <c r="F48" s="257" t="s">
        <v>1180</v>
      </c>
      <c r="G48" s="256" t="s">
        <v>1180</v>
      </c>
      <c r="H48" s="107">
        <v>0.42518</v>
      </c>
      <c r="I48" s="258">
        <v>1.4510000000000001</v>
      </c>
      <c r="J48" s="258">
        <v>1.3062</v>
      </c>
      <c r="K48" s="259">
        <v>8783</v>
      </c>
      <c r="L48" s="260">
        <v>10601</v>
      </c>
      <c r="M48" s="259">
        <v>1246</v>
      </c>
      <c r="N48" s="225">
        <v>1402.33</v>
      </c>
      <c r="O48" s="224">
        <f>_xlfn.XLOOKUP(A48,'[1]SIM Char File'!$F:$F,'[1]SIM Char File'!$AY:$AY)</f>
        <v>1097.8699999999999</v>
      </c>
    </row>
    <row r="49" spans="1:15" s="1" customFormat="1">
      <c r="A49" s="255">
        <v>106301097</v>
      </c>
      <c r="B49" s="255" t="s">
        <v>2226</v>
      </c>
      <c r="C49" s="256" t="s">
        <v>1180</v>
      </c>
      <c r="D49" s="256" t="s">
        <v>1180</v>
      </c>
      <c r="E49" s="256" t="s">
        <v>1180</v>
      </c>
      <c r="F49" s="257" t="s">
        <v>1180</v>
      </c>
      <c r="G49" s="256" t="s">
        <v>1180</v>
      </c>
      <c r="H49" s="107">
        <v>0.21</v>
      </c>
      <c r="I49" s="258">
        <v>1.4510000000000001</v>
      </c>
      <c r="J49" s="258">
        <v>1.3062</v>
      </c>
      <c r="K49" s="259">
        <v>8783</v>
      </c>
      <c r="L49" s="260">
        <v>10601</v>
      </c>
      <c r="M49" s="259">
        <v>0</v>
      </c>
      <c r="N49" s="225">
        <v>1402.33</v>
      </c>
      <c r="O49" s="224">
        <f>_xlfn.XLOOKUP(A49,'[1]SIM Char File'!$F:$F,'[1]SIM Char File'!$AY:$AY)</f>
        <v>1097.8699999999999</v>
      </c>
    </row>
    <row r="50" spans="1:15" s="1" customFormat="1">
      <c r="A50" s="255">
        <v>106301188</v>
      </c>
      <c r="B50" s="255" t="s">
        <v>1277</v>
      </c>
      <c r="C50" s="257" t="s">
        <v>1180</v>
      </c>
      <c r="D50" s="257" t="s">
        <v>1180</v>
      </c>
      <c r="E50" s="257" t="s">
        <v>1180</v>
      </c>
      <c r="F50" s="257" t="s">
        <v>1180</v>
      </c>
      <c r="G50" s="256" t="s">
        <v>1180</v>
      </c>
      <c r="H50" s="107">
        <v>0.28627000000000002</v>
      </c>
      <c r="I50" s="258">
        <v>1.4510000000000001</v>
      </c>
      <c r="J50" s="258">
        <v>1.3062</v>
      </c>
      <c r="K50" s="259">
        <v>8783</v>
      </c>
      <c r="L50" s="260">
        <v>10601</v>
      </c>
      <c r="M50" s="259">
        <v>0</v>
      </c>
      <c r="N50" s="225">
        <v>1402.33</v>
      </c>
      <c r="O50" s="224">
        <f>_xlfn.XLOOKUP(A50,'[1]SIM Char File'!$F:$F,'[1]SIM Char File'!$AY:$AY)</f>
        <v>1097.8699999999999</v>
      </c>
    </row>
    <row r="51" spans="1:15" s="1" customFormat="1">
      <c r="A51" s="255">
        <v>106190034</v>
      </c>
      <c r="B51" s="255" t="s">
        <v>1278</v>
      </c>
      <c r="C51" s="256" t="s">
        <v>1180</v>
      </c>
      <c r="D51" s="256" t="s">
        <v>1179</v>
      </c>
      <c r="E51" s="256" t="s">
        <v>1180</v>
      </c>
      <c r="F51" s="257" t="s">
        <v>1180</v>
      </c>
      <c r="G51" s="256" t="s">
        <v>1180</v>
      </c>
      <c r="H51" s="107">
        <v>0.26576</v>
      </c>
      <c r="I51" s="258">
        <v>1.4510000000000001</v>
      </c>
      <c r="J51" s="258">
        <v>1.3062</v>
      </c>
      <c r="K51" s="259">
        <v>8783</v>
      </c>
      <c r="L51" s="260">
        <v>10601</v>
      </c>
      <c r="M51" s="259">
        <v>0</v>
      </c>
      <c r="N51" s="225">
        <v>1402.33</v>
      </c>
      <c r="O51" s="224">
        <f>_xlfn.XLOOKUP(A51,'[1]SIM Char File'!$F:$F,'[1]SIM Char File'!$AY:$AY)</f>
        <v>1097.8699999999999</v>
      </c>
    </row>
    <row r="52" spans="1:15" s="1" customFormat="1">
      <c r="A52" s="255">
        <v>106364231</v>
      </c>
      <c r="B52" s="255" t="s">
        <v>1279</v>
      </c>
      <c r="C52" s="256" t="s">
        <v>1179</v>
      </c>
      <c r="D52" s="256" t="s">
        <v>1180</v>
      </c>
      <c r="E52" s="256" t="s">
        <v>1180</v>
      </c>
      <c r="F52" s="257" t="s">
        <v>1180</v>
      </c>
      <c r="G52" s="256" t="s">
        <v>1180</v>
      </c>
      <c r="H52" s="107">
        <v>0.24069000000000002</v>
      </c>
      <c r="I52" s="258">
        <v>1.4510000000000001</v>
      </c>
      <c r="J52" s="258">
        <v>1.3062</v>
      </c>
      <c r="K52" s="259">
        <v>8783</v>
      </c>
      <c r="L52" s="260">
        <v>10601</v>
      </c>
      <c r="M52" s="259">
        <v>0</v>
      </c>
      <c r="N52" s="225">
        <v>1402.33</v>
      </c>
      <c r="O52" s="224">
        <f>_xlfn.XLOOKUP(A52,'[1]SIM Char File'!$F:$F,'[1]SIM Char File'!$AY:$AY)</f>
        <v>1097.8699999999999</v>
      </c>
    </row>
    <row r="53" spans="1:15" s="1" customFormat="1">
      <c r="A53" s="255">
        <v>106154101</v>
      </c>
      <c r="B53" s="255" t="s">
        <v>1280</v>
      </c>
      <c r="C53" s="256" t="s">
        <v>1180</v>
      </c>
      <c r="D53" s="256" t="s">
        <v>1180</v>
      </c>
      <c r="E53" s="257" t="s">
        <v>1180</v>
      </c>
      <c r="F53" s="257" t="s">
        <v>1180</v>
      </c>
      <c r="G53" s="256" t="s">
        <v>1180</v>
      </c>
      <c r="H53" s="107">
        <v>0.28481000000000001</v>
      </c>
      <c r="I53" s="258">
        <v>1.4510000000000001</v>
      </c>
      <c r="J53" s="258">
        <v>1.3062</v>
      </c>
      <c r="K53" s="259">
        <v>8783</v>
      </c>
      <c r="L53" s="260">
        <v>10601</v>
      </c>
      <c r="M53" s="259">
        <v>0</v>
      </c>
      <c r="N53" s="225">
        <v>1402.33</v>
      </c>
      <c r="O53" s="224">
        <f>_xlfn.XLOOKUP(A53,'[1]SIM Char File'!$F:$F,'[1]SIM Char File'!$AY:$AY)</f>
        <v>1097.8699999999999</v>
      </c>
    </row>
    <row r="54" spans="1:15" s="1" customFormat="1">
      <c r="A54" s="255">
        <v>106150722</v>
      </c>
      <c r="B54" s="255" t="s">
        <v>1281</v>
      </c>
      <c r="C54" s="257" t="s">
        <v>1180</v>
      </c>
      <c r="D54" s="257" t="s">
        <v>1180</v>
      </c>
      <c r="E54" s="256" t="s">
        <v>1180</v>
      </c>
      <c r="F54" s="257" t="s">
        <v>1180</v>
      </c>
      <c r="G54" s="256" t="s">
        <v>1180</v>
      </c>
      <c r="H54" s="107">
        <v>0.23175000000000001</v>
      </c>
      <c r="I54" s="258">
        <v>1.4510000000000001</v>
      </c>
      <c r="J54" s="258">
        <v>1.3062</v>
      </c>
      <c r="K54" s="259">
        <v>8783</v>
      </c>
      <c r="L54" s="260">
        <v>10601</v>
      </c>
      <c r="M54" s="259">
        <v>0</v>
      </c>
      <c r="N54" s="225">
        <v>1402.33</v>
      </c>
      <c r="O54" s="224">
        <f>_xlfn.XLOOKUP(A54,'[1]SIM Char File'!$F:$F,'[1]SIM Char File'!$AY:$AY)</f>
        <v>1097.8699999999999</v>
      </c>
    </row>
    <row r="55" spans="1:15" s="1" customFormat="1">
      <c r="A55" s="255">
        <v>106150820</v>
      </c>
      <c r="B55" s="255" t="s">
        <v>1911</v>
      </c>
      <c r="C55" s="256" t="s">
        <v>1180</v>
      </c>
      <c r="D55" s="256" t="s">
        <v>1180</v>
      </c>
      <c r="E55" s="256" t="s">
        <v>1180</v>
      </c>
      <c r="F55" s="257" t="s">
        <v>1180</v>
      </c>
      <c r="G55" s="256" t="s">
        <v>1180</v>
      </c>
      <c r="H55" s="107">
        <v>0.21</v>
      </c>
      <c r="I55" s="258">
        <v>1.4510000000000001</v>
      </c>
      <c r="J55" s="258">
        <v>1.3062</v>
      </c>
      <c r="K55" s="259">
        <v>8783</v>
      </c>
      <c r="L55" s="260">
        <v>10601</v>
      </c>
      <c r="M55" s="259">
        <v>1246</v>
      </c>
      <c r="N55" s="225">
        <v>1402.33</v>
      </c>
      <c r="O55" s="224">
        <f>_xlfn.XLOOKUP(A55,'[1]SIM Char File'!$F:$F,'[1]SIM Char File'!$AY:$AY)</f>
        <v>1097.8699999999999</v>
      </c>
    </row>
    <row r="56" spans="1:15" s="1" customFormat="1">
      <c r="A56" s="255">
        <v>106364121</v>
      </c>
      <c r="B56" s="255" t="s">
        <v>1282</v>
      </c>
      <c r="C56" s="256" t="s">
        <v>1180</v>
      </c>
      <c r="D56" s="256" t="s">
        <v>1180</v>
      </c>
      <c r="E56" s="256" t="s">
        <v>1180</v>
      </c>
      <c r="F56" s="257" t="s">
        <v>1180</v>
      </c>
      <c r="G56" s="256" t="s">
        <v>1180</v>
      </c>
      <c r="H56" s="107">
        <f>_xlfn.XLOOKUP(Table1[[#This Row],[OSHPD ID]],'[1]SIM Char File'!$F:$F,'[1]SIM Char File'!$AE:$AE)</f>
        <v>0.80681999999999998</v>
      </c>
      <c r="I56" s="258">
        <v>1.4510000000000001</v>
      </c>
      <c r="J56" s="258">
        <v>1.3062</v>
      </c>
      <c r="K56" s="259">
        <v>1</v>
      </c>
      <c r="L56" s="260">
        <v>1</v>
      </c>
      <c r="M56" s="259">
        <v>1457</v>
      </c>
      <c r="N56" s="225">
        <v>1402.33</v>
      </c>
      <c r="O56" s="224">
        <f>_xlfn.XLOOKUP(A56,'[1]SIM Char File'!$F:$F,'[1]SIM Char File'!$AY:$AY)</f>
        <v>1097.8699999999999</v>
      </c>
    </row>
    <row r="57" spans="1:15" s="1" customFormat="1">
      <c r="A57" s="255">
        <v>106184008</v>
      </c>
      <c r="B57" s="255" t="s">
        <v>1283</v>
      </c>
      <c r="C57" s="256" t="s">
        <v>1180</v>
      </c>
      <c r="D57" s="256" t="s">
        <v>1180</v>
      </c>
      <c r="E57" s="256" t="s">
        <v>1180</v>
      </c>
      <c r="F57" s="257" t="s">
        <v>1179</v>
      </c>
      <c r="G57" s="256" t="s">
        <v>1179</v>
      </c>
      <c r="H57" s="107">
        <v>0.75477000000000005</v>
      </c>
      <c r="I57" s="258">
        <v>1.4510000000000001</v>
      </c>
      <c r="J57" s="258">
        <v>1.3062</v>
      </c>
      <c r="K57" s="259">
        <v>24860</v>
      </c>
      <c r="L57" s="260">
        <v>30006</v>
      </c>
      <c r="M57" s="259">
        <v>0</v>
      </c>
      <c r="N57" s="225">
        <v>1402.33</v>
      </c>
      <c r="O57" s="224">
        <f>_xlfn.XLOOKUP(A57,'[1]SIM Char File'!$F:$F,'[1]SIM Char File'!$AY:$AY)</f>
        <v>1097.8699999999999</v>
      </c>
    </row>
    <row r="58" spans="1:15" s="1" customFormat="1">
      <c r="A58" s="255">
        <v>106190052</v>
      </c>
      <c r="B58" s="255" t="s">
        <v>1284</v>
      </c>
      <c r="C58" s="256" t="s">
        <v>1180</v>
      </c>
      <c r="D58" s="256" t="s">
        <v>1180</v>
      </c>
      <c r="E58" s="256" t="s">
        <v>1180</v>
      </c>
      <c r="F58" s="257" t="s">
        <v>1180</v>
      </c>
      <c r="G58" s="256" t="s">
        <v>1180</v>
      </c>
      <c r="H58" s="107">
        <v>9.7180000000000002E-2</v>
      </c>
      <c r="I58" s="258">
        <v>1.4510000000000001</v>
      </c>
      <c r="J58" s="258">
        <v>1.3062</v>
      </c>
      <c r="K58" s="259">
        <v>8783</v>
      </c>
      <c r="L58" s="260">
        <v>10601</v>
      </c>
      <c r="M58" s="259">
        <v>0</v>
      </c>
      <c r="N58" s="225">
        <v>1402.33</v>
      </c>
      <c r="O58" s="224">
        <f>_xlfn.XLOOKUP(A58,'[1]SIM Char File'!$F:$F,'[1]SIM Char File'!$AY:$AY)</f>
        <v>1097.8699999999999</v>
      </c>
    </row>
    <row r="59" spans="1:15" s="1" customFormat="1">
      <c r="A59" s="255">
        <v>106364430</v>
      </c>
      <c r="B59" s="255" t="s">
        <v>1285</v>
      </c>
      <c r="C59" s="257" t="s">
        <v>1180</v>
      </c>
      <c r="D59" s="257" t="s">
        <v>1180</v>
      </c>
      <c r="E59" s="257" t="s">
        <v>1180</v>
      </c>
      <c r="F59" s="257" t="s">
        <v>1179</v>
      </c>
      <c r="G59" s="256" t="s">
        <v>1179</v>
      </c>
      <c r="H59" s="107">
        <v>0.18540000000000001</v>
      </c>
      <c r="I59" s="258">
        <v>1.4510000000000001</v>
      </c>
      <c r="J59" s="258">
        <v>1.3062</v>
      </c>
      <c r="K59" s="259">
        <v>24860</v>
      </c>
      <c r="L59" s="260">
        <v>30006</v>
      </c>
      <c r="M59" s="259">
        <v>0</v>
      </c>
      <c r="N59" s="225">
        <v>1402.33</v>
      </c>
      <c r="O59" s="224">
        <f>_xlfn.XLOOKUP(A59,'[1]SIM Char File'!$F:$F,'[1]SIM Char File'!$AY:$AY)</f>
        <v>1097.8699999999999</v>
      </c>
    </row>
    <row r="60" spans="1:15" s="1" customFormat="1">
      <c r="A60" s="255">
        <v>106090793</v>
      </c>
      <c r="B60" s="255" t="s">
        <v>1286</v>
      </c>
      <c r="C60" s="256" t="s">
        <v>1180</v>
      </c>
      <c r="D60" s="256" t="s">
        <v>1180</v>
      </c>
      <c r="E60" s="256" t="s">
        <v>1180</v>
      </c>
      <c r="F60" s="257" t="s">
        <v>1179</v>
      </c>
      <c r="G60" s="256" t="s">
        <v>1179</v>
      </c>
      <c r="H60" s="107">
        <v>0.20752999999999999</v>
      </c>
      <c r="I60" s="258">
        <v>1.5235000000000001</v>
      </c>
      <c r="J60" s="258">
        <v>1.3995</v>
      </c>
      <c r="K60" s="259">
        <v>24860</v>
      </c>
      <c r="L60" s="260">
        <v>31574</v>
      </c>
      <c r="M60" s="259">
        <v>0</v>
      </c>
      <c r="N60" s="225">
        <v>1402.33</v>
      </c>
      <c r="O60" s="224">
        <f>_xlfn.XLOOKUP(A60,'[1]SIM Char File'!$F:$F,'[1]SIM Char File'!$AY:$AY)</f>
        <v>1097.8699999999999</v>
      </c>
    </row>
    <row r="61" spans="1:15" s="1" customFormat="1">
      <c r="A61" s="255">
        <v>106361110</v>
      </c>
      <c r="B61" s="255" t="s">
        <v>1287</v>
      </c>
      <c r="C61" s="257" t="s">
        <v>1180</v>
      </c>
      <c r="D61" s="257" t="s">
        <v>1179</v>
      </c>
      <c r="E61" s="257" t="s">
        <v>1180</v>
      </c>
      <c r="F61" s="257" t="s">
        <v>1179</v>
      </c>
      <c r="G61" s="256" t="s">
        <v>1179</v>
      </c>
      <c r="H61" s="107">
        <v>0.85763999999999996</v>
      </c>
      <c r="I61" s="258">
        <v>1.4510000000000001</v>
      </c>
      <c r="J61" s="258">
        <v>1.3062</v>
      </c>
      <c r="K61" s="259">
        <v>24860</v>
      </c>
      <c r="L61" s="260">
        <v>30006</v>
      </c>
      <c r="M61" s="259">
        <v>0</v>
      </c>
      <c r="N61" s="225">
        <v>1402.33</v>
      </c>
      <c r="O61" s="224">
        <f>_xlfn.XLOOKUP(A61,'[1]SIM Char File'!$F:$F,'[1]SIM Char File'!$AY:$AY)</f>
        <v>1097.8699999999999</v>
      </c>
    </row>
    <row r="62" spans="1:15" s="1" customFormat="1">
      <c r="A62" s="255">
        <v>106190081</v>
      </c>
      <c r="B62" s="255" t="s">
        <v>1288</v>
      </c>
      <c r="C62" s="256" t="s">
        <v>1180</v>
      </c>
      <c r="D62" s="256" t="s">
        <v>1180</v>
      </c>
      <c r="E62" s="256" t="s">
        <v>1180</v>
      </c>
      <c r="F62" s="257" t="s">
        <v>1180</v>
      </c>
      <c r="G62" s="256" t="s">
        <v>1180</v>
      </c>
      <c r="H62" s="107">
        <v>0.47061999999999998</v>
      </c>
      <c r="I62" s="258">
        <v>1.4510000000000001</v>
      </c>
      <c r="J62" s="258">
        <v>1.3062</v>
      </c>
      <c r="K62" s="259">
        <v>8783</v>
      </c>
      <c r="L62" s="260">
        <v>10601</v>
      </c>
      <c r="M62" s="259">
        <v>0</v>
      </c>
      <c r="N62" s="225">
        <v>1402.33</v>
      </c>
      <c r="O62" s="224">
        <f>_xlfn.XLOOKUP(A62,'[1]SIM Char File'!$F:$F,'[1]SIM Char File'!$AY:$AY)</f>
        <v>1097.8699999999999</v>
      </c>
    </row>
    <row r="63" spans="1:15" s="1" customFormat="1">
      <c r="A63" s="255">
        <v>106190125</v>
      </c>
      <c r="B63" s="255" t="s">
        <v>1289</v>
      </c>
      <c r="C63" s="257" t="s">
        <v>1180</v>
      </c>
      <c r="D63" s="257" t="s">
        <v>1180</v>
      </c>
      <c r="E63" s="257" t="s">
        <v>1180</v>
      </c>
      <c r="F63" s="257" t="s">
        <v>1180</v>
      </c>
      <c r="G63" s="256" t="s">
        <v>1180</v>
      </c>
      <c r="H63" s="107">
        <v>0.27372999999999997</v>
      </c>
      <c r="I63" s="258">
        <v>1.4510000000000001</v>
      </c>
      <c r="J63" s="258">
        <v>1.3062</v>
      </c>
      <c r="K63" s="259">
        <v>8783</v>
      </c>
      <c r="L63" s="260">
        <v>10601</v>
      </c>
      <c r="M63" s="259">
        <v>0</v>
      </c>
      <c r="N63" s="225">
        <v>1402.33</v>
      </c>
      <c r="O63" s="224">
        <f>_xlfn.XLOOKUP(A63,'[1]SIM Char File'!$F:$F,'[1]SIM Char File'!$AY:$AY)</f>
        <v>1097.8699999999999</v>
      </c>
    </row>
    <row r="64" spans="1:15" s="1" customFormat="1">
      <c r="A64" s="255">
        <v>106380933</v>
      </c>
      <c r="B64" s="255" t="s">
        <v>1290</v>
      </c>
      <c r="C64" s="257" t="s">
        <v>1180</v>
      </c>
      <c r="D64" s="257" t="s">
        <v>1180</v>
      </c>
      <c r="E64" s="257" t="s">
        <v>1180</v>
      </c>
      <c r="F64" s="257" t="s">
        <v>1180</v>
      </c>
      <c r="G64" s="256" t="s">
        <v>1180</v>
      </c>
      <c r="H64" s="107">
        <v>0.25940000000000002</v>
      </c>
      <c r="I64" s="258">
        <v>1.7806999999999999</v>
      </c>
      <c r="J64" s="258">
        <v>1.603</v>
      </c>
      <c r="K64" s="259">
        <v>8783</v>
      </c>
      <c r="L64" s="260">
        <v>12363</v>
      </c>
      <c r="M64" s="259">
        <v>1453</v>
      </c>
      <c r="N64" s="225">
        <v>1402.33</v>
      </c>
      <c r="O64" s="224">
        <f>_xlfn.XLOOKUP(A64,'[1]SIM Char File'!$F:$F,'[1]SIM Char File'!$AY:$AY)</f>
        <v>1097.8699999999999</v>
      </c>
    </row>
    <row r="65" spans="1:15" s="1" customFormat="1">
      <c r="A65" s="255">
        <v>106380929</v>
      </c>
      <c r="B65" s="255" t="s">
        <v>1763</v>
      </c>
      <c r="C65" s="257" t="s">
        <v>1180</v>
      </c>
      <c r="D65" s="257" t="s">
        <v>1180</v>
      </c>
      <c r="E65" s="257" t="s">
        <v>1179</v>
      </c>
      <c r="F65" s="257" t="s">
        <v>1180</v>
      </c>
      <c r="G65" s="256" t="s">
        <v>1180</v>
      </c>
      <c r="H65" s="107">
        <v>0.38602999999999998</v>
      </c>
      <c r="I65" s="258">
        <v>1.7806999999999999</v>
      </c>
      <c r="J65" s="258">
        <v>1.603</v>
      </c>
      <c r="K65" s="259">
        <v>8783</v>
      </c>
      <c r="L65" s="260">
        <v>12363</v>
      </c>
      <c r="M65" s="259">
        <v>0</v>
      </c>
      <c r="N65" s="225">
        <v>1402.33</v>
      </c>
      <c r="O65" s="224">
        <f>_xlfn.XLOOKUP(A65,'[1]SIM Char File'!$F:$F,'[1]SIM Char File'!$AY:$AY)</f>
        <v>1097.8699999999999</v>
      </c>
    </row>
    <row r="66" spans="1:15" s="1" customFormat="1">
      <c r="A66" s="255">
        <v>106384202</v>
      </c>
      <c r="B66" s="255" t="s">
        <v>2227</v>
      </c>
      <c r="C66" s="257" t="s">
        <v>1180</v>
      </c>
      <c r="D66" s="257" t="s">
        <v>1180</v>
      </c>
      <c r="E66" s="257" t="s">
        <v>1180</v>
      </c>
      <c r="F66" s="257" t="s">
        <v>1180</v>
      </c>
      <c r="G66" s="256" t="s">
        <v>1180</v>
      </c>
      <c r="H66" s="107">
        <v>0.40093000000000001</v>
      </c>
      <c r="I66" s="258">
        <v>1.7806999999999999</v>
      </c>
      <c r="J66" s="258">
        <v>1.603</v>
      </c>
      <c r="K66" s="259">
        <v>8783</v>
      </c>
      <c r="L66" s="260">
        <v>12363</v>
      </c>
      <c r="M66" s="259">
        <v>0</v>
      </c>
      <c r="N66" s="225">
        <v>1402.33</v>
      </c>
      <c r="O66" s="224">
        <f>_xlfn.XLOOKUP(A66,'[1]SIM Char File'!$F:$F,'[1]SIM Char File'!$AY:$AY)</f>
        <v>1097.8699999999999</v>
      </c>
    </row>
    <row r="67" spans="1:15" s="1" customFormat="1">
      <c r="A67" s="255">
        <v>106384176</v>
      </c>
      <c r="B67" s="255" t="s">
        <v>1901</v>
      </c>
      <c r="C67" s="257" t="s">
        <v>1180</v>
      </c>
      <c r="D67" s="257" t="s">
        <v>1180</v>
      </c>
      <c r="E67" s="257" t="s">
        <v>1179</v>
      </c>
      <c r="F67" s="257" t="s">
        <v>1180</v>
      </c>
      <c r="G67" s="256" t="s">
        <v>1180</v>
      </c>
      <c r="H67" s="107">
        <v>0.38602999999999998</v>
      </c>
      <c r="I67" s="258">
        <v>1.7806999999999999</v>
      </c>
      <c r="J67" s="258">
        <v>1.603</v>
      </c>
      <c r="K67" s="259">
        <v>8783</v>
      </c>
      <c r="L67" s="260">
        <v>12363</v>
      </c>
      <c r="M67" s="259">
        <v>0</v>
      </c>
      <c r="N67" s="225">
        <v>1402.33</v>
      </c>
      <c r="O67" s="224">
        <f>_xlfn.XLOOKUP(A67,'[1]SIM Char File'!$F:$F,'[1]SIM Char File'!$AY:$AY)</f>
        <v>1097.8699999999999</v>
      </c>
    </row>
    <row r="68" spans="1:15" s="1" customFormat="1">
      <c r="A68" s="255">
        <v>106190155</v>
      </c>
      <c r="B68" s="255" t="s">
        <v>1764</v>
      </c>
      <c r="C68" s="257" t="s">
        <v>1180</v>
      </c>
      <c r="D68" s="257" t="s">
        <v>1180</v>
      </c>
      <c r="E68" s="257" t="s">
        <v>1180</v>
      </c>
      <c r="F68" s="257" t="s">
        <v>1180</v>
      </c>
      <c r="G68" s="256" t="s">
        <v>1180</v>
      </c>
      <c r="H68" s="107">
        <v>0.21</v>
      </c>
      <c r="I68" s="258">
        <v>1.4510000000000001</v>
      </c>
      <c r="J68" s="258">
        <v>1.3062</v>
      </c>
      <c r="K68" s="259">
        <v>1</v>
      </c>
      <c r="L68" s="260">
        <v>1</v>
      </c>
      <c r="M68" s="259">
        <v>1246</v>
      </c>
      <c r="N68" s="225">
        <v>1402.33</v>
      </c>
      <c r="O68" s="224">
        <f>_xlfn.XLOOKUP(A68,'[1]SIM Char File'!$F:$F,'[1]SIM Char File'!$AY:$AY)</f>
        <v>1097.8699999999999</v>
      </c>
    </row>
    <row r="69" spans="1:15" s="1" customFormat="1">
      <c r="A69" s="255">
        <v>106190137</v>
      </c>
      <c r="B69" s="255" t="s">
        <v>1604</v>
      </c>
      <c r="C69" s="256" t="s">
        <v>1180</v>
      </c>
      <c r="D69" s="256" t="s">
        <v>1180</v>
      </c>
      <c r="E69" s="256" t="s">
        <v>1180</v>
      </c>
      <c r="F69" s="257" t="s">
        <v>1180</v>
      </c>
      <c r="G69" s="256" t="s">
        <v>1180</v>
      </c>
      <c r="H69" s="107">
        <v>0.60929999999999995</v>
      </c>
      <c r="I69" s="258">
        <v>1.4510000000000001</v>
      </c>
      <c r="J69" s="258">
        <v>1.3062</v>
      </c>
      <c r="K69" s="259">
        <v>8783</v>
      </c>
      <c r="L69" s="260">
        <v>10601</v>
      </c>
      <c r="M69" s="259">
        <v>1246</v>
      </c>
      <c r="N69" s="225">
        <v>1402.33</v>
      </c>
      <c r="O69" s="224">
        <f>_xlfn.XLOOKUP(A69,'[1]SIM Char File'!$F:$F,'[1]SIM Char File'!$AY:$AY)</f>
        <v>1097.8699999999999</v>
      </c>
    </row>
    <row r="70" spans="1:15" s="1" customFormat="1">
      <c r="A70" s="255">
        <v>106190045</v>
      </c>
      <c r="B70" s="255" t="s">
        <v>1291</v>
      </c>
      <c r="C70" s="257" t="s">
        <v>1180</v>
      </c>
      <c r="D70" s="257" t="s">
        <v>1180</v>
      </c>
      <c r="E70" s="257" t="s">
        <v>1180</v>
      </c>
      <c r="F70" s="257" t="s">
        <v>1179</v>
      </c>
      <c r="G70" s="256" t="s">
        <v>1179</v>
      </c>
      <c r="H70" s="107">
        <v>0.21</v>
      </c>
      <c r="I70" s="258">
        <v>1.4510000000000001</v>
      </c>
      <c r="J70" s="258">
        <v>1.3062</v>
      </c>
      <c r="K70" s="259">
        <v>24860</v>
      </c>
      <c r="L70" s="260">
        <v>30006</v>
      </c>
      <c r="M70" s="259">
        <v>0</v>
      </c>
      <c r="N70" s="225">
        <v>1402.33</v>
      </c>
      <c r="O70" s="224">
        <f>_xlfn.XLOOKUP(A70,'[1]SIM Char File'!$F:$F,'[1]SIM Char File'!$AY:$AY)</f>
        <v>1097.8699999999999</v>
      </c>
    </row>
    <row r="71" spans="1:15" s="1" customFormat="1">
      <c r="A71" s="255">
        <v>106190555</v>
      </c>
      <c r="B71" s="255" t="s">
        <v>1292</v>
      </c>
      <c r="C71" s="257" t="s">
        <v>1180</v>
      </c>
      <c r="D71" s="257" t="s">
        <v>1180</v>
      </c>
      <c r="E71" s="257" t="s">
        <v>1179</v>
      </c>
      <c r="F71" s="257" t="s">
        <v>1180</v>
      </c>
      <c r="G71" s="256" t="s">
        <v>1180</v>
      </c>
      <c r="H71" s="107">
        <v>0.10628</v>
      </c>
      <c r="I71" s="258">
        <v>1.4510000000000001</v>
      </c>
      <c r="J71" s="258">
        <v>1.3062</v>
      </c>
      <c r="K71" s="259">
        <v>8783</v>
      </c>
      <c r="L71" s="260">
        <v>10601</v>
      </c>
      <c r="M71" s="259">
        <v>1246</v>
      </c>
      <c r="N71" s="225">
        <v>1402.33</v>
      </c>
      <c r="O71" s="224">
        <f>_xlfn.XLOOKUP(A71,'[1]SIM Char File'!$F:$F,'[1]SIM Char File'!$AY:$AY)</f>
        <v>1097.8699999999999</v>
      </c>
    </row>
    <row r="72" spans="1:15" s="1" customFormat="1">
      <c r="A72" s="255">
        <v>106190500</v>
      </c>
      <c r="B72" s="255" t="s">
        <v>2199</v>
      </c>
      <c r="C72" s="257" t="s">
        <v>1180</v>
      </c>
      <c r="D72" s="257" t="s">
        <v>1180</v>
      </c>
      <c r="E72" s="257" t="s">
        <v>1180</v>
      </c>
      <c r="F72" s="257" t="s">
        <v>1180</v>
      </c>
      <c r="G72" s="256" t="s">
        <v>1180</v>
      </c>
      <c r="H72" s="107">
        <v>0.17188999999999999</v>
      </c>
      <c r="I72" s="258">
        <v>1.4510000000000001</v>
      </c>
      <c r="J72" s="258">
        <v>1.3062</v>
      </c>
      <c r="K72" s="259">
        <v>8783</v>
      </c>
      <c r="L72" s="260">
        <v>10601</v>
      </c>
      <c r="M72" s="259">
        <v>0</v>
      </c>
      <c r="N72" s="225">
        <v>1402.33</v>
      </c>
      <c r="O72" s="224">
        <f>_xlfn.XLOOKUP(A72,'[1]SIM Char File'!$F:$F,'[1]SIM Char File'!$AY:$AY)</f>
        <v>1097.8699999999999</v>
      </c>
    </row>
    <row r="73" spans="1:15" s="1" customFormat="1">
      <c r="A73" s="255">
        <v>106190148</v>
      </c>
      <c r="B73" s="255" t="s">
        <v>1260</v>
      </c>
      <c r="C73" s="257" t="s">
        <v>1180</v>
      </c>
      <c r="D73" s="257" t="s">
        <v>1180</v>
      </c>
      <c r="E73" s="257" t="s">
        <v>1180</v>
      </c>
      <c r="F73" s="257" t="s">
        <v>1180</v>
      </c>
      <c r="G73" s="256" t="s">
        <v>1180</v>
      </c>
      <c r="H73" s="107">
        <v>0.21507999999999999</v>
      </c>
      <c r="I73" s="258">
        <v>1.4510000000000001</v>
      </c>
      <c r="J73" s="258">
        <v>1.3062</v>
      </c>
      <c r="K73" s="259">
        <v>8783</v>
      </c>
      <c r="L73" s="260">
        <v>10601</v>
      </c>
      <c r="M73" s="259">
        <v>1246</v>
      </c>
      <c r="N73" s="225">
        <v>1402.33</v>
      </c>
      <c r="O73" s="224">
        <f>_xlfn.XLOOKUP(A73,'[1]SIM Char File'!$F:$F,'[1]SIM Char File'!$AY:$AY)</f>
        <v>1097.8699999999999</v>
      </c>
    </row>
    <row r="74" spans="1:15" s="1" customFormat="1">
      <c r="A74" s="255">
        <v>106500954</v>
      </c>
      <c r="B74" s="255" t="s">
        <v>1261</v>
      </c>
      <c r="C74" s="256" t="s">
        <v>1180</v>
      </c>
      <c r="D74" s="256" t="s">
        <v>1180</v>
      </c>
      <c r="E74" s="256" t="s">
        <v>1180</v>
      </c>
      <c r="F74" s="257" t="s">
        <v>1180</v>
      </c>
      <c r="G74" s="256" t="s">
        <v>1180</v>
      </c>
      <c r="H74" s="107">
        <v>0.21</v>
      </c>
      <c r="I74" s="258">
        <v>1.4510000000000001</v>
      </c>
      <c r="J74" s="258">
        <v>1.3062</v>
      </c>
      <c r="K74" s="259">
        <v>8783</v>
      </c>
      <c r="L74" s="260">
        <v>10601</v>
      </c>
      <c r="M74" s="259">
        <v>0</v>
      </c>
      <c r="N74" s="225">
        <v>1402.33</v>
      </c>
      <c r="O74" s="224">
        <f>_xlfn.XLOOKUP(A74,'[1]SIM Char File'!$F:$F,'[1]SIM Char File'!$AY:$AY)</f>
        <v>1097.8699999999999</v>
      </c>
    </row>
    <row r="75" spans="1:15" s="1" customFormat="1">
      <c r="A75" s="255">
        <v>106301140</v>
      </c>
      <c r="B75" s="255" t="s">
        <v>1293</v>
      </c>
      <c r="C75" s="256" t="s">
        <v>1180</v>
      </c>
      <c r="D75" s="256" t="s">
        <v>1180</v>
      </c>
      <c r="E75" s="256" t="s">
        <v>1180</v>
      </c>
      <c r="F75" s="257" t="s">
        <v>1180</v>
      </c>
      <c r="G75" s="256" t="s">
        <v>1180</v>
      </c>
      <c r="H75" s="107">
        <v>0.28542000000000001</v>
      </c>
      <c r="I75" s="258">
        <v>1.4510000000000001</v>
      </c>
      <c r="J75" s="258">
        <v>1.3062</v>
      </c>
      <c r="K75" s="259">
        <v>8783</v>
      </c>
      <c r="L75" s="260">
        <v>10601</v>
      </c>
      <c r="M75" s="259">
        <v>0</v>
      </c>
      <c r="N75" s="225">
        <v>1402.33</v>
      </c>
      <c r="O75" s="224">
        <f>_xlfn.XLOOKUP(A75,'[1]SIM Char File'!$F:$F,'[1]SIM Char File'!$AY:$AY)</f>
        <v>1097.8699999999999</v>
      </c>
    </row>
    <row r="76" spans="1:15" s="1" customFormat="1">
      <c r="A76" s="255">
        <v>106010776</v>
      </c>
      <c r="B76" s="255" t="s">
        <v>1294</v>
      </c>
      <c r="C76" s="256" t="s">
        <v>1180</v>
      </c>
      <c r="D76" s="256" t="s">
        <v>1180</v>
      </c>
      <c r="E76" s="256" t="s">
        <v>1179</v>
      </c>
      <c r="F76" s="257" t="s">
        <v>1180</v>
      </c>
      <c r="G76" s="256" t="s">
        <v>1180</v>
      </c>
      <c r="H76" s="107">
        <v>0.33022000000000001</v>
      </c>
      <c r="I76" s="258">
        <v>1.698</v>
      </c>
      <c r="J76" s="258">
        <v>1.5444</v>
      </c>
      <c r="K76" s="259">
        <v>8783</v>
      </c>
      <c r="L76" s="260">
        <v>12015</v>
      </c>
      <c r="M76" s="259">
        <v>2519</v>
      </c>
      <c r="N76" s="225">
        <v>1402.33</v>
      </c>
      <c r="O76" s="224">
        <f>_xlfn.XLOOKUP(A76,'[1]SIM Char File'!$F:$F,'[1]SIM Char File'!$AY:$AY)</f>
        <v>1097.8699999999999</v>
      </c>
    </row>
    <row r="77" spans="1:15" s="1" customFormat="1">
      <c r="A77" s="255">
        <v>106304113</v>
      </c>
      <c r="B77" s="255" t="s">
        <v>1295</v>
      </c>
      <c r="C77" s="256" t="s">
        <v>1180</v>
      </c>
      <c r="D77" s="256" t="s">
        <v>1180</v>
      </c>
      <c r="E77" s="256" t="s">
        <v>1180</v>
      </c>
      <c r="F77" s="257" t="s">
        <v>1180</v>
      </c>
      <c r="G77" s="256" t="s">
        <v>1180</v>
      </c>
      <c r="H77" s="107">
        <v>0.22097000000000003</v>
      </c>
      <c r="I77" s="258">
        <v>1.4510000000000001</v>
      </c>
      <c r="J77" s="258">
        <v>1.3062</v>
      </c>
      <c r="K77" s="259">
        <v>8783</v>
      </c>
      <c r="L77" s="260">
        <v>10601</v>
      </c>
      <c r="M77" s="259">
        <v>0</v>
      </c>
      <c r="N77" s="225">
        <v>1402.33</v>
      </c>
      <c r="O77" s="224">
        <f>_xlfn.XLOOKUP(A77,'[1]SIM Char File'!$F:$F,'[1]SIM Char File'!$AY:$AY)</f>
        <v>1097.8699999999999</v>
      </c>
    </row>
    <row r="78" spans="1:15" s="1" customFormat="1">
      <c r="A78" s="255">
        <v>106190170</v>
      </c>
      <c r="B78" s="255" t="s">
        <v>1296</v>
      </c>
      <c r="C78" s="257" t="s">
        <v>1180</v>
      </c>
      <c r="D78" s="257" t="s">
        <v>1180</v>
      </c>
      <c r="E78" s="257" t="s">
        <v>1179</v>
      </c>
      <c r="F78" s="257" t="s">
        <v>1180</v>
      </c>
      <c r="G78" s="256" t="s">
        <v>1180</v>
      </c>
      <c r="H78" s="107">
        <v>0.28095999999999999</v>
      </c>
      <c r="I78" s="258">
        <v>1.4510000000000001</v>
      </c>
      <c r="J78" s="258">
        <v>1.3062</v>
      </c>
      <c r="K78" s="259">
        <v>8783</v>
      </c>
      <c r="L78" s="260">
        <v>10601</v>
      </c>
      <c r="M78" s="259">
        <v>2222</v>
      </c>
      <c r="N78" s="225">
        <v>1402.33</v>
      </c>
      <c r="O78" s="224">
        <f>_xlfn.XLOOKUP(A78,'[1]SIM Char File'!$F:$F,'[1]SIM Char File'!$AY:$AY)</f>
        <v>1097.8699999999999</v>
      </c>
    </row>
    <row r="79" spans="1:15" s="1" customFormat="1">
      <c r="A79" s="255">
        <v>106300032</v>
      </c>
      <c r="B79" s="255" t="s">
        <v>1297</v>
      </c>
      <c r="C79" s="257" t="s">
        <v>1180</v>
      </c>
      <c r="D79" s="257" t="s">
        <v>1180</v>
      </c>
      <c r="E79" s="257" t="s">
        <v>1179</v>
      </c>
      <c r="F79" s="257" t="s">
        <v>1180</v>
      </c>
      <c r="G79" s="256" t="s">
        <v>1180</v>
      </c>
      <c r="H79" s="107">
        <v>0.17446</v>
      </c>
      <c r="I79" s="258">
        <v>1.4510000000000001</v>
      </c>
      <c r="J79" s="258">
        <v>1.3062</v>
      </c>
      <c r="K79" s="259">
        <v>8783</v>
      </c>
      <c r="L79" s="260">
        <v>10601</v>
      </c>
      <c r="M79" s="259">
        <v>0</v>
      </c>
      <c r="N79" s="225">
        <v>1402.33</v>
      </c>
      <c r="O79" s="224">
        <f>_xlfn.XLOOKUP(A79,'[1]SIM Char File'!$F:$F,'[1]SIM Char File'!$AY:$AY)</f>
        <v>1097.8699999999999</v>
      </c>
    </row>
    <row r="80" spans="1:15" s="1" customFormat="1">
      <c r="A80" s="255">
        <v>106434051</v>
      </c>
      <c r="B80" s="255" t="s">
        <v>1765</v>
      </c>
      <c r="C80" s="256" t="s">
        <v>1180</v>
      </c>
      <c r="D80" s="256" t="s">
        <v>1180</v>
      </c>
      <c r="E80" s="257" t="s">
        <v>1180</v>
      </c>
      <c r="F80" s="257" t="s">
        <v>1180</v>
      </c>
      <c r="G80" s="256" t="s">
        <v>1180</v>
      </c>
      <c r="H80" s="107">
        <v>0.21</v>
      </c>
      <c r="I80" s="258">
        <v>1.7775000000000001</v>
      </c>
      <c r="J80" s="258">
        <v>1.609</v>
      </c>
      <c r="K80" s="259">
        <v>8783</v>
      </c>
      <c r="L80" s="260">
        <v>12399</v>
      </c>
      <c r="M80" s="259">
        <v>0</v>
      </c>
      <c r="N80" s="225">
        <v>1402.33</v>
      </c>
      <c r="O80" s="224">
        <f>_xlfn.XLOOKUP(A80,'[1]SIM Char File'!$F:$F,'[1]SIM Char File'!$AY:$AY)</f>
        <v>1097.8699999999999</v>
      </c>
    </row>
    <row r="81" spans="1:15" s="1" customFormat="1">
      <c r="A81" s="255">
        <v>106382715</v>
      </c>
      <c r="B81" s="255" t="s">
        <v>1298</v>
      </c>
      <c r="C81" s="256" t="s">
        <v>1180</v>
      </c>
      <c r="D81" s="256" t="s">
        <v>1180</v>
      </c>
      <c r="E81" s="256" t="s">
        <v>1180</v>
      </c>
      <c r="F81" s="257" t="s">
        <v>1180</v>
      </c>
      <c r="G81" s="256" t="s">
        <v>1180</v>
      </c>
      <c r="H81" s="107">
        <v>0.2626</v>
      </c>
      <c r="I81" s="258">
        <v>1.7806999999999999</v>
      </c>
      <c r="J81" s="258">
        <v>1.603</v>
      </c>
      <c r="K81" s="259">
        <v>8783</v>
      </c>
      <c r="L81" s="260">
        <v>12363</v>
      </c>
      <c r="M81" s="259">
        <v>0</v>
      </c>
      <c r="N81" s="225">
        <v>1402.33</v>
      </c>
      <c r="O81" s="224">
        <f>_xlfn.XLOOKUP(A81,'[1]SIM Char File'!$F:$F,'[1]SIM Char File'!$AY:$AY)</f>
        <v>1097.8699999999999</v>
      </c>
    </row>
    <row r="82" spans="1:15" s="1" customFormat="1">
      <c r="A82" s="255">
        <v>106361144</v>
      </c>
      <c r="B82" s="255" t="s">
        <v>1299</v>
      </c>
      <c r="C82" s="256" t="s">
        <v>1180</v>
      </c>
      <c r="D82" s="256" t="s">
        <v>1180</v>
      </c>
      <c r="E82" s="256" t="s">
        <v>1180</v>
      </c>
      <c r="F82" s="257" t="s">
        <v>1180</v>
      </c>
      <c r="G82" s="256" t="s">
        <v>1180</v>
      </c>
      <c r="H82" s="107">
        <v>0.26093</v>
      </c>
      <c r="I82" s="258">
        <v>1.4510000000000001</v>
      </c>
      <c r="J82" s="258">
        <v>1.3062</v>
      </c>
      <c r="K82" s="259">
        <v>8783</v>
      </c>
      <c r="L82" s="260">
        <v>10601</v>
      </c>
      <c r="M82" s="259">
        <v>0</v>
      </c>
      <c r="N82" s="225">
        <v>1402.33</v>
      </c>
      <c r="O82" s="224">
        <f>_xlfn.XLOOKUP(A82,'[1]SIM Char File'!$F:$F,'[1]SIM Char File'!$AY:$AY)</f>
        <v>1097.8699999999999</v>
      </c>
    </row>
    <row r="83" spans="1:15" s="1" customFormat="1">
      <c r="A83" s="255">
        <v>106190176</v>
      </c>
      <c r="B83" s="255" t="s">
        <v>1300</v>
      </c>
      <c r="C83" s="256" t="s">
        <v>1180</v>
      </c>
      <c r="D83" s="256" t="s">
        <v>1180</v>
      </c>
      <c r="E83" s="256" t="s">
        <v>1180</v>
      </c>
      <c r="F83" s="257" t="s">
        <v>1180</v>
      </c>
      <c r="G83" s="256" t="s">
        <v>1180</v>
      </c>
      <c r="H83" s="107">
        <v>0.35221000000000002</v>
      </c>
      <c r="I83" s="258">
        <v>1.4510000000000001</v>
      </c>
      <c r="J83" s="258">
        <v>1.3062</v>
      </c>
      <c r="K83" s="259">
        <v>8783</v>
      </c>
      <c r="L83" s="260">
        <v>10601</v>
      </c>
      <c r="M83" s="259">
        <v>0</v>
      </c>
      <c r="N83" s="225">
        <v>1402.33</v>
      </c>
      <c r="O83" s="224">
        <f>_xlfn.XLOOKUP(A83,'[1]SIM Char File'!$F:$F,'[1]SIM Char File'!$AY:$AY)</f>
        <v>1097.8699999999999</v>
      </c>
    </row>
    <row r="84" spans="1:15" s="1" customFormat="1">
      <c r="A84" s="255">
        <v>106100005</v>
      </c>
      <c r="B84" s="255" t="s">
        <v>1301</v>
      </c>
      <c r="C84" s="257" t="s">
        <v>1180</v>
      </c>
      <c r="D84" s="257" t="s">
        <v>1180</v>
      </c>
      <c r="E84" s="257" t="s">
        <v>1180</v>
      </c>
      <c r="F84" s="257" t="s">
        <v>1180</v>
      </c>
      <c r="G84" s="256" t="s">
        <v>1180</v>
      </c>
      <c r="H84" s="107">
        <v>0.27945999999999999</v>
      </c>
      <c r="I84" s="258">
        <v>1.4510000000000001</v>
      </c>
      <c r="J84" s="258">
        <v>1.3062</v>
      </c>
      <c r="K84" s="259">
        <v>8783</v>
      </c>
      <c r="L84" s="260">
        <v>10601</v>
      </c>
      <c r="M84" s="259">
        <v>0</v>
      </c>
      <c r="N84" s="225">
        <v>1402.33</v>
      </c>
      <c r="O84" s="224">
        <f>_xlfn.XLOOKUP(A84,'[1]SIM Char File'!$F:$F,'[1]SIM Char File'!$AY:$AY)</f>
        <v>1097.8699999999999</v>
      </c>
    </row>
    <row r="85" spans="1:15" s="1" customFormat="1">
      <c r="A85" s="255">
        <v>106100697</v>
      </c>
      <c r="B85" s="255" t="s">
        <v>2200</v>
      </c>
      <c r="C85" s="257" t="s">
        <v>1180</v>
      </c>
      <c r="D85" s="257" t="s">
        <v>1179</v>
      </c>
      <c r="E85" s="257" t="s">
        <v>1180</v>
      </c>
      <c r="F85" s="257" t="s">
        <v>1179</v>
      </c>
      <c r="G85" s="256" t="s">
        <v>1179</v>
      </c>
      <c r="H85" s="107">
        <v>0.52753000000000005</v>
      </c>
      <c r="I85" s="258">
        <v>1.4510000000000001</v>
      </c>
      <c r="J85" s="258">
        <v>1.3062</v>
      </c>
      <c r="K85" s="259">
        <v>24860</v>
      </c>
      <c r="L85" s="260">
        <v>30006</v>
      </c>
      <c r="M85" s="259">
        <v>0</v>
      </c>
      <c r="N85" s="225">
        <v>1402.33</v>
      </c>
      <c r="O85" s="224">
        <f>_xlfn.XLOOKUP(A85,'[1]SIM Char File'!$F:$F,'[1]SIM Char File'!$AY:$AY)</f>
        <v>1097.8699999999999</v>
      </c>
    </row>
    <row r="86" spans="1:15" s="1" customFormat="1">
      <c r="A86" s="255">
        <v>106190766</v>
      </c>
      <c r="B86" s="255" t="s">
        <v>1302</v>
      </c>
      <c r="C86" s="256" t="s">
        <v>1180</v>
      </c>
      <c r="D86" s="256" t="s">
        <v>1180</v>
      </c>
      <c r="E86" s="256" t="s">
        <v>1180</v>
      </c>
      <c r="F86" s="257" t="s">
        <v>1180</v>
      </c>
      <c r="G86" s="256" t="s">
        <v>1180</v>
      </c>
      <c r="H86" s="107">
        <v>0.20132000000000003</v>
      </c>
      <c r="I86" s="258">
        <v>1.4510000000000001</v>
      </c>
      <c r="J86" s="258">
        <v>1.3062</v>
      </c>
      <c r="K86" s="259">
        <v>8783</v>
      </c>
      <c r="L86" s="260">
        <v>10601</v>
      </c>
      <c r="M86" s="259">
        <v>0</v>
      </c>
      <c r="N86" s="225">
        <v>1402.33</v>
      </c>
      <c r="O86" s="224">
        <f>_xlfn.XLOOKUP(A86,'[1]SIM Char File'!$F:$F,'[1]SIM Char File'!$AY:$AY)</f>
        <v>1097.8699999999999</v>
      </c>
    </row>
    <row r="87" spans="1:15" s="1" customFormat="1">
      <c r="A87" s="255">
        <v>106301155</v>
      </c>
      <c r="B87" s="255" t="s">
        <v>1303</v>
      </c>
      <c r="C87" s="257" t="s">
        <v>1180</v>
      </c>
      <c r="D87" s="257" t="s">
        <v>1180</v>
      </c>
      <c r="E87" s="257" t="s">
        <v>1180</v>
      </c>
      <c r="F87" s="257" t="s">
        <v>1180</v>
      </c>
      <c r="G87" s="256" t="s">
        <v>1180</v>
      </c>
      <c r="H87" s="107">
        <v>0.46613999999999994</v>
      </c>
      <c r="I87" s="258">
        <v>1.4510000000000001</v>
      </c>
      <c r="J87" s="258">
        <v>1.3062</v>
      </c>
      <c r="K87" s="259">
        <v>8783</v>
      </c>
      <c r="L87" s="260">
        <v>10601</v>
      </c>
      <c r="M87" s="259">
        <v>0</v>
      </c>
      <c r="N87" s="225">
        <v>1402.33</v>
      </c>
      <c r="O87" s="224">
        <f>_xlfn.XLOOKUP(A87,'[1]SIM Char File'!$F:$F,'[1]SIM Char File'!$AY:$AY)</f>
        <v>1097.8699999999999</v>
      </c>
    </row>
    <row r="88" spans="1:15" s="1" customFormat="1">
      <c r="A88" s="255">
        <v>106190587</v>
      </c>
      <c r="B88" s="255" t="s">
        <v>1262</v>
      </c>
      <c r="C88" s="257" t="s">
        <v>1180</v>
      </c>
      <c r="D88" s="257" t="s">
        <v>1180</v>
      </c>
      <c r="E88" s="257" t="s">
        <v>1180</v>
      </c>
      <c r="F88" s="257" t="s">
        <v>1180</v>
      </c>
      <c r="G88" s="256" t="s">
        <v>1180</v>
      </c>
      <c r="H88" s="107">
        <v>0.45812999999999998</v>
      </c>
      <c r="I88" s="258">
        <v>1.4510000000000001</v>
      </c>
      <c r="J88" s="258">
        <v>1.3062</v>
      </c>
      <c r="K88" s="259">
        <v>8783</v>
      </c>
      <c r="L88" s="260">
        <v>10601</v>
      </c>
      <c r="M88" s="259">
        <v>0</v>
      </c>
      <c r="N88" s="225">
        <v>1402.33</v>
      </c>
      <c r="O88" s="224">
        <f>_xlfn.XLOOKUP(A88,'[1]SIM Char File'!$F:$F,'[1]SIM Char File'!$AY:$AY)</f>
        <v>1097.8699999999999</v>
      </c>
    </row>
    <row r="89" spans="1:15" s="1" customFormat="1">
      <c r="A89" s="255">
        <v>106361458</v>
      </c>
      <c r="B89" s="255" t="s">
        <v>1304</v>
      </c>
      <c r="C89" s="256" t="s">
        <v>1180</v>
      </c>
      <c r="D89" s="256" t="s">
        <v>1180</v>
      </c>
      <c r="E89" s="256" t="s">
        <v>1180</v>
      </c>
      <c r="F89" s="257" t="s">
        <v>1179</v>
      </c>
      <c r="G89" s="256" t="s">
        <v>1179</v>
      </c>
      <c r="H89" s="107">
        <v>0.61631999999999998</v>
      </c>
      <c r="I89" s="258">
        <v>1.4510000000000001</v>
      </c>
      <c r="J89" s="258">
        <v>1.3062</v>
      </c>
      <c r="K89" s="259">
        <v>24860</v>
      </c>
      <c r="L89" s="260">
        <v>30006</v>
      </c>
      <c r="M89" s="259">
        <v>0</v>
      </c>
      <c r="N89" s="225">
        <v>1402.33</v>
      </c>
      <c r="O89" s="224">
        <f>_xlfn.XLOOKUP(A89,'[1]SIM Char File'!$F:$F,'[1]SIM Char File'!$AY:$AY)</f>
        <v>1097.8699999999999</v>
      </c>
    </row>
    <row r="90" spans="1:15" s="1" customFormat="1">
      <c r="A90" s="255">
        <v>106060870</v>
      </c>
      <c r="B90" s="255" t="s">
        <v>1766</v>
      </c>
      <c r="C90" s="256" t="s">
        <v>1180</v>
      </c>
      <c r="D90" s="256" t="s">
        <v>1180</v>
      </c>
      <c r="E90" s="256" t="s">
        <v>1180</v>
      </c>
      <c r="F90" s="257" t="s">
        <v>1179</v>
      </c>
      <c r="G90" s="256" t="s">
        <v>1179</v>
      </c>
      <c r="H90" s="107">
        <v>0.21</v>
      </c>
      <c r="I90" s="258">
        <v>1.4510000000000001</v>
      </c>
      <c r="J90" s="258">
        <v>1.3062</v>
      </c>
      <c r="K90" s="259">
        <v>24860</v>
      </c>
      <c r="L90" s="260">
        <v>30006</v>
      </c>
      <c r="M90" s="259">
        <v>0</v>
      </c>
      <c r="N90" s="225">
        <v>1402.33</v>
      </c>
      <c r="O90" s="224">
        <f>_xlfn.XLOOKUP(A90,'[1]SIM Char File'!$F:$F,'[1]SIM Char File'!$AY:$AY)</f>
        <v>1097.8699999999999</v>
      </c>
    </row>
    <row r="91" spans="1:15" s="1" customFormat="1">
      <c r="A91" s="255">
        <v>106190475</v>
      </c>
      <c r="B91" s="255" t="s">
        <v>1305</v>
      </c>
      <c r="C91" s="256" t="s">
        <v>1180</v>
      </c>
      <c r="D91" s="256" t="s">
        <v>1180</v>
      </c>
      <c r="E91" s="256" t="s">
        <v>1180</v>
      </c>
      <c r="F91" s="257" t="s">
        <v>1180</v>
      </c>
      <c r="G91" s="256" t="s">
        <v>1180</v>
      </c>
      <c r="H91" s="107">
        <v>0.68579999999999997</v>
      </c>
      <c r="I91" s="258">
        <v>1.4510000000000001</v>
      </c>
      <c r="J91" s="258">
        <v>1.3062</v>
      </c>
      <c r="K91" s="259">
        <v>8783</v>
      </c>
      <c r="L91" s="260">
        <v>10601</v>
      </c>
      <c r="M91" s="259">
        <v>0</v>
      </c>
      <c r="N91" s="225">
        <v>1402.33</v>
      </c>
      <c r="O91" s="224">
        <f>_xlfn.XLOOKUP(A91,'[1]SIM Char File'!$F:$F,'[1]SIM Char File'!$AY:$AY)</f>
        <v>1097.8699999999999</v>
      </c>
    </row>
    <row r="92" spans="1:15" s="1" customFormat="1">
      <c r="A92" s="255">
        <v>106190197</v>
      </c>
      <c r="B92" s="255" t="s">
        <v>1306</v>
      </c>
      <c r="C92" s="256" t="s">
        <v>1180</v>
      </c>
      <c r="D92" s="256" t="s">
        <v>1180</v>
      </c>
      <c r="E92" s="256" t="s">
        <v>1180</v>
      </c>
      <c r="F92" s="257" t="s">
        <v>1180</v>
      </c>
      <c r="G92" s="256" t="s">
        <v>1180</v>
      </c>
      <c r="H92" s="107">
        <v>0.15287000000000001</v>
      </c>
      <c r="I92" s="258">
        <v>1.4510000000000001</v>
      </c>
      <c r="J92" s="258">
        <v>1.3062</v>
      </c>
      <c r="K92" s="259">
        <v>8783</v>
      </c>
      <c r="L92" s="260">
        <v>10601</v>
      </c>
      <c r="M92" s="259">
        <v>0</v>
      </c>
      <c r="N92" s="225">
        <v>1402.33</v>
      </c>
      <c r="O92" s="224">
        <f>_xlfn.XLOOKUP(A92,'[1]SIM Char File'!$F:$F,'[1]SIM Char File'!$AY:$AY)</f>
        <v>1097.8699999999999</v>
      </c>
    </row>
    <row r="93" spans="1:15" s="1" customFormat="1">
      <c r="A93" s="255">
        <v>106361323</v>
      </c>
      <c r="B93" s="255" t="s">
        <v>1307</v>
      </c>
      <c r="C93" s="257" t="s">
        <v>1180</v>
      </c>
      <c r="D93" s="257" t="s">
        <v>1180</v>
      </c>
      <c r="E93" s="257" t="s">
        <v>1180</v>
      </c>
      <c r="F93" s="257" t="s">
        <v>1180</v>
      </c>
      <c r="G93" s="256" t="s">
        <v>1180</v>
      </c>
      <c r="H93" s="107">
        <v>0.25264999999999999</v>
      </c>
      <c r="I93" s="258">
        <v>1.4510000000000001</v>
      </c>
      <c r="J93" s="258">
        <v>1.3062</v>
      </c>
      <c r="K93" s="259">
        <v>8783</v>
      </c>
      <c r="L93" s="260">
        <v>10601</v>
      </c>
      <c r="M93" s="259">
        <v>0</v>
      </c>
      <c r="N93" s="225">
        <v>1402.33</v>
      </c>
      <c r="O93" s="224">
        <f>_xlfn.XLOOKUP(A93,'[1]SIM Char File'!$F:$F,'[1]SIM Char File'!$AY:$AY)</f>
        <v>1097.8699999999999</v>
      </c>
    </row>
    <row r="94" spans="1:15" s="1" customFormat="1">
      <c r="A94" s="255">
        <v>106270744</v>
      </c>
      <c r="B94" s="255" t="s">
        <v>1308</v>
      </c>
      <c r="C94" s="257" t="s">
        <v>1180</v>
      </c>
      <c r="D94" s="257" t="s">
        <v>1180</v>
      </c>
      <c r="E94" s="257" t="s">
        <v>1180</v>
      </c>
      <c r="F94" s="257" t="s">
        <v>1180</v>
      </c>
      <c r="G94" s="256" t="s">
        <v>1180</v>
      </c>
      <c r="H94" s="107">
        <v>0.27761000000000002</v>
      </c>
      <c r="I94" s="258">
        <v>1.7775000000000001</v>
      </c>
      <c r="J94" s="258">
        <v>1.609</v>
      </c>
      <c r="K94" s="259">
        <v>8783</v>
      </c>
      <c r="L94" s="260">
        <v>12399</v>
      </c>
      <c r="M94" s="259">
        <v>1457</v>
      </c>
      <c r="N94" s="225">
        <v>1402.33</v>
      </c>
      <c r="O94" s="224">
        <f>_xlfn.XLOOKUP(A94,'[1]SIM Char File'!$F:$F,'[1]SIM Char File'!$AY:$AY)</f>
        <v>1097.8699999999999</v>
      </c>
    </row>
    <row r="95" spans="1:15" s="1" customFormat="1">
      <c r="A95" s="255">
        <v>106560473</v>
      </c>
      <c r="B95" s="255" t="s">
        <v>1309</v>
      </c>
      <c r="C95" s="257" t="s">
        <v>1180</v>
      </c>
      <c r="D95" s="257" t="s">
        <v>1180</v>
      </c>
      <c r="E95" s="257" t="s">
        <v>1180</v>
      </c>
      <c r="F95" s="257" t="s">
        <v>1180</v>
      </c>
      <c r="G95" s="256" t="s">
        <v>1180</v>
      </c>
      <c r="H95" s="107">
        <v>0.60028999999999999</v>
      </c>
      <c r="I95" s="258">
        <v>1.4510000000000001</v>
      </c>
      <c r="J95" s="258">
        <v>1.3062</v>
      </c>
      <c r="K95" s="259">
        <v>8783</v>
      </c>
      <c r="L95" s="260">
        <v>10601</v>
      </c>
      <c r="M95" s="259">
        <v>0</v>
      </c>
      <c r="N95" s="225">
        <v>1402.33</v>
      </c>
      <c r="O95" s="224">
        <f>_xlfn.XLOOKUP(A95,'[1]SIM Char File'!$F:$F,'[1]SIM Char File'!$AY:$AY)</f>
        <v>1097.8699999999999</v>
      </c>
    </row>
    <row r="96" spans="1:15" s="1" customFormat="1">
      <c r="A96" s="255">
        <v>106100717</v>
      </c>
      <c r="B96" s="255" t="s">
        <v>1310</v>
      </c>
      <c r="C96" s="257" t="s">
        <v>1180</v>
      </c>
      <c r="D96" s="257" t="s">
        <v>1180</v>
      </c>
      <c r="E96" s="257" t="s">
        <v>1179</v>
      </c>
      <c r="F96" s="257" t="s">
        <v>1180</v>
      </c>
      <c r="G96" s="256" t="s">
        <v>1180</v>
      </c>
      <c r="H96" s="107">
        <v>0.20125999999999999</v>
      </c>
      <c r="I96" s="258">
        <v>1.4510000000000001</v>
      </c>
      <c r="J96" s="258">
        <v>1.3062</v>
      </c>
      <c r="K96" s="259">
        <v>8783</v>
      </c>
      <c r="L96" s="260">
        <v>10601</v>
      </c>
      <c r="M96" s="259">
        <v>1690</v>
      </c>
      <c r="N96" s="225">
        <v>1402.33</v>
      </c>
      <c r="O96" s="224">
        <f>_xlfn.XLOOKUP(A96,'[1]SIM Char File'!$F:$F,'[1]SIM Char File'!$AY:$AY)</f>
        <v>923.24</v>
      </c>
    </row>
    <row r="97" spans="1:15" s="1" customFormat="1">
      <c r="A97" s="255">
        <v>106070924</v>
      </c>
      <c r="B97" s="255" t="s">
        <v>1311</v>
      </c>
      <c r="C97" s="256" t="s">
        <v>1179</v>
      </c>
      <c r="D97" s="256" t="s">
        <v>1180</v>
      </c>
      <c r="E97" s="256" t="s">
        <v>1180</v>
      </c>
      <c r="F97" s="257" t="s">
        <v>1180</v>
      </c>
      <c r="G97" s="256" t="s">
        <v>1180</v>
      </c>
      <c r="H97" s="107">
        <v>0.79149000000000003</v>
      </c>
      <c r="I97" s="258">
        <v>1.7181</v>
      </c>
      <c r="J97" s="258">
        <v>1.5501</v>
      </c>
      <c r="K97" s="259">
        <v>8783</v>
      </c>
      <c r="L97" s="260">
        <v>12049</v>
      </c>
      <c r="M97" s="259">
        <v>0</v>
      </c>
      <c r="N97" s="225">
        <v>1402.33</v>
      </c>
      <c r="O97" s="224">
        <f>_xlfn.XLOOKUP(A97,'[1]SIM Char File'!$F:$F,'[1]SIM Char File'!$AY:$AY)</f>
        <v>1097.8699999999999</v>
      </c>
    </row>
    <row r="98" spans="1:15" s="1" customFormat="1">
      <c r="A98" s="255">
        <v>106331145</v>
      </c>
      <c r="B98" s="255" t="s">
        <v>1312</v>
      </c>
      <c r="C98" s="256" t="s">
        <v>1180</v>
      </c>
      <c r="D98" s="256" t="s">
        <v>1180</v>
      </c>
      <c r="E98" s="256" t="s">
        <v>1180</v>
      </c>
      <c r="F98" s="257" t="s">
        <v>1180</v>
      </c>
      <c r="G98" s="256" t="s">
        <v>1180</v>
      </c>
      <c r="H98" s="107">
        <v>0.12559000000000001</v>
      </c>
      <c r="I98" s="258">
        <v>1.4510000000000001</v>
      </c>
      <c r="J98" s="258">
        <v>1.3062</v>
      </c>
      <c r="K98" s="259">
        <v>8783</v>
      </c>
      <c r="L98" s="260">
        <v>10601</v>
      </c>
      <c r="M98" s="259">
        <v>0</v>
      </c>
      <c r="N98" s="225">
        <v>1402.33</v>
      </c>
      <c r="O98" s="224">
        <f>_xlfn.XLOOKUP(A98,'[1]SIM Char File'!$F:$F,'[1]SIM Char File'!$AY:$AY)</f>
        <v>1097.8699999999999</v>
      </c>
    </row>
    <row r="99" spans="1:15" s="1" customFormat="1">
      <c r="A99" s="255">
        <v>106331152</v>
      </c>
      <c r="B99" s="255" t="s">
        <v>1313</v>
      </c>
      <c r="C99" s="256" t="s">
        <v>1180</v>
      </c>
      <c r="D99" s="256" t="s">
        <v>1180</v>
      </c>
      <c r="E99" s="256" t="s">
        <v>1180</v>
      </c>
      <c r="F99" s="257" t="s">
        <v>1180</v>
      </c>
      <c r="G99" s="256" t="s">
        <v>1180</v>
      </c>
      <c r="H99" s="107">
        <v>0.12559000000000001</v>
      </c>
      <c r="I99" s="258">
        <v>1.4510000000000001</v>
      </c>
      <c r="J99" s="258">
        <v>1.3062</v>
      </c>
      <c r="K99" s="259">
        <v>8783</v>
      </c>
      <c r="L99" s="260">
        <v>10601</v>
      </c>
      <c r="M99" s="259">
        <v>0</v>
      </c>
      <c r="N99" s="225">
        <v>1402.33</v>
      </c>
      <c r="O99" s="224">
        <f>_xlfn.XLOOKUP(A99,'[1]SIM Char File'!$F:$F,'[1]SIM Char File'!$AY:$AY)</f>
        <v>1097.8699999999999</v>
      </c>
    </row>
    <row r="100" spans="1:15" s="1" customFormat="1">
      <c r="A100" s="255">
        <v>106390846</v>
      </c>
      <c r="B100" s="255" t="s">
        <v>1314</v>
      </c>
      <c r="C100" s="257" t="s">
        <v>1180</v>
      </c>
      <c r="D100" s="257" t="s">
        <v>1180</v>
      </c>
      <c r="E100" s="257" t="s">
        <v>1180</v>
      </c>
      <c r="F100" s="257" t="s">
        <v>1180</v>
      </c>
      <c r="G100" s="256" t="s">
        <v>1180</v>
      </c>
      <c r="H100" s="107">
        <v>0.14409</v>
      </c>
      <c r="I100" s="258">
        <v>1.5322</v>
      </c>
      <c r="J100" s="258">
        <v>1.3793</v>
      </c>
      <c r="K100" s="259">
        <v>8783</v>
      </c>
      <c r="L100" s="260">
        <v>11035</v>
      </c>
      <c r="M100" s="259">
        <v>0</v>
      </c>
      <c r="N100" s="225">
        <v>1402.33</v>
      </c>
      <c r="O100" s="224">
        <f>_xlfn.XLOOKUP(A100,'[1]SIM Char File'!$F:$F,'[1]SIM Char File'!$AY:$AY)</f>
        <v>1097.8699999999999</v>
      </c>
    </row>
    <row r="101" spans="1:15" s="1" customFormat="1">
      <c r="A101" s="255">
        <v>106331164</v>
      </c>
      <c r="B101" s="262" t="s">
        <v>1315</v>
      </c>
      <c r="C101" s="263" t="s">
        <v>1180</v>
      </c>
      <c r="D101" s="263" t="s">
        <v>1180</v>
      </c>
      <c r="E101" s="263" t="s">
        <v>1180</v>
      </c>
      <c r="F101" s="257" t="s">
        <v>1180</v>
      </c>
      <c r="G101" s="256" t="s">
        <v>1180</v>
      </c>
      <c r="H101" s="107">
        <v>0.11935999999999999</v>
      </c>
      <c r="I101" s="258">
        <v>1.4510000000000001</v>
      </c>
      <c r="J101" s="258">
        <v>1.3062</v>
      </c>
      <c r="K101" s="259">
        <v>8783</v>
      </c>
      <c r="L101" s="260">
        <v>10601</v>
      </c>
      <c r="M101" s="259">
        <v>1477</v>
      </c>
      <c r="N101" s="225">
        <v>1402.33</v>
      </c>
      <c r="O101" s="224">
        <f>_xlfn.XLOOKUP(A101,'[1]SIM Char File'!$F:$F,'[1]SIM Char File'!$AY:$AY)</f>
        <v>1097.8699999999999</v>
      </c>
    </row>
    <row r="102" spans="1:15" s="1" customFormat="1">
      <c r="A102" s="255">
        <v>106364144</v>
      </c>
      <c r="B102" s="255" t="s">
        <v>1316</v>
      </c>
      <c r="C102" s="257" t="s">
        <v>1180</v>
      </c>
      <c r="D102" s="257" t="s">
        <v>1180</v>
      </c>
      <c r="E102" s="257" t="s">
        <v>1180</v>
      </c>
      <c r="F102" s="257" t="s">
        <v>1180</v>
      </c>
      <c r="G102" s="256" t="s">
        <v>1180</v>
      </c>
      <c r="H102" s="107">
        <v>0.25120999999999999</v>
      </c>
      <c r="I102" s="258">
        <v>1.4510000000000001</v>
      </c>
      <c r="J102" s="258">
        <v>1.3062</v>
      </c>
      <c r="K102" s="259">
        <v>8783</v>
      </c>
      <c r="L102" s="260">
        <v>10601</v>
      </c>
      <c r="M102" s="259">
        <v>0</v>
      </c>
      <c r="N102" s="225">
        <v>1402.33</v>
      </c>
      <c r="O102" s="224">
        <f>_xlfn.XLOOKUP(A102,'[1]SIM Char File'!$F:$F,'[1]SIM Char File'!$AY:$AY)</f>
        <v>1097.8699999999999</v>
      </c>
    </row>
    <row r="103" spans="1:15" s="1" customFormat="1">
      <c r="A103" s="255">
        <v>106392287</v>
      </c>
      <c r="B103" s="255" t="s">
        <v>1317</v>
      </c>
      <c r="C103" s="256" t="s">
        <v>1180</v>
      </c>
      <c r="D103" s="256" t="s">
        <v>1180</v>
      </c>
      <c r="E103" s="256" t="s">
        <v>1180</v>
      </c>
      <c r="F103" s="257" t="s">
        <v>1180</v>
      </c>
      <c r="G103" s="256" t="s">
        <v>1180</v>
      </c>
      <c r="H103" s="107">
        <v>9.2730000000000007E-2</v>
      </c>
      <c r="I103" s="258">
        <v>1.5322</v>
      </c>
      <c r="J103" s="258">
        <v>1.3793</v>
      </c>
      <c r="K103" s="259">
        <v>8783</v>
      </c>
      <c r="L103" s="260">
        <v>11035</v>
      </c>
      <c r="M103" s="259">
        <v>0</v>
      </c>
      <c r="N103" s="225">
        <v>1402.33</v>
      </c>
      <c r="O103" s="224">
        <f>_xlfn.XLOOKUP(A103,'[1]SIM Char File'!$F:$F,'[1]SIM Char File'!$AY:$AY)</f>
        <v>1097.8699999999999</v>
      </c>
    </row>
    <row r="104" spans="1:15" s="1" customFormat="1">
      <c r="A104" s="255">
        <v>106331293</v>
      </c>
      <c r="B104" s="255" t="s">
        <v>1794</v>
      </c>
      <c r="C104" s="257" t="s">
        <v>1180</v>
      </c>
      <c r="D104" s="257" t="s">
        <v>1180</v>
      </c>
      <c r="E104" s="257" t="s">
        <v>1180</v>
      </c>
      <c r="F104" s="257" t="s">
        <v>1180</v>
      </c>
      <c r="G104" s="256" t="s">
        <v>1180</v>
      </c>
      <c r="H104" s="107">
        <v>0.24532000000000001</v>
      </c>
      <c r="I104" s="258">
        <v>1.4510000000000001</v>
      </c>
      <c r="J104" s="258">
        <v>1.3062</v>
      </c>
      <c r="K104" s="259">
        <v>8783</v>
      </c>
      <c r="L104" s="260">
        <v>10601</v>
      </c>
      <c r="M104" s="259">
        <v>0</v>
      </c>
      <c r="N104" s="225">
        <v>1402.33</v>
      </c>
      <c r="O104" s="224">
        <f>_xlfn.XLOOKUP(A104,'[1]SIM Char File'!$F:$F,'[1]SIM Char File'!$AY:$AY)</f>
        <v>1097.8699999999999</v>
      </c>
    </row>
    <row r="105" spans="1:15" s="1" customFormat="1">
      <c r="A105" s="255">
        <v>106500852</v>
      </c>
      <c r="B105" s="255" t="s">
        <v>1318</v>
      </c>
      <c r="C105" s="257" t="s">
        <v>1180</v>
      </c>
      <c r="D105" s="257" t="s">
        <v>1180</v>
      </c>
      <c r="E105" s="257" t="s">
        <v>1180</v>
      </c>
      <c r="F105" s="257" t="s">
        <v>1180</v>
      </c>
      <c r="G105" s="256" t="s">
        <v>1180</v>
      </c>
      <c r="H105" s="107">
        <v>8.4629999999999997E-2</v>
      </c>
      <c r="I105" s="258">
        <v>1.4987000000000001</v>
      </c>
      <c r="J105" s="258">
        <v>1.3491</v>
      </c>
      <c r="K105" s="259">
        <v>8783</v>
      </c>
      <c r="L105" s="260">
        <v>10856</v>
      </c>
      <c r="M105" s="259">
        <v>0</v>
      </c>
      <c r="N105" s="225">
        <v>1402.33</v>
      </c>
      <c r="O105" s="224">
        <f>_xlfn.XLOOKUP(A105,'[1]SIM Char File'!$F:$F,'[1]SIM Char File'!$AY:$AY)</f>
        <v>1097.8699999999999</v>
      </c>
    </row>
    <row r="106" spans="1:15" s="1" customFormat="1">
      <c r="A106" s="255">
        <v>106070904</v>
      </c>
      <c r="B106" s="255" t="s">
        <v>1319</v>
      </c>
      <c r="C106" s="257" t="s">
        <v>1180</v>
      </c>
      <c r="D106" s="257" t="s">
        <v>1179</v>
      </c>
      <c r="E106" s="257" t="s">
        <v>1180</v>
      </c>
      <c r="F106" s="257" t="s">
        <v>1180</v>
      </c>
      <c r="G106" s="256" t="s">
        <v>1180</v>
      </c>
      <c r="H106" s="107">
        <v>0.35866999999999999</v>
      </c>
      <c r="I106" s="258">
        <v>1.698</v>
      </c>
      <c r="J106" s="258">
        <v>1.5444</v>
      </c>
      <c r="K106" s="259">
        <v>8783</v>
      </c>
      <c r="L106" s="260">
        <v>12015</v>
      </c>
      <c r="M106" s="259">
        <v>0</v>
      </c>
      <c r="N106" s="225">
        <v>1402.33</v>
      </c>
      <c r="O106" s="224">
        <f>_xlfn.XLOOKUP(A106,'[1]SIM Char File'!$F:$F,'[1]SIM Char File'!$AY:$AY)</f>
        <v>1097.8699999999999</v>
      </c>
    </row>
    <row r="107" spans="1:15" s="1" customFormat="1">
      <c r="A107" s="255">
        <v>106440755</v>
      </c>
      <c r="B107" s="255" t="s">
        <v>1320</v>
      </c>
      <c r="C107" s="256" t="s">
        <v>1180</v>
      </c>
      <c r="D107" s="256" t="s">
        <v>1180</v>
      </c>
      <c r="E107" s="256" t="s">
        <v>1180</v>
      </c>
      <c r="F107" s="257" t="s">
        <v>1180</v>
      </c>
      <c r="G107" s="256" t="s">
        <v>1180</v>
      </c>
      <c r="H107" s="107">
        <v>0.19607000000000002</v>
      </c>
      <c r="I107" s="258">
        <v>1.6231</v>
      </c>
      <c r="J107" s="258">
        <v>1.5548</v>
      </c>
      <c r="K107" s="259">
        <v>8783</v>
      </c>
      <c r="L107" s="260">
        <v>12077</v>
      </c>
      <c r="M107" s="259">
        <v>1419</v>
      </c>
      <c r="N107" s="225">
        <v>1402.33</v>
      </c>
      <c r="O107" s="224">
        <f>_xlfn.XLOOKUP(A107,'[1]SIM Char File'!$F:$F,'[1]SIM Char File'!$AY:$AY)</f>
        <v>1097.8699999999999</v>
      </c>
    </row>
    <row r="108" spans="1:15" s="1" customFormat="1">
      <c r="A108" s="255">
        <v>106190256</v>
      </c>
      <c r="B108" s="255" t="s">
        <v>1321</v>
      </c>
      <c r="C108" s="256" t="s">
        <v>1180</v>
      </c>
      <c r="D108" s="256" t="s">
        <v>1180</v>
      </c>
      <c r="E108" s="256" t="s">
        <v>1180</v>
      </c>
      <c r="F108" s="257" t="s">
        <v>1180</v>
      </c>
      <c r="G108" s="256" t="s">
        <v>1180</v>
      </c>
      <c r="H108" s="107">
        <v>0.30896000000000001</v>
      </c>
      <c r="I108" s="258">
        <v>1.4510000000000001</v>
      </c>
      <c r="J108" s="258">
        <v>1.3062</v>
      </c>
      <c r="K108" s="259">
        <v>8783</v>
      </c>
      <c r="L108" s="260">
        <v>10601</v>
      </c>
      <c r="M108" s="259">
        <v>0</v>
      </c>
      <c r="N108" s="225">
        <v>1402.33</v>
      </c>
      <c r="O108" s="224">
        <f>_xlfn.XLOOKUP(A108,'[1]SIM Char File'!$F:$F,'[1]SIM Char File'!$AY:$AY)</f>
        <v>1097.8699999999999</v>
      </c>
    </row>
    <row r="109" spans="1:15" s="1" customFormat="1">
      <c r="A109" s="255">
        <v>106320859</v>
      </c>
      <c r="B109" s="255" t="s">
        <v>1322</v>
      </c>
      <c r="C109" s="257" t="s">
        <v>1180</v>
      </c>
      <c r="D109" s="257" t="s">
        <v>1179</v>
      </c>
      <c r="E109" s="257" t="s">
        <v>1180</v>
      </c>
      <c r="F109" s="257" t="s">
        <v>1179</v>
      </c>
      <c r="G109" s="256" t="s">
        <v>1179</v>
      </c>
      <c r="H109" s="107">
        <v>0.90336000000000005</v>
      </c>
      <c r="I109" s="258">
        <v>1.4510000000000001</v>
      </c>
      <c r="J109" s="258">
        <v>1.3062</v>
      </c>
      <c r="K109" s="259">
        <v>24860</v>
      </c>
      <c r="L109" s="260">
        <v>30006</v>
      </c>
      <c r="M109" s="259">
        <v>0</v>
      </c>
      <c r="N109" s="225">
        <v>1402.33</v>
      </c>
      <c r="O109" s="224">
        <f>_xlfn.XLOOKUP(A109,'[1]SIM Char File'!$F:$F,'[1]SIM Char File'!$AY:$AY)</f>
        <v>1097.8699999999999</v>
      </c>
    </row>
    <row r="110" spans="1:15" s="1" customFormat="1">
      <c r="A110" s="255">
        <v>106014233</v>
      </c>
      <c r="B110" s="255" t="s">
        <v>1323</v>
      </c>
      <c r="C110" s="256" t="s">
        <v>1180</v>
      </c>
      <c r="D110" s="256" t="s">
        <v>1180</v>
      </c>
      <c r="E110" s="256" t="s">
        <v>1180</v>
      </c>
      <c r="F110" s="257" t="s">
        <v>1180</v>
      </c>
      <c r="G110" s="256" t="s">
        <v>1180</v>
      </c>
      <c r="H110" s="107">
        <v>0.29665999999999998</v>
      </c>
      <c r="I110" s="258">
        <v>1.714</v>
      </c>
      <c r="J110" s="258">
        <v>1.5444</v>
      </c>
      <c r="K110" s="259">
        <v>8783</v>
      </c>
      <c r="L110" s="260">
        <v>12015</v>
      </c>
      <c r="M110" s="259">
        <v>0</v>
      </c>
      <c r="N110" s="225">
        <v>1402.33</v>
      </c>
      <c r="O110" s="224">
        <f>_xlfn.XLOOKUP(A110,'[1]SIM Char File'!$F:$F,'[1]SIM Char File'!$AY:$AY)</f>
        <v>1097.8699999999999</v>
      </c>
    </row>
    <row r="111" spans="1:15" s="1" customFormat="1">
      <c r="A111" s="255">
        <v>106331168</v>
      </c>
      <c r="B111" s="255" t="s">
        <v>1324</v>
      </c>
      <c r="C111" s="256" t="s">
        <v>1180</v>
      </c>
      <c r="D111" s="256" t="s">
        <v>1180</v>
      </c>
      <c r="E111" s="256" t="s">
        <v>1180</v>
      </c>
      <c r="F111" s="257" t="s">
        <v>1180</v>
      </c>
      <c r="G111" s="256" t="s">
        <v>1180</v>
      </c>
      <c r="H111" s="107">
        <v>0.19600000000000001</v>
      </c>
      <c r="I111" s="258">
        <v>1.4510000000000001</v>
      </c>
      <c r="J111" s="258">
        <v>1.3062</v>
      </c>
      <c r="K111" s="259">
        <v>8783</v>
      </c>
      <c r="L111" s="260">
        <v>10601</v>
      </c>
      <c r="M111" s="259">
        <v>0</v>
      </c>
      <c r="N111" s="225">
        <v>1402.33</v>
      </c>
      <c r="O111" s="224">
        <f>_xlfn.XLOOKUP(A111,'[1]SIM Char File'!$F:$F,'[1]SIM Char File'!$AY:$AY)</f>
        <v>1097.8699999999999</v>
      </c>
    </row>
    <row r="112" spans="1:15" s="1" customFormat="1">
      <c r="A112" s="255">
        <v>106430763</v>
      </c>
      <c r="B112" s="255" t="s">
        <v>1910</v>
      </c>
      <c r="C112" s="256" t="s">
        <v>1180</v>
      </c>
      <c r="D112" s="256" t="s">
        <v>1179</v>
      </c>
      <c r="E112" s="256" t="s">
        <v>1180</v>
      </c>
      <c r="F112" s="257" t="s">
        <v>1180</v>
      </c>
      <c r="G112" s="256" t="s">
        <v>1180</v>
      </c>
      <c r="H112" s="107">
        <v>0.23026000000000002</v>
      </c>
      <c r="I112" s="258">
        <v>1.7775000000000001</v>
      </c>
      <c r="J112" s="258">
        <v>1.609</v>
      </c>
      <c r="K112" s="259">
        <v>8783</v>
      </c>
      <c r="L112" s="260">
        <v>12399</v>
      </c>
      <c r="M112" s="259">
        <v>1457</v>
      </c>
      <c r="N112" s="225">
        <v>1402.33</v>
      </c>
      <c r="O112" s="224">
        <f>_xlfn.XLOOKUP(A112,'[1]SIM Char File'!$F:$F,'[1]SIM Char File'!$AY:$AY)</f>
        <v>1097.8699999999999</v>
      </c>
    </row>
    <row r="113" spans="1:15" s="1" customFormat="1">
      <c r="A113" s="255">
        <v>106430743</v>
      </c>
      <c r="B113" s="255" t="s">
        <v>1325</v>
      </c>
      <c r="C113" s="256" t="s">
        <v>1180</v>
      </c>
      <c r="D113" s="256" t="s">
        <v>1179</v>
      </c>
      <c r="E113" s="256" t="s">
        <v>1180</v>
      </c>
      <c r="F113" s="257" t="s">
        <v>1180</v>
      </c>
      <c r="G113" s="256" t="s">
        <v>1180</v>
      </c>
      <c r="H113" s="107">
        <v>0.23026000000000002</v>
      </c>
      <c r="I113" s="258">
        <v>1.7775000000000001</v>
      </c>
      <c r="J113" s="258">
        <v>1.609</v>
      </c>
      <c r="K113" s="259">
        <v>8783</v>
      </c>
      <c r="L113" s="260">
        <v>12399</v>
      </c>
      <c r="M113" s="259">
        <v>1457</v>
      </c>
      <c r="N113" s="225">
        <v>1402.33</v>
      </c>
      <c r="O113" s="224">
        <f>_xlfn.XLOOKUP(A113,'[1]SIM Char File'!$F:$F,'[1]SIM Char File'!$AY:$AY)</f>
        <v>1097.8699999999999</v>
      </c>
    </row>
    <row r="114" spans="1:15" s="1" customFormat="1">
      <c r="A114" s="255">
        <v>106130699</v>
      </c>
      <c r="B114" s="255" t="s">
        <v>1326</v>
      </c>
      <c r="C114" s="256" t="s">
        <v>1180</v>
      </c>
      <c r="D114" s="256" t="s">
        <v>1179</v>
      </c>
      <c r="E114" s="256" t="s">
        <v>1180</v>
      </c>
      <c r="F114" s="257" t="s">
        <v>1180</v>
      </c>
      <c r="G114" s="256" t="s">
        <v>1180</v>
      </c>
      <c r="H114" s="107">
        <v>0.25023000000000001</v>
      </c>
      <c r="I114" s="258">
        <v>1.4510000000000001</v>
      </c>
      <c r="J114" s="258">
        <v>1.3062</v>
      </c>
      <c r="K114" s="259">
        <v>8783</v>
      </c>
      <c r="L114" s="260">
        <v>10601</v>
      </c>
      <c r="M114" s="259">
        <v>0</v>
      </c>
      <c r="N114" s="225">
        <v>1402.33</v>
      </c>
      <c r="O114" s="224">
        <f>_xlfn.XLOOKUP(A114,'[1]SIM Char File'!$F:$F,'[1]SIM Char File'!$AY:$AY)</f>
        <v>1097.8699999999999</v>
      </c>
    </row>
    <row r="115" spans="1:15" s="1" customFormat="1">
      <c r="A115" s="255">
        <v>106190413</v>
      </c>
      <c r="B115" s="255" t="s">
        <v>2201</v>
      </c>
      <c r="C115" s="257" t="s">
        <v>1180</v>
      </c>
      <c r="D115" s="257" t="s">
        <v>1180</v>
      </c>
      <c r="E115" s="257" t="s">
        <v>1180</v>
      </c>
      <c r="F115" s="257" t="s">
        <v>1180</v>
      </c>
      <c r="G115" s="256" t="s">
        <v>1180</v>
      </c>
      <c r="H115" s="107">
        <v>0.21606</v>
      </c>
      <c r="I115" s="258">
        <v>1.4510000000000001</v>
      </c>
      <c r="J115" s="258">
        <v>1.3062</v>
      </c>
      <c r="K115" s="259">
        <v>8783</v>
      </c>
      <c r="L115" s="260">
        <v>10601</v>
      </c>
      <c r="M115" s="259">
        <v>0</v>
      </c>
      <c r="N115" s="225">
        <v>1402.33</v>
      </c>
      <c r="O115" s="224">
        <f>_xlfn.XLOOKUP(A115,'[1]SIM Char File'!$F:$F,'[1]SIM Char File'!$AY:$AY)</f>
        <v>1097.8699999999999</v>
      </c>
    </row>
    <row r="116" spans="1:15" s="1" customFormat="1">
      <c r="A116" s="255">
        <v>106190636</v>
      </c>
      <c r="B116" s="255" t="s">
        <v>2202</v>
      </c>
      <c r="C116" s="256" t="s">
        <v>1180</v>
      </c>
      <c r="D116" s="256" t="s">
        <v>1180</v>
      </c>
      <c r="E116" s="256" t="s">
        <v>1179</v>
      </c>
      <c r="F116" s="257" t="s">
        <v>1180</v>
      </c>
      <c r="G116" s="256" t="s">
        <v>1180</v>
      </c>
      <c r="H116" s="107">
        <v>0.21606</v>
      </c>
      <c r="I116" s="258">
        <v>1.4510000000000001</v>
      </c>
      <c r="J116" s="258">
        <v>1.3062</v>
      </c>
      <c r="K116" s="259">
        <v>8783</v>
      </c>
      <c r="L116" s="260">
        <v>10601</v>
      </c>
      <c r="M116" s="259">
        <v>1246</v>
      </c>
      <c r="N116" s="225">
        <v>1402.33</v>
      </c>
      <c r="O116" s="224">
        <f>_xlfn.XLOOKUP(A116,'[1]SIM Char File'!$F:$F,'[1]SIM Char File'!$AY:$AY)</f>
        <v>1097.8699999999999</v>
      </c>
    </row>
    <row r="117" spans="1:15" s="1" customFormat="1">
      <c r="A117" s="255">
        <v>106500867</v>
      </c>
      <c r="B117" s="255" t="s">
        <v>1327</v>
      </c>
      <c r="C117" s="256" t="s">
        <v>1180</v>
      </c>
      <c r="D117" s="256" t="s">
        <v>1180</v>
      </c>
      <c r="E117" s="256" t="s">
        <v>1180</v>
      </c>
      <c r="F117" s="257" t="s">
        <v>1180</v>
      </c>
      <c r="G117" s="256" t="s">
        <v>1180</v>
      </c>
      <c r="H117" s="107">
        <v>8.8770000000000002E-2</v>
      </c>
      <c r="I117" s="258">
        <v>1.4987000000000001</v>
      </c>
      <c r="J117" s="258">
        <v>1.3491</v>
      </c>
      <c r="K117" s="259">
        <v>8783</v>
      </c>
      <c r="L117" s="260">
        <v>10856</v>
      </c>
      <c r="M117" s="259">
        <v>0</v>
      </c>
      <c r="N117" s="225">
        <v>1402.33</v>
      </c>
      <c r="O117" s="224">
        <f>_xlfn.XLOOKUP(A117,'[1]SIM Char File'!$F:$F,'[1]SIM Char File'!$AY:$AY)</f>
        <v>1097.8699999999999</v>
      </c>
    </row>
    <row r="118" spans="1:15" s="1" customFormat="1">
      <c r="A118" s="255">
        <v>106190280</v>
      </c>
      <c r="B118" s="255" t="s">
        <v>1328</v>
      </c>
      <c r="C118" s="256" t="s">
        <v>1180</v>
      </c>
      <c r="D118" s="256" t="s">
        <v>1180</v>
      </c>
      <c r="E118" s="256" t="s">
        <v>1180</v>
      </c>
      <c r="F118" s="257" t="s">
        <v>1180</v>
      </c>
      <c r="G118" s="256" t="s">
        <v>1180</v>
      </c>
      <c r="H118" s="107">
        <v>0.1225</v>
      </c>
      <c r="I118" s="258">
        <v>1.4510000000000001</v>
      </c>
      <c r="J118" s="258">
        <v>1.3062</v>
      </c>
      <c r="K118" s="259">
        <v>8783</v>
      </c>
      <c r="L118" s="260">
        <v>10601</v>
      </c>
      <c r="M118" s="259">
        <v>1246</v>
      </c>
      <c r="N118" s="225">
        <v>1402.33</v>
      </c>
      <c r="O118" s="224">
        <f>_xlfn.XLOOKUP(A118,'[1]SIM Char File'!$F:$F,'[1]SIM Char File'!$AY:$AY)</f>
        <v>1097.8699999999999</v>
      </c>
    </row>
    <row r="119" spans="1:15" s="1" customFormat="1">
      <c r="A119" s="255">
        <v>106154022</v>
      </c>
      <c r="B119" s="255" t="s">
        <v>2312</v>
      </c>
      <c r="C119" s="256" t="s">
        <v>1180</v>
      </c>
      <c r="D119" s="256" t="s">
        <v>1180</v>
      </c>
      <c r="E119" s="256" t="s">
        <v>1180</v>
      </c>
      <c r="F119" s="257" t="s">
        <v>1180</v>
      </c>
      <c r="G119" s="256" t="s">
        <v>1180</v>
      </c>
      <c r="H119" s="107">
        <v>0.66649000000000003</v>
      </c>
      <c r="I119" s="258">
        <v>1.4510000000000001</v>
      </c>
      <c r="J119" s="258">
        <v>1.3062</v>
      </c>
      <c r="K119" s="259">
        <v>1</v>
      </c>
      <c r="L119" s="260">
        <v>1</v>
      </c>
      <c r="M119" s="259">
        <v>1411</v>
      </c>
      <c r="N119" s="225">
        <v>1402.33</v>
      </c>
      <c r="O119" s="224">
        <f>_xlfn.XLOOKUP(A119,'[1]SIM Char File'!$F:$F,'[1]SIM Char File'!$AY:$AY)</f>
        <v>1097.8699999999999</v>
      </c>
    </row>
    <row r="120" spans="1:15" s="1" customFormat="1">
      <c r="A120" s="255">
        <v>106504079</v>
      </c>
      <c r="B120" s="255" t="s">
        <v>1889</v>
      </c>
      <c r="C120" s="256" t="s">
        <v>1180</v>
      </c>
      <c r="D120" s="256" t="s">
        <v>1180</v>
      </c>
      <c r="E120" s="256" t="s">
        <v>1180</v>
      </c>
      <c r="F120" s="257" t="s">
        <v>1180</v>
      </c>
      <c r="G120" s="256" t="s">
        <v>1180</v>
      </c>
      <c r="H120" s="107">
        <v>0.69438</v>
      </c>
      <c r="I120" s="258">
        <v>1.4510000000000001</v>
      </c>
      <c r="J120" s="258">
        <v>1.3062</v>
      </c>
      <c r="K120" s="259">
        <v>1</v>
      </c>
      <c r="L120" s="260">
        <v>1</v>
      </c>
      <c r="M120" s="259">
        <v>1246</v>
      </c>
      <c r="N120" s="225">
        <v>1402.33</v>
      </c>
      <c r="O120" s="224">
        <f>_xlfn.XLOOKUP(A120,'[1]SIM Char File'!$F:$F,'[1]SIM Char File'!$AY:$AY)</f>
        <v>1097.8699999999999</v>
      </c>
    </row>
    <row r="121" spans="1:15" s="1" customFormat="1">
      <c r="A121" s="255">
        <v>106334678</v>
      </c>
      <c r="B121" s="255" t="s">
        <v>1893</v>
      </c>
      <c r="C121" s="257" t="s">
        <v>1180</v>
      </c>
      <c r="D121" s="257" t="s">
        <v>1180</v>
      </c>
      <c r="E121" s="257" t="s">
        <v>1180</v>
      </c>
      <c r="F121" s="257" t="s">
        <v>1180</v>
      </c>
      <c r="G121" s="256" t="s">
        <v>1180</v>
      </c>
      <c r="H121" s="107">
        <v>0.65605000000000002</v>
      </c>
      <c r="I121" s="258">
        <v>1.4510000000000001</v>
      </c>
      <c r="J121" s="258">
        <v>1.3062</v>
      </c>
      <c r="K121" s="259">
        <v>8783</v>
      </c>
      <c r="L121" s="260">
        <v>10601</v>
      </c>
      <c r="M121" s="259">
        <v>1246</v>
      </c>
      <c r="N121" s="225">
        <v>1402.33</v>
      </c>
      <c r="O121" s="224">
        <f>_xlfn.XLOOKUP(A121,'[1]SIM Char File'!$F:$F,'[1]SIM Char File'!$AY:$AY)</f>
        <v>1097.8699999999999</v>
      </c>
    </row>
    <row r="122" spans="1:15" s="1" customFormat="1">
      <c r="A122" s="255">
        <v>106304079</v>
      </c>
      <c r="B122" s="255" t="s">
        <v>1890</v>
      </c>
      <c r="C122" s="257" t="s">
        <v>1180</v>
      </c>
      <c r="D122" s="257" t="s">
        <v>1180</v>
      </c>
      <c r="E122" s="256" t="s">
        <v>1180</v>
      </c>
      <c r="F122" s="257" t="s">
        <v>1180</v>
      </c>
      <c r="G122" s="256" t="s">
        <v>1180</v>
      </c>
      <c r="H122" s="107">
        <v>0.21</v>
      </c>
      <c r="I122" s="258">
        <v>1.4510000000000001</v>
      </c>
      <c r="J122" s="258">
        <v>1.3062</v>
      </c>
      <c r="K122" s="259">
        <v>1</v>
      </c>
      <c r="L122" s="260">
        <v>1</v>
      </c>
      <c r="M122" s="259">
        <v>1246</v>
      </c>
      <c r="N122" s="225">
        <v>1402.33</v>
      </c>
      <c r="O122" s="224">
        <f>_xlfn.XLOOKUP(A122,'[1]SIM Char File'!$F:$F,'[1]SIM Char File'!$AY:$AY)</f>
        <v>1097.8699999999999</v>
      </c>
    </row>
    <row r="123" spans="1:15" s="1" customFormat="1">
      <c r="A123" s="255">
        <v>106040962</v>
      </c>
      <c r="B123" s="255" t="s">
        <v>1329</v>
      </c>
      <c r="C123" s="256" t="s">
        <v>1180</v>
      </c>
      <c r="D123" s="256" t="s">
        <v>1180</v>
      </c>
      <c r="E123" s="256" t="s">
        <v>1180</v>
      </c>
      <c r="F123" s="257" t="s">
        <v>1180</v>
      </c>
      <c r="G123" s="256" t="s">
        <v>1180</v>
      </c>
      <c r="H123" s="107">
        <v>0.15201000000000001</v>
      </c>
      <c r="I123" s="258">
        <v>1.4510000000000001</v>
      </c>
      <c r="J123" s="258">
        <v>1.3062</v>
      </c>
      <c r="K123" s="259">
        <v>8783</v>
      </c>
      <c r="L123" s="260">
        <v>10601</v>
      </c>
      <c r="M123" s="259">
        <v>1418</v>
      </c>
      <c r="N123" s="225">
        <v>1402.33</v>
      </c>
      <c r="O123" s="224">
        <f>_xlfn.XLOOKUP(A123,'[1]SIM Char File'!$F:$F,'[1]SIM Char File'!$AY:$AY)</f>
        <v>1097.8699999999999</v>
      </c>
    </row>
    <row r="124" spans="1:15" s="1" customFormat="1">
      <c r="A124" s="255">
        <v>106474007</v>
      </c>
      <c r="B124" s="255" t="s">
        <v>1330</v>
      </c>
      <c r="C124" s="256" t="s">
        <v>1180</v>
      </c>
      <c r="D124" s="256" t="s">
        <v>1180</v>
      </c>
      <c r="E124" s="256" t="s">
        <v>1180</v>
      </c>
      <c r="F124" s="257" t="s">
        <v>1179</v>
      </c>
      <c r="G124" s="256" t="s">
        <v>1179</v>
      </c>
      <c r="H124" s="107">
        <v>1</v>
      </c>
      <c r="I124" s="258">
        <v>1.4510000000000001</v>
      </c>
      <c r="J124" s="258">
        <v>1.3062</v>
      </c>
      <c r="K124" s="259">
        <v>24860</v>
      </c>
      <c r="L124" s="260">
        <v>30006</v>
      </c>
      <c r="M124" s="259">
        <v>0</v>
      </c>
      <c r="N124" s="225">
        <v>1402.33</v>
      </c>
      <c r="O124" s="224">
        <f>_xlfn.XLOOKUP(A124,'[1]SIM Char File'!$F:$F,'[1]SIM Char File'!$AY:$AY)</f>
        <v>1097.8699999999999</v>
      </c>
    </row>
    <row r="125" spans="1:15" s="1" customFormat="1">
      <c r="A125" s="255">
        <v>106010811</v>
      </c>
      <c r="B125" s="255" t="s">
        <v>1331</v>
      </c>
      <c r="C125" s="256" t="s">
        <v>1179</v>
      </c>
      <c r="D125" s="256" t="s">
        <v>1180</v>
      </c>
      <c r="E125" s="256" t="s">
        <v>1180</v>
      </c>
      <c r="F125" s="257" t="s">
        <v>1180</v>
      </c>
      <c r="G125" s="256" t="s">
        <v>1180</v>
      </c>
      <c r="H125" s="107">
        <v>0.34820000000000001</v>
      </c>
      <c r="I125" s="258">
        <v>1.698</v>
      </c>
      <c r="J125" s="258">
        <v>1.5444</v>
      </c>
      <c r="K125" s="259">
        <v>8783</v>
      </c>
      <c r="L125" s="260">
        <v>12015</v>
      </c>
      <c r="M125" s="259">
        <v>0</v>
      </c>
      <c r="N125" s="225">
        <v>1402.33</v>
      </c>
      <c r="O125" s="224">
        <f>_xlfn.XLOOKUP(A125,'[1]SIM Char File'!$F:$F,'[1]SIM Char File'!$AY:$AY)</f>
        <v>1097.8699999999999</v>
      </c>
    </row>
    <row r="126" spans="1:15" s="1" customFormat="1">
      <c r="A126" s="255">
        <v>106190298</v>
      </c>
      <c r="B126" s="262" t="s">
        <v>1332</v>
      </c>
      <c r="C126" s="263" t="s">
        <v>1180</v>
      </c>
      <c r="D126" s="263" t="s">
        <v>1180</v>
      </c>
      <c r="E126" s="263" t="s">
        <v>1180</v>
      </c>
      <c r="F126" s="257" t="s">
        <v>1180</v>
      </c>
      <c r="G126" s="256" t="s">
        <v>1180</v>
      </c>
      <c r="H126" s="107">
        <v>0.17141000000000001</v>
      </c>
      <c r="I126" s="258">
        <v>1.4510000000000001</v>
      </c>
      <c r="J126" s="258">
        <v>1.3062</v>
      </c>
      <c r="K126" s="259">
        <v>8783</v>
      </c>
      <c r="L126" s="260">
        <v>10601</v>
      </c>
      <c r="M126" s="259">
        <v>0</v>
      </c>
      <c r="N126" s="225">
        <v>1402.33</v>
      </c>
      <c r="O126" s="224">
        <f>_xlfn.XLOOKUP(A126,'[1]SIM Char File'!$F:$F,'[1]SIM Char File'!$AY:$AY)</f>
        <v>1097.8699999999999</v>
      </c>
    </row>
    <row r="127" spans="1:15" s="1" customFormat="1">
      <c r="A127" s="255">
        <v>106301357</v>
      </c>
      <c r="B127" s="255" t="s">
        <v>1333</v>
      </c>
      <c r="C127" s="257" t="s">
        <v>1180</v>
      </c>
      <c r="D127" s="257" t="s">
        <v>1180</v>
      </c>
      <c r="E127" s="257" t="s">
        <v>1180</v>
      </c>
      <c r="F127" s="257" t="s">
        <v>1180</v>
      </c>
      <c r="G127" s="256" t="s">
        <v>1180</v>
      </c>
      <c r="H127" s="107">
        <f>_xlfn.XLOOKUP(Table1[[#This Row],[OSHPD ID]],'[1]SIM Char File'!$F:$F,'[1]SIM Char File'!$AE:$AE)</f>
        <v>0.34854000000000002</v>
      </c>
      <c r="I127" s="258">
        <v>1.4510000000000001</v>
      </c>
      <c r="J127" s="258">
        <v>1.3062</v>
      </c>
      <c r="K127" s="259">
        <v>8783</v>
      </c>
      <c r="L127" s="260">
        <v>10601</v>
      </c>
      <c r="M127" s="259">
        <v>0</v>
      </c>
      <c r="N127" s="225">
        <v>1402.33</v>
      </c>
      <c r="O127" s="224">
        <f>_xlfn.XLOOKUP(A127,'[1]SIM Char File'!$F:$F,'[1]SIM Char File'!$AY:$AY)</f>
        <v>1097.8699999999999</v>
      </c>
    </row>
    <row r="128" spans="1:15" s="1" customFormat="1">
      <c r="A128" s="255">
        <v>106234038</v>
      </c>
      <c r="B128" s="255" t="s">
        <v>1334</v>
      </c>
      <c r="C128" s="257" t="s">
        <v>1180</v>
      </c>
      <c r="D128" s="257" t="s">
        <v>1180</v>
      </c>
      <c r="E128" s="257" t="s">
        <v>1180</v>
      </c>
      <c r="F128" s="257" t="s">
        <v>1179</v>
      </c>
      <c r="G128" s="256" t="s">
        <v>1179</v>
      </c>
      <c r="H128" s="107">
        <v>0.40672999999999992</v>
      </c>
      <c r="I128" s="258">
        <v>1.4510000000000001</v>
      </c>
      <c r="J128" s="258">
        <v>1.3062</v>
      </c>
      <c r="K128" s="259">
        <v>24860</v>
      </c>
      <c r="L128" s="260">
        <v>30006</v>
      </c>
      <c r="M128" s="259">
        <v>0</v>
      </c>
      <c r="N128" s="225">
        <v>1402.33</v>
      </c>
      <c r="O128" s="224">
        <f>_xlfn.XLOOKUP(A128,'[1]SIM Char File'!$F:$F,'[1]SIM Char File'!$AY:$AY)</f>
        <v>1097.8699999999999</v>
      </c>
    </row>
    <row r="129" spans="1:15" s="1" customFormat="1">
      <c r="A129" s="255">
        <v>106400480</v>
      </c>
      <c r="B129" s="255" t="s">
        <v>1335</v>
      </c>
      <c r="C129" s="257" t="s">
        <v>1180</v>
      </c>
      <c r="D129" s="257" t="s">
        <v>1180</v>
      </c>
      <c r="E129" s="257" t="s">
        <v>1180</v>
      </c>
      <c r="F129" s="257" t="s">
        <v>1180</v>
      </c>
      <c r="G129" s="256" t="s">
        <v>1180</v>
      </c>
      <c r="H129" s="107">
        <v>0.1923</v>
      </c>
      <c r="I129" s="258">
        <v>1.4510000000000001</v>
      </c>
      <c r="J129" s="258">
        <v>1.3062</v>
      </c>
      <c r="K129" s="259">
        <v>8783</v>
      </c>
      <c r="L129" s="260">
        <v>10601</v>
      </c>
      <c r="M129" s="259">
        <v>0</v>
      </c>
      <c r="N129" s="225">
        <v>1402.33</v>
      </c>
      <c r="O129" s="224">
        <f>_xlfn.XLOOKUP(A129,'[1]SIM Char File'!$F:$F,'[1]SIM Char File'!$AY:$AY)</f>
        <v>1097.8699999999999</v>
      </c>
    </row>
    <row r="130" spans="1:15" s="1" customFormat="1">
      <c r="A130" s="255">
        <v>106105029</v>
      </c>
      <c r="B130" s="255" t="s">
        <v>1336</v>
      </c>
      <c r="C130" s="256" t="s">
        <v>1180</v>
      </c>
      <c r="D130" s="256" t="s">
        <v>1180</v>
      </c>
      <c r="E130" s="256" t="s">
        <v>1180</v>
      </c>
      <c r="F130" s="257" t="s">
        <v>1180</v>
      </c>
      <c r="G130" s="256" t="s">
        <v>1180</v>
      </c>
      <c r="H130" s="107">
        <v>0.20125999999999999</v>
      </c>
      <c r="I130" s="258">
        <v>1.4510000000000001</v>
      </c>
      <c r="J130" s="258">
        <v>1.3062</v>
      </c>
      <c r="K130" s="259">
        <v>8783</v>
      </c>
      <c r="L130" s="260">
        <v>10601</v>
      </c>
      <c r="M130" s="259">
        <v>1690</v>
      </c>
      <c r="N130" s="225">
        <v>1402.33</v>
      </c>
      <c r="O130" s="224">
        <f>_xlfn.XLOOKUP(A130,'[1]SIM Char File'!$F:$F,'[1]SIM Char File'!$AY:$AY)</f>
        <v>923.24</v>
      </c>
    </row>
    <row r="131" spans="1:15" s="1" customFormat="1">
      <c r="A131" s="255">
        <v>106104047</v>
      </c>
      <c r="B131" s="255" t="s">
        <v>1337</v>
      </c>
      <c r="C131" s="257" t="s">
        <v>1180</v>
      </c>
      <c r="D131" s="257" t="s">
        <v>1180</v>
      </c>
      <c r="E131" s="257" t="s">
        <v>1180</v>
      </c>
      <c r="F131" s="257" t="s">
        <v>1180</v>
      </c>
      <c r="G131" s="256" t="s">
        <v>1180</v>
      </c>
      <c r="H131" s="107">
        <v>0.21</v>
      </c>
      <c r="I131" s="258">
        <v>1.4510000000000001</v>
      </c>
      <c r="J131" s="258">
        <v>1.3062</v>
      </c>
      <c r="K131" s="259">
        <v>8783</v>
      </c>
      <c r="L131" s="260">
        <v>10601</v>
      </c>
      <c r="M131" s="259">
        <v>0</v>
      </c>
      <c r="N131" s="225">
        <v>1402.33</v>
      </c>
      <c r="O131" s="224">
        <f>_xlfn.XLOOKUP(A131,'[1]SIM Char File'!$F:$F,'[1]SIM Char File'!$AY:$AY)</f>
        <v>1097.8699999999999</v>
      </c>
    </row>
    <row r="132" spans="1:15" s="1" customFormat="1">
      <c r="A132" s="255">
        <v>106301283</v>
      </c>
      <c r="B132" s="255" t="s">
        <v>1338</v>
      </c>
      <c r="C132" s="256" t="s">
        <v>1180</v>
      </c>
      <c r="D132" s="256" t="s">
        <v>1180</v>
      </c>
      <c r="E132" s="256" t="s">
        <v>1180</v>
      </c>
      <c r="F132" s="257" t="s">
        <v>1180</v>
      </c>
      <c r="G132" s="256" t="s">
        <v>1180</v>
      </c>
      <c r="H132" s="107">
        <v>0.25900000000000001</v>
      </c>
      <c r="I132" s="258">
        <v>1.4510000000000001</v>
      </c>
      <c r="J132" s="258">
        <v>1.3062</v>
      </c>
      <c r="K132" s="259">
        <v>8783</v>
      </c>
      <c r="L132" s="260">
        <v>10601</v>
      </c>
      <c r="M132" s="259">
        <v>0</v>
      </c>
      <c r="N132" s="225">
        <v>1402.33</v>
      </c>
      <c r="O132" s="224">
        <f>_xlfn.XLOOKUP(A132,'[1]SIM Char File'!$F:$F,'[1]SIM Char File'!$AY:$AY)</f>
        <v>1097.8699999999999</v>
      </c>
    </row>
    <row r="133" spans="1:15" s="1" customFormat="1">
      <c r="A133" s="255">
        <v>106190315</v>
      </c>
      <c r="B133" s="255" t="s">
        <v>1339</v>
      </c>
      <c r="C133" s="256" t="s">
        <v>1180</v>
      </c>
      <c r="D133" s="256" t="s">
        <v>1180</v>
      </c>
      <c r="E133" s="256" t="s">
        <v>1180</v>
      </c>
      <c r="F133" s="257" t="s">
        <v>1180</v>
      </c>
      <c r="G133" s="256" t="s">
        <v>1180</v>
      </c>
      <c r="H133" s="107">
        <v>0.15533</v>
      </c>
      <c r="I133" s="258">
        <v>1.4510000000000001</v>
      </c>
      <c r="J133" s="258">
        <v>1.3062</v>
      </c>
      <c r="K133" s="259">
        <v>8783</v>
      </c>
      <c r="L133" s="260">
        <v>10601</v>
      </c>
      <c r="M133" s="259">
        <v>1423</v>
      </c>
      <c r="N133" s="225">
        <v>1402.33</v>
      </c>
      <c r="O133" s="224">
        <f>_xlfn.XLOOKUP(A133,'[1]SIM Char File'!$F:$F,'[1]SIM Char File'!$AY:$AY)</f>
        <v>1097.8699999999999</v>
      </c>
    </row>
    <row r="134" spans="1:15" s="1" customFormat="1">
      <c r="A134" s="255">
        <v>106270777</v>
      </c>
      <c r="B134" s="255" t="s">
        <v>1340</v>
      </c>
      <c r="C134" s="257" t="s">
        <v>1180</v>
      </c>
      <c r="D134" s="257" t="s">
        <v>1180</v>
      </c>
      <c r="E134" s="257" t="s">
        <v>1180</v>
      </c>
      <c r="F134" s="257" t="s">
        <v>1179</v>
      </c>
      <c r="G134" s="256" t="s">
        <v>1179</v>
      </c>
      <c r="H134" s="107">
        <v>0.31203999999999998</v>
      </c>
      <c r="I134" s="258">
        <v>1.6016999999999999</v>
      </c>
      <c r="J134" s="258">
        <v>1.5337000000000001</v>
      </c>
      <c r="K134" s="259">
        <v>24860</v>
      </c>
      <c r="L134" s="260">
        <v>33829</v>
      </c>
      <c r="M134" s="259">
        <v>0</v>
      </c>
      <c r="N134" s="225">
        <v>1402.33</v>
      </c>
      <c r="O134" s="224">
        <f>_xlfn.XLOOKUP(A134,'[1]SIM Char File'!$F:$F,'[1]SIM Char File'!$AY:$AY)</f>
        <v>1097.8699999999999</v>
      </c>
    </row>
    <row r="135" spans="1:15" s="1" customFormat="1">
      <c r="A135" s="255">
        <v>106190522</v>
      </c>
      <c r="B135" s="255" t="s">
        <v>1341</v>
      </c>
      <c r="C135" s="256" t="s">
        <v>1180</v>
      </c>
      <c r="D135" s="256" t="s">
        <v>1180</v>
      </c>
      <c r="E135" s="256" t="s">
        <v>1180</v>
      </c>
      <c r="F135" s="257" t="s">
        <v>1180</v>
      </c>
      <c r="G135" s="256" t="s">
        <v>1180</v>
      </c>
      <c r="H135" s="107">
        <v>0.25176999999999999</v>
      </c>
      <c r="I135" s="258">
        <v>1.4510000000000001</v>
      </c>
      <c r="J135" s="258">
        <v>1.3062</v>
      </c>
      <c r="K135" s="259">
        <v>8783</v>
      </c>
      <c r="L135" s="260">
        <v>10601</v>
      </c>
      <c r="M135" s="259">
        <v>1246</v>
      </c>
      <c r="N135" s="225">
        <v>1402.33</v>
      </c>
      <c r="O135" s="224">
        <f>_xlfn.XLOOKUP(A135,'[1]SIM Char File'!$F:$F,'[1]SIM Char File'!$AY:$AY)</f>
        <v>1097.8699999999999</v>
      </c>
    </row>
    <row r="136" spans="1:15" s="1" customFormat="1">
      <c r="A136" s="255">
        <v>106110889</v>
      </c>
      <c r="B136" s="255" t="s">
        <v>1342</v>
      </c>
      <c r="C136" s="256" t="s">
        <v>1180</v>
      </c>
      <c r="D136" s="256" t="s">
        <v>1180</v>
      </c>
      <c r="E136" s="256" t="s">
        <v>1180</v>
      </c>
      <c r="F136" s="257" t="s">
        <v>1179</v>
      </c>
      <c r="G136" s="256" t="s">
        <v>1179</v>
      </c>
      <c r="H136" s="107">
        <v>0.21</v>
      </c>
      <c r="I136" s="258">
        <v>1.4510000000000001</v>
      </c>
      <c r="J136" s="258">
        <v>1.3062</v>
      </c>
      <c r="K136" s="259">
        <v>24860</v>
      </c>
      <c r="L136" s="260">
        <v>30006</v>
      </c>
      <c r="M136" s="259">
        <v>0</v>
      </c>
      <c r="N136" s="225">
        <v>1402.33</v>
      </c>
      <c r="O136" s="224">
        <f>_xlfn.XLOOKUP(A136,'[1]SIM Char File'!$F:$F,'[1]SIM Char File'!$AY:$AY)</f>
        <v>1097.8699999999999</v>
      </c>
    </row>
    <row r="137" spans="1:15" s="1" customFormat="1">
      <c r="A137" s="255">
        <v>106420483</v>
      </c>
      <c r="B137" s="255" t="s">
        <v>1343</v>
      </c>
      <c r="C137" s="256" t="s">
        <v>1180</v>
      </c>
      <c r="D137" s="256" t="s">
        <v>1180</v>
      </c>
      <c r="E137" s="256" t="s">
        <v>1180</v>
      </c>
      <c r="F137" s="257" t="s">
        <v>1180</v>
      </c>
      <c r="G137" s="256" t="s">
        <v>1180</v>
      </c>
      <c r="H137" s="107">
        <v>0.28515000000000001</v>
      </c>
      <c r="I137" s="258">
        <v>1.4510000000000001</v>
      </c>
      <c r="J137" s="258">
        <v>1.3062</v>
      </c>
      <c r="K137" s="259">
        <v>8783</v>
      </c>
      <c r="L137" s="260">
        <v>10601</v>
      </c>
      <c r="M137" s="259">
        <v>0</v>
      </c>
      <c r="N137" s="225">
        <v>1402.33</v>
      </c>
      <c r="O137" s="224">
        <f>_xlfn.XLOOKUP(A137,'[1]SIM Char File'!$F:$F,'[1]SIM Char File'!$AY:$AY)</f>
        <v>1097.8699999999999</v>
      </c>
    </row>
    <row r="138" spans="1:15" s="1" customFormat="1">
      <c r="A138" s="255">
        <v>106150775</v>
      </c>
      <c r="B138" s="255" t="s">
        <v>1344</v>
      </c>
      <c r="C138" s="256" t="s">
        <v>1180</v>
      </c>
      <c r="D138" s="256" t="s">
        <v>1180</v>
      </c>
      <c r="E138" s="256" t="s">
        <v>1180</v>
      </c>
      <c r="F138" s="257" t="s">
        <v>1180</v>
      </c>
      <c r="G138" s="256" t="s">
        <v>1180</v>
      </c>
      <c r="H138" s="107">
        <v>0.22669</v>
      </c>
      <c r="I138" s="258">
        <v>1.4510000000000001</v>
      </c>
      <c r="J138" s="258">
        <v>1.3062</v>
      </c>
      <c r="K138" s="259">
        <v>8783</v>
      </c>
      <c r="L138" s="260">
        <v>10601</v>
      </c>
      <c r="M138" s="259">
        <v>0</v>
      </c>
      <c r="N138" s="225">
        <v>1402.33</v>
      </c>
      <c r="O138" s="224">
        <f>_xlfn.XLOOKUP(A138,'[1]SIM Char File'!$F:$F,'[1]SIM Char File'!$AY:$AY)</f>
        <v>1097.8699999999999</v>
      </c>
    </row>
    <row r="139" spans="1:15" s="1" customFormat="1">
      <c r="A139" s="255">
        <v>106190392</v>
      </c>
      <c r="B139" s="255" t="s">
        <v>1345</v>
      </c>
      <c r="C139" s="256" t="s">
        <v>1180</v>
      </c>
      <c r="D139" s="256" t="s">
        <v>1180</v>
      </c>
      <c r="E139" s="256" t="s">
        <v>1180</v>
      </c>
      <c r="F139" s="257" t="s">
        <v>1180</v>
      </c>
      <c r="G139" s="256" t="s">
        <v>1180</v>
      </c>
      <c r="H139" s="107">
        <v>0.25766</v>
      </c>
      <c r="I139" s="258">
        <v>1.4510000000000001</v>
      </c>
      <c r="J139" s="258">
        <v>1.3062</v>
      </c>
      <c r="K139" s="259">
        <v>8783</v>
      </c>
      <c r="L139" s="260">
        <v>10601</v>
      </c>
      <c r="M139" s="259">
        <v>1246</v>
      </c>
      <c r="N139" s="225">
        <v>1402.33</v>
      </c>
      <c r="O139" s="224">
        <f>_xlfn.XLOOKUP(A139,'[1]SIM Char File'!$F:$F,'[1]SIM Char File'!$AY:$AY)</f>
        <v>1097.8699999999999</v>
      </c>
    </row>
    <row r="140" spans="1:15" s="1" customFormat="1">
      <c r="A140" s="255">
        <v>106430779</v>
      </c>
      <c r="B140" s="262" t="s">
        <v>1346</v>
      </c>
      <c r="C140" s="263" t="s">
        <v>1180</v>
      </c>
      <c r="D140" s="263" t="s">
        <v>1180</v>
      </c>
      <c r="E140" s="263" t="s">
        <v>1179</v>
      </c>
      <c r="F140" s="257" t="s">
        <v>1180</v>
      </c>
      <c r="G140" s="256" t="s">
        <v>1180</v>
      </c>
      <c r="H140" s="107">
        <v>9.6240000000000006E-2</v>
      </c>
      <c r="I140" s="258">
        <v>1.7775000000000001</v>
      </c>
      <c r="J140" s="258">
        <v>1.609</v>
      </c>
      <c r="K140" s="259">
        <v>8783</v>
      </c>
      <c r="L140" s="260">
        <v>12399</v>
      </c>
      <c r="M140" s="259">
        <v>1457</v>
      </c>
      <c r="N140" s="225">
        <v>1402.33</v>
      </c>
      <c r="O140" s="224">
        <f>_xlfn.XLOOKUP(A140,'[1]SIM Char File'!$F:$F,'[1]SIM Char File'!$AY:$AY)</f>
        <v>1097.8699999999999</v>
      </c>
    </row>
    <row r="141" spans="1:15" s="1" customFormat="1">
      <c r="A141" s="255">
        <v>106190352</v>
      </c>
      <c r="B141" s="255" t="s">
        <v>1347</v>
      </c>
      <c r="C141" s="256" t="s">
        <v>1180</v>
      </c>
      <c r="D141" s="256" t="s">
        <v>1180</v>
      </c>
      <c r="E141" s="256" t="s">
        <v>1180</v>
      </c>
      <c r="F141" s="257" t="s">
        <v>1180</v>
      </c>
      <c r="G141" s="256" t="s">
        <v>1180</v>
      </c>
      <c r="H141" s="107">
        <v>0.41588000000000008</v>
      </c>
      <c r="I141" s="258">
        <v>1.4510000000000001</v>
      </c>
      <c r="J141" s="258">
        <v>1.3062</v>
      </c>
      <c r="K141" s="259">
        <v>8783</v>
      </c>
      <c r="L141" s="260">
        <v>10601</v>
      </c>
      <c r="M141" s="259">
        <v>0</v>
      </c>
      <c r="N141" s="225">
        <v>1402.33</v>
      </c>
      <c r="O141" s="224">
        <f>_xlfn.XLOOKUP(A141,'[1]SIM Char File'!$F:$F,'[1]SIM Char File'!$AY:$AY)</f>
        <v>1097.8699999999999</v>
      </c>
    </row>
    <row r="142" spans="1:15" s="1" customFormat="1">
      <c r="A142" s="255">
        <v>106370714</v>
      </c>
      <c r="B142" s="255" t="s">
        <v>1348</v>
      </c>
      <c r="C142" s="256" t="s">
        <v>1180</v>
      </c>
      <c r="D142" s="256" t="s">
        <v>1180</v>
      </c>
      <c r="E142" s="256" t="s">
        <v>1180</v>
      </c>
      <c r="F142" s="257" t="s">
        <v>1180</v>
      </c>
      <c r="G142" s="256" t="s">
        <v>1180</v>
      </c>
      <c r="H142" s="107">
        <v>0.17852000000000001</v>
      </c>
      <c r="I142" s="258">
        <v>1.4510000000000001</v>
      </c>
      <c r="J142" s="258">
        <v>1.3062</v>
      </c>
      <c r="K142" s="259">
        <v>8783</v>
      </c>
      <c r="L142" s="260">
        <v>10601</v>
      </c>
      <c r="M142" s="259">
        <v>1246</v>
      </c>
      <c r="N142" s="225">
        <v>1402.33</v>
      </c>
      <c r="O142" s="224">
        <f>_xlfn.XLOOKUP(A142,'[1]SIM Char File'!$F:$F,'[1]SIM Char File'!$AY:$AY)</f>
        <v>1097.8699999999999</v>
      </c>
    </row>
    <row r="143" spans="1:15" s="1" customFormat="1">
      <c r="A143" s="255">
        <v>106350784</v>
      </c>
      <c r="B143" s="255" t="s">
        <v>1349</v>
      </c>
      <c r="C143" s="257" t="s">
        <v>1180</v>
      </c>
      <c r="D143" s="257" t="s">
        <v>1179</v>
      </c>
      <c r="E143" s="257" t="s">
        <v>1180</v>
      </c>
      <c r="F143" s="257" t="s">
        <v>1179</v>
      </c>
      <c r="G143" s="256" t="s">
        <v>1179</v>
      </c>
      <c r="H143" s="107">
        <v>0.66173999999999999</v>
      </c>
      <c r="I143" s="258">
        <v>1.7775000000000001</v>
      </c>
      <c r="J143" s="258">
        <v>1.609</v>
      </c>
      <c r="K143" s="259">
        <v>24860</v>
      </c>
      <c r="L143" s="260">
        <v>35094</v>
      </c>
      <c r="M143" s="259">
        <v>0</v>
      </c>
      <c r="N143" s="225">
        <v>1402.33</v>
      </c>
      <c r="O143" s="224">
        <f>_xlfn.XLOOKUP(A143,'[1]SIM Char File'!$F:$F,'[1]SIM Char File'!$AY:$AY)</f>
        <v>1097.8699999999999</v>
      </c>
    </row>
    <row r="144" spans="1:15" s="1" customFormat="1">
      <c r="A144" s="255">
        <v>106490964</v>
      </c>
      <c r="B144" s="255" t="s">
        <v>1912</v>
      </c>
      <c r="C144" s="257" t="s">
        <v>1180</v>
      </c>
      <c r="D144" s="257" t="s">
        <v>1179</v>
      </c>
      <c r="E144" s="257" t="s">
        <v>1180</v>
      </c>
      <c r="F144" s="257" t="s">
        <v>1179</v>
      </c>
      <c r="G144" s="256" t="s">
        <v>1179</v>
      </c>
      <c r="H144" s="107">
        <v>0.73734</v>
      </c>
      <c r="I144" s="258">
        <v>1.6419999999999999</v>
      </c>
      <c r="J144" s="258">
        <v>1.4781</v>
      </c>
      <c r="K144" s="259">
        <v>24860</v>
      </c>
      <c r="L144" s="260">
        <v>32895</v>
      </c>
      <c r="M144" s="259">
        <v>0</v>
      </c>
      <c r="N144" s="225">
        <v>1402.33</v>
      </c>
      <c r="O144" s="224">
        <f>_xlfn.XLOOKUP(A144,'[1]SIM Char File'!$F:$F,'[1]SIM Char File'!$AY:$AY)</f>
        <v>1097.8699999999999</v>
      </c>
    </row>
    <row r="145" spans="1:15" s="1" customFormat="1">
      <c r="A145" s="255">
        <v>106304159</v>
      </c>
      <c r="B145" s="255" t="s">
        <v>1350</v>
      </c>
      <c r="C145" s="256" t="s">
        <v>1180</v>
      </c>
      <c r="D145" s="256" t="s">
        <v>1180</v>
      </c>
      <c r="E145" s="256" t="s">
        <v>1180</v>
      </c>
      <c r="F145" s="257" t="s">
        <v>1180</v>
      </c>
      <c r="G145" s="256" t="s">
        <v>1180</v>
      </c>
      <c r="H145" s="107">
        <v>0.19306000000000001</v>
      </c>
      <c r="I145" s="258">
        <v>1.4510000000000001</v>
      </c>
      <c r="J145" s="258">
        <v>1.3062</v>
      </c>
      <c r="K145" s="259">
        <v>8783</v>
      </c>
      <c r="L145" s="260">
        <v>10601</v>
      </c>
      <c r="M145" s="259">
        <v>2222</v>
      </c>
      <c r="N145" s="225">
        <v>1402.33</v>
      </c>
      <c r="O145" s="224">
        <f>_xlfn.XLOOKUP(A145,'[1]SIM Char File'!$F:$F,'[1]SIM Char File'!$AY:$AY)</f>
        <v>1097.8699999999999</v>
      </c>
    </row>
    <row r="146" spans="1:15" s="1" customFormat="1">
      <c r="A146" s="255">
        <v>106331194</v>
      </c>
      <c r="B146" s="255" t="s">
        <v>1351</v>
      </c>
      <c r="C146" s="256" t="s">
        <v>1180</v>
      </c>
      <c r="D146" s="256" t="s">
        <v>1180</v>
      </c>
      <c r="E146" s="256" t="s">
        <v>1180</v>
      </c>
      <c r="F146" s="257" t="s">
        <v>1180</v>
      </c>
      <c r="G146" s="256" t="s">
        <v>1180</v>
      </c>
      <c r="H146" s="107">
        <v>0.23487</v>
      </c>
      <c r="I146" s="258">
        <v>1.4510000000000001</v>
      </c>
      <c r="J146" s="258">
        <v>1.3062</v>
      </c>
      <c r="K146" s="259">
        <v>8783</v>
      </c>
      <c r="L146" s="260">
        <v>10601</v>
      </c>
      <c r="M146" s="259">
        <v>0</v>
      </c>
      <c r="N146" s="225">
        <v>1402.33</v>
      </c>
      <c r="O146" s="224">
        <f>_xlfn.XLOOKUP(A146,'[1]SIM Char File'!$F:$F,'[1]SIM Char File'!$AY:$AY)</f>
        <v>1097.8699999999999</v>
      </c>
    </row>
    <row r="147" spans="1:15" s="1" customFormat="1">
      <c r="A147" s="255">
        <v>106190949</v>
      </c>
      <c r="B147" s="255" t="s">
        <v>1352</v>
      </c>
      <c r="C147" s="257" t="s">
        <v>1180</v>
      </c>
      <c r="D147" s="257" t="s">
        <v>1180</v>
      </c>
      <c r="E147" s="257" t="s">
        <v>1180</v>
      </c>
      <c r="F147" s="257" t="s">
        <v>1180</v>
      </c>
      <c r="G147" s="256" t="s">
        <v>1180</v>
      </c>
      <c r="H147" s="107">
        <v>0.15756000000000001</v>
      </c>
      <c r="I147" s="258">
        <v>1.4510000000000001</v>
      </c>
      <c r="J147" s="258">
        <v>1.3062</v>
      </c>
      <c r="K147" s="259">
        <v>8783</v>
      </c>
      <c r="L147" s="260">
        <v>10601</v>
      </c>
      <c r="M147" s="259">
        <v>1246</v>
      </c>
      <c r="N147" s="225">
        <v>1402.33</v>
      </c>
      <c r="O147" s="224">
        <f>_xlfn.XLOOKUP(A147,'[1]SIM Char File'!$F:$F,'[1]SIM Char File'!$AY:$AY)</f>
        <v>1097.8699999999999</v>
      </c>
    </row>
    <row r="148" spans="1:15" s="1" customFormat="1">
      <c r="A148" s="255">
        <v>106362041</v>
      </c>
      <c r="B148" s="255" t="s">
        <v>1353</v>
      </c>
      <c r="C148" s="256" t="s">
        <v>1180</v>
      </c>
      <c r="D148" s="256" t="s">
        <v>1180</v>
      </c>
      <c r="E148" s="256" t="s">
        <v>1180</v>
      </c>
      <c r="F148" s="257" t="s">
        <v>1179</v>
      </c>
      <c r="G148" s="256" t="s">
        <v>1179</v>
      </c>
      <c r="H148" s="107">
        <v>0.17741000000000001</v>
      </c>
      <c r="I148" s="258">
        <v>1.4510000000000001</v>
      </c>
      <c r="J148" s="258">
        <v>1.3062</v>
      </c>
      <c r="K148" s="259">
        <v>24860</v>
      </c>
      <c r="L148" s="260">
        <v>30006</v>
      </c>
      <c r="M148" s="259">
        <v>0</v>
      </c>
      <c r="N148" s="225">
        <v>1402.33</v>
      </c>
      <c r="O148" s="224">
        <f>_xlfn.XLOOKUP(A148,'[1]SIM Char File'!$F:$F,'[1]SIM Char File'!$AY:$AY)</f>
        <v>1097.8699999999999</v>
      </c>
    </row>
    <row r="149" spans="1:15" s="1" customFormat="1">
      <c r="A149" s="255">
        <v>106010846</v>
      </c>
      <c r="B149" s="255" t="s">
        <v>1354</v>
      </c>
      <c r="C149" s="256" t="s">
        <v>1179</v>
      </c>
      <c r="D149" s="256" t="s">
        <v>1180</v>
      </c>
      <c r="E149" s="256" t="s">
        <v>1180</v>
      </c>
      <c r="F149" s="257" t="s">
        <v>1180</v>
      </c>
      <c r="G149" s="256" t="s">
        <v>1180</v>
      </c>
      <c r="H149" s="107">
        <v>0.34820000000000001</v>
      </c>
      <c r="I149" s="258">
        <v>1.714</v>
      </c>
      <c r="J149" s="258">
        <v>1.5444</v>
      </c>
      <c r="K149" s="259">
        <v>8783</v>
      </c>
      <c r="L149" s="260">
        <v>12015</v>
      </c>
      <c r="M149" s="259">
        <v>0</v>
      </c>
      <c r="N149" s="225">
        <v>1402.33</v>
      </c>
      <c r="O149" s="224">
        <f>_xlfn.XLOOKUP(A149,'[1]SIM Char File'!$F:$F,'[1]SIM Char File'!$AY:$AY)</f>
        <v>1097.8699999999999</v>
      </c>
    </row>
    <row r="150" spans="1:15" s="1" customFormat="1">
      <c r="A150" s="255">
        <v>106304045</v>
      </c>
      <c r="B150" s="255" t="s">
        <v>1896</v>
      </c>
      <c r="C150" s="256" t="s">
        <v>1180</v>
      </c>
      <c r="D150" s="256" t="s">
        <v>1180</v>
      </c>
      <c r="E150" s="256" t="s">
        <v>1180</v>
      </c>
      <c r="F150" s="257" t="s">
        <v>1180</v>
      </c>
      <c r="G150" s="256" t="s">
        <v>1180</v>
      </c>
      <c r="H150" s="107">
        <v>0.30751000000000001</v>
      </c>
      <c r="I150" s="258">
        <v>1.4510000000000001</v>
      </c>
      <c r="J150" s="258">
        <v>1.3062</v>
      </c>
      <c r="K150" s="259">
        <v>8783</v>
      </c>
      <c r="L150" s="260">
        <v>10601</v>
      </c>
      <c r="M150" s="259">
        <v>0</v>
      </c>
      <c r="N150" s="225">
        <v>1402.33</v>
      </c>
      <c r="O150" s="224">
        <f>_xlfn.XLOOKUP(A150,'[1]SIM Char File'!$F:$F,'[1]SIM Char File'!$AY:$AY)</f>
        <v>1097.8699999999999</v>
      </c>
    </row>
    <row r="151" spans="1:15" s="1" customFormat="1">
      <c r="A151" s="255">
        <v>106301205</v>
      </c>
      <c r="B151" s="255" t="s">
        <v>1355</v>
      </c>
      <c r="C151" s="257" t="s">
        <v>1180</v>
      </c>
      <c r="D151" s="257" t="s">
        <v>1180</v>
      </c>
      <c r="E151" s="257" t="s">
        <v>1180</v>
      </c>
      <c r="F151" s="257" t="s">
        <v>1180</v>
      </c>
      <c r="G151" s="256" t="s">
        <v>1180</v>
      </c>
      <c r="H151" s="107">
        <v>0.30751000000000001</v>
      </c>
      <c r="I151" s="258">
        <v>1.4510000000000001</v>
      </c>
      <c r="J151" s="258">
        <v>1.3062</v>
      </c>
      <c r="K151" s="259">
        <v>8783</v>
      </c>
      <c r="L151" s="260">
        <v>10601</v>
      </c>
      <c r="M151" s="259">
        <v>0</v>
      </c>
      <c r="N151" s="225">
        <v>1402.33</v>
      </c>
      <c r="O151" s="224">
        <f>_xlfn.XLOOKUP(A151,'[1]SIM Char File'!$F:$F,'[1]SIM Char File'!$AY:$AY)</f>
        <v>1097.8699999999999</v>
      </c>
    </row>
    <row r="152" spans="1:15" s="1" customFormat="1">
      <c r="A152" s="255">
        <v>106304460</v>
      </c>
      <c r="B152" s="255" t="s">
        <v>1356</v>
      </c>
      <c r="C152" s="257" t="s">
        <v>1180</v>
      </c>
      <c r="D152" s="257" t="s">
        <v>1180</v>
      </c>
      <c r="E152" s="257" t="s">
        <v>1180</v>
      </c>
      <c r="F152" s="257" t="s">
        <v>1180</v>
      </c>
      <c r="G152" s="256" t="s">
        <v>1180</v>
      </c>
      <c r="H152" s="107">
        <v>0.49943000000000004</v>
      </c>
      <c r="I152" s="258">
        <v>1.4510000000000001</v>
      </c>
      <c r="J152" s="258">
        <v>1.3062</v>
      </c>
      <c r="K152" s="259">
        <v>8783</v>
      </c>
      <c r="L152" s="260">
        <v>10601</v>
      </c>
      <c r="M152" s="259">
        <v>0</v>
      </c>
      <c r="N152" s="225">
        <v>1402.33</v>
      </c>
      <c r="O152" s="224">
        <f>_xlfn.XLOOKUP(A152,'[1]SIM Char File'!$F:$F,'[1]SIM Char File'!$AY:$AY)</f>
        <v>1097.8699999999999</v>
      </c>
    </row>
    <row r="153" spans="1:15" s="1" customFormat="1">
      <c r="A153" s="255">
        <v>106190382</v>
      </c>
      <c r="B153" s="255" t="s">
        <v>1357</v>
      </c>
      <c r="C153" s="257" t="s">
        <v>1180</v>
      </c>
      <c r="D153" s="257" t="s">
        <v>1180</v>
      </c>
      <c r="E153" s="257" t="s">
        <v>1180</v>
      </c>
      <c r="F153" s="257" t="s">
        <v>1180</v>
      </c>
      <c r="G153" s="256" t="s">
        <v>1180</v>
      </c>
      <c r="H153" s="107">
        <v>0.30579000000000001</v>
      </c>
      <c r="I153" s="258">
        <v>1.4510000000000001</v>
      </c>
      <c r="J153" s="258">
        <v>1.3062</v>
      </c>
      <c r="K153" s="259">
        <v>8783</v>
      </c>
      <c r="L153" s="260">
        <v>10601</v>
      </c>
      <c r="M153" s="259">
        <v>1246</v>
      </c>
      <c r="N153" s="225">
        <v>1402.33</v>
      </c>
      <c r="O153" s="224">
        <f>_xlfn.XLOOKUP(A153,'[1]SIM Char File'!$F:$F,'[1]SIM Char File'!$AY:$AY)</f>
        <v>1097.8699999999999</v>
      </c>
    </row>
    <row r="154" spans="1:15" s="1" customFormat="1">
      <c r="A154" s="255">
        <v>106301209</v>
      </c>
      <c r="B154" s="262" t="s">
        <v>1358</v>
      </c>
      <c r="C154" s="263" t="s">
        <v>1180</v>
      </c>
      <c r="D154" s="263" t="s">
        <v>1180</v>
      </c>
      <c r="E154" s="263" t="s">
        <v>1180</v>
      </c>
      <c r="F154" s="257" t="s">
        <v>1180</v>
      </c>
      <c r="G154" s="256" t="s">
        <v>1180</v>
      </c>
      <c r="H154" s="107">
        <v>0.26938000000000001</v>
      </c>
      <c r="I154" s="258">
        <v>1.4510000000000001</v>
      </c>
      <c r="J154" s="258">
        <v>1.3062</v>
      </c>
      <c r="K154" s="259">
        <v>8783</v>
      </c>
      <c r="L154" s="260">
        <v>10601</v>
      </c>
      <c r="M154" s="259">
        <v>0</v>
      </c>
      <c r="N154" s="225">
        <v>1402.33</v>
      </c>
      <c r="O154" s="224">
        <f>_xlfn.XLOOKUP(A154,'[1]SIM Char File'!$F:$F,'[1]SIM Char File'!$AY:$AY)</f>
        <v>1097.8699999999999</v>
      </c>
    </row>
    <row r="155" spans="1:15" s="1" customFormat="1">
      <c r="A155" s="255">
        <v>106190400</v>
      </c>
      <c r="B155" s="255" t="s">
        <v>1359</v>
      </c>
      <c r="C155" s="257" t="s">
        <v>1180</v>
      </c>
      <c r="D155" s="257" t="s">
        <v>1180</v>
      </c>
      <c r="E155" s="257" t="s">
        <v>1179</v>
      </c>
      <c r="F155" s="257" t="s">
        <v>1180</v>
      </c>
      <c r="G155" s="256" t="s">
        <v>1180</v>
      </c>
      <c r="H155" s="107">
        <v>0.18537000000000001</v>
      </c>
      <c r="I155" s="258">
        <v>1.4510000000000001</v>
      </c>
      <c r="J155" s="258">
        <v>1.3062</v>
      </c>
      <c r="K155" s="259">
        <v>8783</v>
      </c>
      <c r="L155" s="260">
        <v>10601</v>
      </c>
      <c r="M155" s="259">
        <v>1246</v>
      </c>
      <c r="N155" s="225">
        <v>1402.33</v>
      </c>
      <c r="O155" s="224">
        <f>_xlfn.XLOOKUP(A155,'[1]SIM Char File'!$F:$F,'[1]SIM Char File'!$AY:$AY)</f>
        <v>1097.8699999999999</v>
      </c>
    </row>
    <row r="156" spans="1:15" s="1" customFormat="1">
      <c r="A156" s="255">
        <v>106121031</v>
      </c>
      <c r="B156" s="255" t="s">
        <v>1360</v>
      </c>
      <c r="C156" s="257" t="s">
        <v>1180</v>
      </c>
      <c r="D156" s="257" t="s">
        <v>1179</v>
      </c>
      <c r="E156" s="257" t="s">
        <v>1180</v>
      </c>
      <c r="F156" s="257" t="s">
        <v>1179</v>
      </c>
      <c r="G156" s="256" t="s">
        <v>1179</v>
      </c>
      <c r="H156" s="107">
        <f>_xlfn.XLOOKUP(Table1[[#This Row],[OSHPD ID]],'[1]SIM Char File'!$F:$F,'[1]SIM Char File'!$AE:$AE)</f>
        <v>0.21</v>
      </c>
      <c r="I156" s="258">
        <v>1.4510000000000001</v>
      </c>
      <c r="J156" s="258">
        <v>1.3062</v>
      </c>
      <c r="K156" s="259">
        <v>24860</v>
      </c>
      <c r="L156" s="260">
        <v>30006</v>
      </c>
      <c r="M156" s="259">
        <v>0</v>
      </c>
      <c r="N156" s="225">
        <v>1402.33</v>
      </c>
      <c r="O156" s="224">
        <f>_xlfn.XLOOKUP(A156,'[1]SIM Char File'!$F:$F,'[1]SIM Char File'!$AY:$AY)</f>
        <v>1097.8699999999999</v>
      </c>
    </row>
    <row r="157" spans="1:15" s="1" customFormat="1">
      <c r="A157" s="255">
        <v>106220733</v>
      </c>
      <c r="B157" s="255" t="s">
        <v>1361</v>
      </c>
      <c r="C157" s="256" t="s">
        <v>1180</v>
      </c>
      <c r="D157" s="256" t="s">
        <v>1179</v>
      </c>
      <c r="E157" s="256" t="s">
        <v>1180</v>
      </c>
      <c r="F157" s="257" t="s">
        <v>1179</v>
      </c>
      <c r="G157" s="256" t="s">
        <v>1179</v>
      </c>
      <c r="H157" s="107">
        <v>0.21</v>
      </c>
      <c r="I157" s="258">
        <v>1.4510000000000001</v>
      </c>
      <c r="J157" s="258">
        <v>1.3062</v>
      </c>
      <c r="K157" s="259">
        <v>24860</v>
      </c>
      <c r="L157" s="260">
        <v>30006</v>
      </c>
      <c r="M157" s="259">
        <v>0</v>
      </c>
      <c r="N157" s="225">
        <v>1402.33</v>
      </c>
      <c r="O157" s="224">
        <f>_xlfn.XLOOKUP(A157,'[1]SIM Char File'!$F:$F,'[1]SIM Char File'!$AY:$AY)</f>
        <v>1097.8699999999999</v>
      </c>
    </row>
    <row r="158" spans="1:15" s="1" customFormat="1">
      <c r="A158" s="255">
        <v>106331216</v>
      </c>
      <c r="B158" s="255" t="s">
        <v>1362</v>
      </c>
      <c r="C158" s="257" t="s">
        <v>1180</v>
      </c>
      <c r="D158" s="257" t="s">
        <v>1180</v>
      </c>
      <c r="E158" s="257" t="s">
        <v>1180</v>
      </c>
      <c r="F158" s="257" t="s">
        <v>1180</v>
      </c>
      <c r="G158" s="256" t="s">
        <v>1180</v>
      </c>
      <c r="H158" s="107">
        <v>0.10878000000000002</v>
      </c>
      <c r="I158" s="258">
        <v>1.4510000000000001</v>
      </c>
      <c r="J158" s="258">
        <v>1.3062</v>
      </c>
      <c r="K158" s="259">
        <v>8783</v>
      </c>
      <c r="L158" s="260">
        <v>10601</v>
      </c>
      <c r="M158" s="259">
        <v>0</v>
      </c>
      <c r="N158" s="225">
        <v>1402.33</v>
      </c>
      <c r="O158" s="224">
        <f>_xlfn.XLOOKUP(A158,'[1]SIM Char File'!$F:$F,'[1]SIM Char File'!$AY:$AY)</f>
        <v>1097.8699999999999</v>
      </c>
    </row>
    <row r="159" spans="1:15" s="1" customFormat="1">
      <c r="A159" s="255">
        <v>106071018</v>
      </c>
      <c r="B159" s="255" t="s">
        <v>1363</v>
      </c>
      <c r="C159" s="256" t="s">
        <v>1180</v>
      </c>
      <c r="D159" s="256" t="s">
        <v>1180</v>
      </c>
      <c r="E159" s="256" t="s">
        <v>1180</v>
      </c>
      <c r="F159" s="257" t="s">
        <v>1180</v>
      </c>
      <c r="G159" s="256" t="s">
        <v>1180</v>
      </c>
      <c r="H159" s="107">
        <v>0.14543</v>
      </c>
      <c r="I159" s="258">
        <v>1.7181</v>
      </c>
      <c r="J159" s="258">
        <v>1.5501</v>
      </c>
      <c r="K159" s="259">
        <v>8783</v>
      </c>
      <c r="L159" s="260">
        <v>12049</v>
      </c>
      <c r="M159" s="259">
        <v>0</v>
      </c>
      <c r="N159" s="225">
        <v>1402.33</v>
      </c>
      <c r="O159" s="224">
        <f>_xlfn.XLOOKUP(A159,'[1]SIM Char File'!$F:$F,'[1]SIM Char File'!$AY:$AY)</f>
        <v>1097.8699999999999</v>
      </c>
    </row>
    <row r="160" spans="1:15" s="1" customFormat="1">
      <c r="A160" s="255">
        <v>106070988</v>
      </c>
      <c r="B160" s="255" t="s">
        <v>1364</v>
      </c>
      <c r="C160" s="256" t="s">
        <v>1180</v>
      </c>
      <c r="D160" s="256" t="s">
        <v>1180</v>
      </c>
      <c r="E160" s="256" t="s">
        <v>1180</v>
      </c>
      <c r="F160" s="257" t="s">
        <v>1180</v>
      </c>
      <c r="G160" s="256" t="s">
        <v>1180</v>
      </c>
      <c r="H160" s="107">
        <v>0.14718000000000001</v>
      </c>
      <c r="I160" s="258">
        <v>1.7181</v>
      </c>
      <c r="J160" s="258">
        <v>1.5501</v>
      </c>
      <c r="K160" s="259">
        <v>8783</v>
      </c>
      <c r="L160" s="260">
        <v>12049</v>
      </c>
      <c r="M160" s="259">
        <v>1416</v>
      </c>
      <c r="N160" s="225">
        <v>1402.33</v>
      </c>
      <c r="O160" s="224">
        <f>_xlfn.XLOOKUP(A160,'[1]SIM Char File'!$F:$F,'[1]SIM Char File'!$AY:$AY)</f>
        <v>1097.8699999999999</v>
      </c>
    </row>
    <row r="161" spans="1:15" s="1" customFormat="1">
      <c r="A161" s="255">
        <v>106301132</v>
      </c>
      <c r="B161" s="255" t="s">
        <v>1365</v>
      </c>
      <c r="C161" s="256" t="s">
        <v>1180</v>
      </c>
      <c r="D161" s="256" t="s">
        <v>1180</v>
      </c>
      <c r="E161" s="256" t="s">
        <v>1179</v>
      </c>
      <c r="F161" s="257" t="s">
        <v>1180</v>
      </c>
      <c r="G161" s="256" t="s">
        <v>1180</v>
      </c>
      <c r="H161" s="107">
        <v>0.30974000000000002</v>
      </c>
      <c r="I161" s="258">
        <v>1.4510000000000001</v>
      </c>
      <c r="J161" s="258">
        <v>1.3062</v>
      </c>
      <c r="K161" s="259">
        <v>8783</v>
      </c>
      <c r="L161" s="260">
        <v>10601</v>
      </c>
      <c r="M161" s="259">
        <v>0</v>
      </c>
      <c r="N161" s="225">
        <v>1402.33</v>
      </c>
      <c r="O161" s="224">
        <f>_xlfn.XLOOKUP(A161,'[1]SIM Char File'!$F:$F,'[1]SIM Char File'!$AY:$AY)</f>
        <v>1097.8699999999999</v>
      </c>
    </row>
    <row r="162" spans="1:15" s="1" customFormat="1">
      <c r="A162" s="255">
        <v>106074097</v>
      </c>
      <c r="B162" s="255" t="s">
        <v>1366</v>
      </c>
      <c r="C162" s="256" t="s">
        <v>1180</v>
      </c>
      <c r="D162" s="256" t="s">
        <v>1180</v>
      </c>
      <c r="E162" s="256" t="s">
        <v>1180</v>
      </c>
      <c r="F162" s="257" t="s">
        <v>1180</v>
      </c>
      <c r="G162" s="256" t="s">
        <v>1180</v>
      </c>
      <c r="H162" s="107">
        <v>0.32884000000000002</v>
      </c>
      <c r="I162" s="258">
        <v>1.7181</v>
      </c>
      <c r="J162" s="258">
        <v>1.5501</v>
      </c>
      <c r="K162" s="259">
        <v>8783</v>
      </c>
      <c r="L162" s="260">
        <v>12049</v>
      </c>
      <c r="M162" s="259">
        <v>0</v>
      </c>
      <c r="N162" s="225">
        <v>1402.33</v>
      </c>
      <c r="O162" s="224">
        <f>_xlfn.XLOOKUP(A162,'[1]SIM Char File'!$F:$F,'[1]SIM Char File'!$AY:$AY)</f>
        <v>1097.8699999999999</v>
      </c>
    </row>
    <row r="163" spans="1:15" s="1" customFormat="1">
      <c r="A163" s="255">
        <v>106196035</v>
      </c>
      <c r="B163" s="255" t="s">
        <v>1367</v>
      </c>
      <c r="C163" s="257" t="s">
        <v>1180</v>
      </c>
      <c r="D163" s="257" t="s">
        <v>1180</v>
      </c>
      <c r="E163" s="257" t="s">
        <v>1180</v>
      </c>
      <c r="F163" s="257" t="s">
        <v>1180</v>
      </c>
      <c r="G163" s="256" t="s">
        <v>1180</v>
      </c>
      <c r="H163" s="107">
        <v>0.33163999999999999</v>
      </c>
      <c r="I163" s="258">
        <v>1.4510000000000001</v>
      </c>
      <c r="J163" s="258">
        <v>1.3062</v>
      </c>
      <c r="K163" s="259">
        <v>8783</v>
      </c>
      <c r="L163" s="260">
        <v>10601</v>
      </c>
      <c r="M163" s="259">
        <v>0</v>
      </c>
      <c r="N163" s="225">
        <v>1402.33</v>
      </c>
      <c r="O163" s="224">
        <f>_xlfn.XLOOKUP(A163,'[1]SIM Char File'!$F:$F,'[1]SIM Char File'!$AY:$AY)</f>
        <v>1097.8699999999999</v>
      </c>
    </row>
    <row r="164" spans="1:15" s="1" customFormat="1">
      <c r="A164" s="255">
        <v>106196403</v>
      </c>
      <c r="B164" s="255" t="s">
        <v>1368</v>
      </c>
      <c r="C164" s="256" t="s">
        <v>1180</v>
      </c>
      <c r="D164" s="256" t="s">
        <v>1180</v>
      </c>
      <c r="E164" s="256" t="s">
        <v>1179</v>
      </c>
      <c r="F164" s="257" t="s">
        <v>1180</v>
      </c>
      <c r="G164" s="256" t="s">
        <v>1180</v>
      </c>
      <c r="H164" s="107">
        <v>0.32008999999999999</v>
      </c>
      <c r="I164" s="258">
        <v>1.4510000000000001</v>
      </c>
      <c r="J164" s="258">
        <v>1.3062</v>
      </c>
      <c r="K164" s="259">
        <v>8783</v>
      </c>
      <c r="L164" s="260">
        <v>10601</v>
      </c>
      <c r="M164" s="259">
        <v>0</v>
      </c>
      <c r="N164" s="225">
        <v>1402.33</v>
      </c>
      <c r="O164" s="224">
        <f>_xlfn.XLOOKUP(A164,'[1]SIM Char File'!$F:$F,'[1]SIM Char File'!$AY:$AY)</f>
        <v>1097.8699999999999</v>
      </c>
    </row>
    <row r="165" spans="1:15" s="1" customFormat="1">
      <c r="A165" s="255">
        <v>106361223</v>
      </c>
      <c r="B165" s="255" t="s">
        <v>1894</v>
      </c>
      <c r="C165" s="256" t="s">
        <v>1180</v>
      </c>
      <c r="D165" s="256" t="s">
        <v>1180</v>
      </c>
      <c r="E165" s="256" t="s">
        <v>1179</v>
      </c>
      <c r="F165" s="257" t="s">
        <v>1180</v>
      </c>
      <c r="G165" s="256" t="s">
        <v>1180</v>
      </c>
      <c r="H165" s="107">
        <v>0.30109000000000002</v>
      </c>
      <c r="I165" s="258">
        <v>1.4510000000000001</v>
      </c>
      <c r="J165" s="258">
        <v>1.3062</v>
      </c>
      <c r="K165" s="259">
        <v>8783</v>
      </c>
      <c r="L165" s="260">
        <v>10601</v>
      </c>
      <c r="M165" s="259">
        <v>1246</v>
      </c>
      <c r="N165" s="225">
        <v>1402.33</v>
      </c>
      <c r="O165" s="224">
        <f>_xlfn.XLOOKUP(A165,'[1]SIM Char File'!$F:$F,'[1]SIM Char File'!$AY:$AY)</f>
        <v>1097.8699999999999</v>
      </c>
    </row>
    <row r="166" spans="1:15" s="1" customFormat="1">
      <c r="A166" s="255">
        <v>106014132</v>
      </c>
      <c r="B166" s="255" t="s">
        <v>1369</v>
      </c>
      <c r="C166" s="257" t="s">
        <v>1180</v>
      </c>
      <c r="D166" s="257" t="s">
        <v>1180</v>
      </c>
      <c r="E166" s="257" t="s">
        <v>1180</v>
      </c>
      <c r="F166" s="257" t="s">
        <v>1180</v>
      </c>
      <c r="G166" s="256" t="s">
        <v>1180</v>
      </c>
      <c r="H166" s="107">
        <v>0.31535000000000002</v>
      </c>
      <c r="I166" s="258">
        <v>1.7775000000000001</v>
      </c>
      <c r="J166" s="258">
        <v>1.6001000000000001</v>
      </c>
      <c r="K166" s="259">
        <v>8783</v>
      </c>
      <c r="L166" s="260">
        <v>12346</v>
      </c>
      <c r="M166" s="259">
        <v>0</v>
      </c>
      <c r="N166" s="225">
        <v>1402.33</v>
      </c>
      <c r="O166" s="224">
        <f>_xlfn.XLOOKUP(A166,'[1]SIM Char File'!$F:$F,'[1]SIM Char File'!$AY:$AY)</f>
        <v>1097.8699999999999</v>
      </c>
    </row>
    <row r="167" spans="1:15" s="1" customFormat="1">
      <c r="A167" s="255">
        <v>106104062</v>
      </c>
      <c r="B167" s="255" t="s">
        <v>1370</v>
      </c>
      <c r="C167" s="256" t="s">
        <v>1180</v>
      </c>
      <c r="D167" s="256" t="s">
        <v>1180</v>
      </c>
      <c r="E167" s="256" t="s">
        <v>1180</v>
      </c>
      <c r="F167" s="257" t="s">
        <v>1180</v>
      </c>
      <c r="G167" s="256" t="s">
        <v>1180</v>
      </c>
      <c r="H167" s="107">
        <v>0.35809000000000002</v>
      </c>
      <c r="I167" s="258">
        <v>1.4510000000000001</v>
      </c>
      <c r="J167" s="258">
        <v>1.3062</v>
      </c>
      <c r="K167" s="259">
        <v>8783</v>
      </c>
      <c r="L167" s="260">
        <v>10601</v>
      </c>
      <c r="M167" s="259">
        <v>0</v>
      </c>
      <c r="N167" s="225">
        <v>1402.33</v>
      </c>
      <c r="O167" s="224">
        <f>_xlfn.XLOOKUP(A167,'[1]SIM Char File'!$F:$F,'[1]SIM Char File'!$AY:$AY)</f>
        <v>1097.8699999999999</v>
      </c>
    </row>
    <row r="168" spans="1:15" s="1" customFormat="1">
      <c r="A168" s="255">
        <v>106190429</v>
      </c>
      <c r="B168" s="255" t="s">
        <v>1371</v>
      </c>
      <c r="C168" s="256" t="s">
        <v>1180</v>
      </c>
      <c r="D168" s="256" t="s">
        <v>1180</v>
      </c>
      <c r="E168" s="256" t="s">
        <v>1179</v>
      </c>
      <c r="F168" s="257" t="s">
        <v>1180</v>
      </c>
      <c r="G168" s="256" t="s">
        <v>1180</v>
      </c>
      <c r="H168" s="107">
        <v>0.32355</v>
      </c>
      <c r="I168" s="258">
        <v>1.4510000000000001</v>
      </c>
      <c r="J168" s="258">
        <v>1.3062</v>
      </c>
      <c r="K168" s="259">
        <v>8783</v>
      </c>
      <c r="L168" s="260">
        <v>10601</v>
      </c>
      <c r="M168" s="259">
        <v>0</v>
      </c>
      <c r="N168" s="225">
        <v>1402.33</v>
      </c>
      <c r="O168" s="224">
        <f>_xlfn.XLOOKUP(A168,'[1]SIM Char File'!$F:$F,'[1]SIM Char File'!$AY:$AY)</f>
        <v>1097.8699999999999</v>
      </c>
    </row>
    <row r="169" spans="1:15" s="1" customFormat="1">
      <c r="A169" s="255">
        <v>106394009</v>
      </c>
      <c r="B169" s="255" t="s">
        <v>1372</v>
      </c>
      <c r="C169" s="256" t="s">
        <v>1180</v>
      </c>
      <c r="D169" s="256" t="s">
        <v>1180</v>
      </c>
      <c r="E169" s="256" t="s">
        <v>1180</v>
      </c>
      <c r="F169" s="257" t="s">
        <v>1180</v>
      </c>
      <c r="G169" s="256" t="s">
        <v>1180</v>
      </c>
      <c r="H169" s="107">
        <v>0.31254999999999999</v>
      </c>
      <c r="I169" s="258">
        <v>1.698</v>
      </c>
      <c r="J169" s="258">
        <v>1.5285</v>
      </c>
      <c r="K169" s="259">
        <v>8783</v>
      </c>
      <c r="L169" s="260">
        <v>11921</v>
      </c>
      <c r="M169" s="259">
        <v>0</v>
      </c>
      <c r="N169" s="225">
        <v>1402.33</v>
      </c>
      <c r="O169" s="224">
        <f>_xlfn.XLOOKUP(A169,'[1]SIM Char File'!$F:$F,'[1]SIM Char File'!$AY:$AY)</f>
        <v>1097.8699999999999</v>
      </c>
    </row>
    <row r="170" spans="1:15" s="1" customFormat="1">
      <c r="A170" s="255">
        <v>106504042</v>
      </c>
      <c r="B170" s="255" t="s">
        <v>2203</v>
      </c>
      <c r="C170" s="256" t="s">
        <v>1180</v>
      </c>
      <c r="D170" s="256" t="s">
        <v>1180</v>
      </c>
      <c r="E170" s="256" t="s">
        <v>1180</v>
      </c>
      <c r="F170" s="257" t="s">
        <v>1180</v>
      </c>
      <c r="G170" s="256" t="s">
        <v>1180</v>
      </c>
      <c r="H170" s="107">
        <v>0.31254999999999999</v>
      </c>
      <c r="I170" s="258">
        <v>1.698</v>
      </c>
      <c r="J170" s="258">
        <v>1.5285</v>
      </c>
      <c r="K170" s="259">
        <v>8783</v>
      </c>
      <c r="L170" s="260">
        <v>11921</v>
      </c>
      <c r="M170" s="259">
        <v>0</v>
      </c>
      <c r="N170" s="225">
        <v>1402.33</v>
      </c>
      <c r="O170" s="224">
        <f>_xlfn.XLOOKUP(A170,'[1]SIM Char File'!$F:$F,'[1]SIM Char File'!$AY:$AY)</f>
        <v>1097.8699999999999</v>
      </c>
    </row>
    <row r="171" spans="1:15" s="1" customFormat="1">
      <c r="A171" s="255">
        <v>106334048</v>
      </c>
      <c r="B171" s="255" t="s">
        <v>1373</v>
      </c>
      <c r="C171" s="256" t="s">
        <v>1180</v>
      </c>
      <c r="D171" s="256" t="s">
        <v>1180</v>
      </c>
      <c r="E171" s="256" t="s">
        <v>1180</v>
      </c>
      <c r="F171" s="257" t="s">
        <v>1180</v>
      </c>
      <c r="G171" s="256" t="s">
        <v>1180</v>
      </c>
      <c r="H171" s="107">
        <v>0.43525000000000003</v>
      </c>
      <c r="I171" s="258">
        <v>1.4510000000000001</v>
      </c>
      <c r="J171" s="258">
        <v>1.3062</v>
      </c>
      <c r="K171" s="259">
        <v>8783</v>
      </c>
      <c r="L171" s="260">
        <v>10601</v>
      </c>
      <c r="M171" s="259">
        <v>0</v>
      </c>
      <c r="N171" s="225">
        <v>1402.33</v>
      </c>
      <c r="O171" s="224">
        <f>_xlfn.XLOOKUP(A171,'[1]SIM Char File'!$F:$F,'[1]SIM Char File'!$AY:$AY)</f>
        <v>1097.8699999999999</v>
      </c>
    </row>
    <row r="172" spans="1:15" s="1" customFormat="1">
      <c r="A172" s="255">
        <v>106014326</v>
      </c>
      <c r="B172" s="255" t="s">
        <v>1374</v>
      </c>
      <c r="C172" s="257" t="s">
        <v>1180</v>
      </c>
      <c r="D172" s="257" t="s">
        <v>1180</v>
      </c>
      <c r="E172" s="257" t="s">
        <v>1179</v>
      </c>
      <c r="F172" s="257" t="s">
        <v>1180</v>
      </c>
      <c r="G172" s="256" t="s">
        <v>1180</v>
      </c>
      <c r="H172" s="107">
        <v>0.33651999999999999</v>
      </c>
      <c r="I172" s="258">
        <v>1.7806999999999999</v>
      </c>
      <c r="J172" s="258">
        <v>1.603</v>
      </c>
      <c r="K172" s="259">
        <v>8783</v>
      </c>
      <c r="L172" s="260">
        <v>12363</v>
      </c>
      <c r="M172" s="259">
        <v>0</v>
      </c>
      <c r="N172" s="225">
        <v>1402.33</v>
      </c>
      <c r="O172" s="224">
        <f>_xlfn.XLOOKUP(A172,'[1]SIM Char File'!$F:$F,'[1]SIM Char File'!$AY:$AY)</f>
        <v>1097.8699999999999</v>
      </c>
    </row>
    <row r="173" spans="1:15" s="1" customFormat="1">
      <c r="A173" s="255">
        <v>106364265</v>
      </c>
      <c r="B173" s="255" t="s">
        <v>1375</v>
      </c>
      <c r="C173" s="256" t="s">
        <v>1180</v>
      </c>
      <c r="D173" s="256" t="s">
        <v>1180</v>
      </c>
      <c r="E173" s="257" t="s">
        <v>1179</v>
      </c>
      <c r="F173" s="257" t="s">
        <v>1180</v>
      </c>
      <c r="G173" s="256" t="s">
        <v>1180</v>
      </c>
      <c r="H173" s="107">
        <v>0.30109000000000002</v>
      </c>
      <c r="I173" s="258">
        <v>1.4510000000000001</v>
      </c>
      <c r="J173" s="258">
        <v>1.3062</v>
      </c>
      <c r="K173" s="259">
        <v>8783</v>
      </c>
      <c r="L173" s="260">
        <v>10601</v>
      </c>
      <c r="M173" s="259">
        <v>1246</v>
      </c>
      <c r="N173" s="225">
        <v>1402.33</v>
      </c>
      <c r="O173" s="224">
        <f>_xlfn.XLOOKUP(A173,'[1]SIM Char File'!$F:$F,'[1]SIM Char File'!$AY:$AY)</f>
        <v>1097.8699999999999</v>
      </c>
    </row>
    <row r="174" spans="1:15" s="1" customFormat="1">
      <c r="A174" s="255">
        <v>106304409</v>
      </c>
      <c r="B174" s="255" t="s">
        <v>2204</v>
      </c>
      <c r="C174" s="256" t="s">
        <v>1180</v>
      </c>
      <c r="D174" s="256" t="s">
        <v>1180</v>
      </c>
      <c r="E174" s="256" t="s">
        <v>1179</v>
      </c>
      <c r="F174" s="257" t="s">
        <v>1180</v>
      </c>
      <c r="G174" s="256" t="s">
        <v>1180</v>
      </c>
      <c r="H174" s="107">
        <v>0.30974000000000002</v>
      </c>
      <c r="I174" s="258">
        <v>1.4510000000000001</v>
      </c>
      <c r="J174" s="258">
        <v>1.3062</v>
      </c>
      <c r="K174" s="259">
        <v>8783</v>
      </c>
      <c r="L174" s="260">
        <v>10601</v>
      </c>
      <c r="M174" s="259">
        <v>0</v>
      </c>
      <c r="N174" s="225">
        <v>1402.33</v>
      </c>
      <c r="O174" s="224">
        <f>_xlfn.XLOOKUP(A174,'[1]SIM Char File'!$F:$F,'[1]SIM Char File'!$AY:$AY)</f>
        <v>1097.8699999999999</v>
      </c>
    </row>
    <row r="175" spans="1:15" s="1" customFormat="1">
      <c r="A175" s="255">
        <v>106190432</v>
      </c>
      <c r="B175" s="255" t="s">
        <v>1376</v>
      </c>
      <c r="C175" s="256" t="s">
        <v>1180</v>
      </c>
      <c r="D175" s="256" t="s">
        <v>1180</v>
      </c>
      <c r="E175" s="256" t="s">
        <v>1180</v>
      </c>
      <c r="F175" s="257" t="s">
        <v>1180</v>
      </c>
      <c r="G175" s="256" t="s">
        <v>1180</v>
      </c>
      <c r="H175" s="107">
        <v>0.34077000000000002</v>
      </c>
      <c r="I175" s="258">
        <v>1.4510000000000001</v>
      </c>
      <c r="J175" s="258">
        <v>1.3062</v>
      </c>
      <c r="K175" s="259">
        <v>8783</v>
      </c>
      <c r="L175" s="260">
        <v>10601</v>
      </c>
      <c r="M175" s="259">
        <v>0</v>
      </c>
      <c r="N175" s="225">
        <v>1402.33</v>
      </c>
      <c r="O175" s="224">
        <f>_xlfn.XLOOKUP(A175,'[1]SIM Char File'!$F:$F,'[1]SIM Char File'!$AY:$AY)</f>
        <v>1097.8699999999999</v>
      </c>
    </row>
    <row r="176" spans="1:15" s="1" customFormat="1">
      <c r="A176" s="255">
        <v>106414139</v>
      </c>
      <c r="B176" s="255" t="s">
        <v>1377</v>
      </c>
      <c r="C176" s="257" t="s">
        <v>1180</v>
      </c>
      <c r="D176" s="257" t="s">
        <v>1180</v>
      </c>
      <c r="E176" s="257" t="s">
        <v>1180</v>
      </c>
      <c r="F176" s="257" t="s">
        <v>1180</v>
      </c>
      <c r="G176" s="256" t="s">
        <v>1180</v>
      </c>
      <c r="H176" s="107">
        <v>0.34394000000000002</v>
      </c>
      <c r="I176" s="258">
        <v>1.7806999999999999</v>
      </c>
      <c r="J176" s="258">
        <v>1.603</v>
      </c>
      <c r="K176" s="259">
        <v>8783</v>
      </c>
      <c r="L176" s="260">
        <v>12363</v>
      </c>
      <c r="M176" s="259">
        <v>0</v>
      </c>
      <c r="N176" s="225">
        <v>1402.33</v>
      </c>
      <c r="O176" s="224">
        <f>_xlfn.XLOOKUP(A176,'[1]SIM Char File'!$F:$F,'[1]SIM Char File'!$AY:$AY)</f>
        <v>1097.8699999999999</v>
      </c>
    </row>
    <row r="177" spans="1:15" s="1" customFormat="1">
      <c r="A177" s="255">
        <v>106334025</v>
      </c>
      <c r="B177" s="255" t="s">
        <v>1378</v>
      </c>
      <c r="C177" s="256" t="s">
        <v>1180</v>
      </c>
      <c r="D177" s="256" t="s">
        <v>1180</v>
      </c>
      <c r="E177" s="256" t="s">
        <v>1180</v>
      </c>
      <c r="F177" s="257" t="s">
        <v>1180</v>
      </c>
      <c r="G177" s="256" t="s">
        <v>1180</v>
      </c>
      <c r="H177" s="107">
        <v>0.37069000000000002</v>
      </c>
      <c r="I177" s="258">
        <v>1.4510000000000001</v>
      </c>
      <c r="J177" s="258">
        <v>1.3062</v>
      </c>
      <c r="K177" s="259">
        <v>8783</v>
      </c>
      <c r="L177" s="260">
        <v>10601</v>
      </c>
      <c r="M177" s="259">
        <v>0</v>
      </c>
      <c r="N177" s="225">
        <v>1402.33</v>
      </c>
      <c r="O177" s="224">
        <f>_xlfn.XLOOKUP(A177,'[1]SIM Char File'!$F:$F,'[1]SIM Char File'!$AY:$AY)</f>
        <v>1097.8699999999999</v>
      </c>
    </row>
    <row r="178" spans="1:15" s="1" customFormat="1">
      <c r="A178" s="255">
        <v>106314024</v>
      </c>
      <c r="B178" s="255" t="s">
        <v>1379</v>
      </c>
      <c r="C178" s="257" t="s">
        <v>1180</v>
      </c>
      <c r="D178" s="257" t="s">
        <v>1180</v>
      </c>
      <c r="E178" s="257" t="s">
        <v>1179</v>
      </c>
      <c r="F178" s="257" t="s">
        <v>1180</v>
      </c>
      <c r="G178" s="256" t="s">
        <v>1180</v>
      </c>
      <c r="H178" s="107">
        <v>0.2369</v>
      </c>
      <c r="I178" s="258">
        <v>1.5235000000000001</v>
      </c>
      <c r="J178" s="258">
        <v>1.3995</v>
      </c>
      <c r="K178" s="259">
        <v>8783</v>
      </c>
      <c r="L178" s="260">
        <v>11155</v>
      </c>
      <c r="M178" s="259">
        <v>0</v>
      </c>
      <c r="N178" s="225">
        <v>1402.33</v>
      </c>
      <c r="O178" s="224">
        <f>_xlfn.XLOOKUP(A178,'[1]SIM Char File'!$F:$F,'[1]SIM Char File'!$AY:$AY)</f>
        <v>1097.8699999999999</v>
      </c>
    </row>
    <row r="179" spans="1:15" s="1" customFormat="1">
      <c r="A179" s="255">
        <v>106340913</v>
      </c>
      <c r="B179" s="255" t="s">
        <v>1380</v>
      </c>
      <c r="C179" s="257" t="s">
        <v>1180</v>
      </c>
      <c r="D179" s="257" t="s">
        <v>1180</v>
      </c>
      <c r="E179" s="257" t="s">
        <v>1180</v>
      </c>
      <c r="F179" s="257" t="s">
        <v>1180</v>
      </c>
      <c r="G179" s="256" t="s">
        <v>1180</v>
      </c>
      <c r="H179" s="107">
        <v>0.25781999999999999</v>
      </c>
      <c r="I179" s="258">
        <v>1.7363999999999999</v>
      </c>
      <c r="J179" s="258">
        <v>1.6048</v>
      </c>
      <c r="K179" s="259">
        <v>8783</v>
      </c>
      <c r="L179" s="260">
        <v>12374</v>
      </c>
      <c r="M179" s="259">
        <v>0</v>
      </c>
      <c r="N179" s="225">
        <v>1402.33</v>
      </c>
      <c r="O179" s="224">
        <f>_xlfn.XLOOKUP(A179,'[1]SIM Char File'!$F:$F,'[1]SIM Char File'!$AY:$AY)</f>
        <v>1097.8699999999999</v>
      </c>
    </row>
    <row r="180" spans="1:15" s="1" customFormat="1">
      <c r="A180" s="255">
        <v>106374465</v>
      </c>
      <c r="B180" s="255" t="s">
        <v>1895</v>
      </c>
      <c r="C180" s="257" t="s">
        <v>1180</v>
      </c>
      <c r="D180" s="257" t="s">
        <v>1180</v>
      </c>
      <c r="E180" s="257" t="s">
        <v>1179</v>
      </c>
      <c r="F180" s="257" t="s">
        <v>1180</v>
      </c>
      <c r="G180" s="256" t="s">
        <v>1180</v>
      </c>
      <c r="H180" s="107">
        <v>0.34005999999999997</v>
      </c>
      <c r="I180" s="258">
        <v>1.4510000000000001</v>
      </c>
      <c r="J180" s="258">
        <v>1.3062</v>
      </c>
      <c r="K180" s="259">
        <v>8783</v>
      </c>
      <c r="L180" s="260">
        <v>10601</v>
      </c>
      <c r="M180" s="259">
        <v>0</v>
      </c>
      <c r="N180" s="225">
        <v>1402.33</v>
      </c>
      <c r="O180" s="224">
        <f>_xlfn.XLOOKUP(A180,'[1]SIM Char File'!$F:$F,'[1]SIM Char File'!$AY:$AY)</f>
        <v>1097.8699999999999</v>
      </c>
    </row>
    <row r="181" spans="1:15" s="1" customFormat="1">
      <c r="A181" s="255">
        <v>106370730</v>
      </c>
      <c r="B181" s="255" t="s">
        <v>1767</v>
      </c>
      <c r="C181" s="257" t="s">
        <v>1180</v>
      </c>
      <c r="D181" s="257" t="s">
        <v>1180</v>
      </c>
      <c r="E181" s="257" t="s">
        <v>1179</v>
      </c>
      <c r="F181" s="257" t="s">
        <v>1180</v>
      </c>
      <c r="G181" s="256" t="s">
        <v>1180</v>
      </c>
      <c r="H181" s="107">
        <v>0.34005999999999997</v>
      </c>
      <c r="I181" s="258">
        <v>1.4510000000000001</v>
      </c>
      <c r="J181" s="258">
        <v>1.3062</v>
      </c>
      <c r="K181" s="259">
        <v>8783</v>
      </c>
      <c r="L181" s="260">
        <v>10601</v>
      </c>
      <c r="M181" s="259">
        <v>0</v>
      </c>
      <c r="N181" s="225">
        <v>1402.33</v>
      </c>
      <c r="O181" s="224">
        <f>_xlfn.XLOOKUP(A181,'[1]SIM Char File'!$F:$F,'[1]SIM Char File'!$AY:$AY)</f>
        <v>1097.8699999999999</v>
      </c>
    </row>
    <row r="182" spans="1:15" s="1" customFormat="1">
      <c r="A182" s="255">
        <v>106380857</v>
      </c>
      <c r="B182" s="255" t="s">
        <v>1381</v>
      </c>
      <c r="C182" s="256" t="s">
        <v>1180</v>
      </c>
      <c r="D182" s="256" t="s">
        <v>1180</v>
      </c>
      <c r="E182" s="256" t="s">
        <v>1180</v>
      </c>
      <c r="F182" s="257" t="s">
        <v>1180</v>
      </c>
      <c r="G182" s="256" t="s">
        <v>1180</v>
      </c>
      <c r="H182" s="107">
        <v>0.36760999999999999</v>
      </c>
      <c r="I182" s="258">
        <v>1.7775000000000001</v>
      </c>
      <c r="J182" s="258">
        <v>1.609</v>
      </c>
      <c r="K182" s="259">
        <v>8783</v>
      </c>
      <c r="L182" s="260">
        <v>12399</v>
      </c>
      <c r="M182" s="259">
        <v>0</v>
      </c>
      <c r="N182" s="225">
        <v>1402.33</v>
      </c>
      <c r="O182" s="224">
        <f>_xlfn.XLOOKUP(A182,'[1]SIM Char File'!$F:$F,'[1]SIM Char File'!$AY:$AY)</f>
        <v>1097.8699999999999</v>
      </c>
    </row>
    <row r="183" spans="1:15" s="1" customFormat="1">
      <c r="A183" s="255">
        <v>106431506</v>
      </c>
      <c r="B183" s="255" t="s">
        <v>1382</v>
      </c>
      <c r="C183" s="257" t="s">
        <v>1180</v>
      </c>
      <c r="D183" s="257" t="s">
        <v>1180</v>
      </c>
      <c r="E183" s="257" t="s">
        <v>1180</v>
      </c>
      <c r="F183" s="257" t="s">
        <v>1180</v>
      </c>
      <c r="G183" s="256" t="s">
        <v>1180</v>
      </c>
      <c r="H183" s="107">
        <v>0.29982999999999999</v>
      </c>
      <c r="I183" s="258">
        <v>1.7775000000000001</v>
      </c>
      <c r="J183" s="258">
        <v>1.609</v>
      </c>
      <c r="K183" s="259">
        <v>8783</v>
      </c>
      <c r="L183" s="260">
        <v>12399</v>
      </c>
      <c r="M183" s="259">
        <v>0</v>
      </c>
      <c r="N183" s="225">
        <v>1402.33</v>
      </c>
      <c r="O183" s="224">
        <f>_xlfn.XLOOKUP(A183,'[1]SIM Char File'!$F:$F,'[1]SIM Char File'!$AY:$AY)</f>
        <v>1097.8699999999999</v>
      </c>
    </row>
    <row r="184" spans="1:15" s="1" customFormat="1">
      <c r="A184" s="255">
        <v>106014337</v>
      </c>
      <c r="B184" s="255" t="s">
        <v>1383</v>
      </c>
      <c r="C184" s="257" t="s">
        <v>1180</v>
      </c>
      <c r="D184" s="257" t="s">
        <v>1180</v>
      </c>
      <c r="E184" s="257" t="s">
        <v>1180</v>
      </c>
      <c r="F184" s="257" t="s">
        <v>1180</v>
      </c>
      <c r="G184" s="256" t="s">
        <v>1180</v>
      </c>
      <c r="H184" s="107">
        <v>0.27866999999999997</v>
      </c>
      <c r="I184" s="258">
        <v>1.7806999999999999</v>
      </c>
      <c r="J184" s="258">
        <v>1.603</v>
      </c>
      <c r="K184" s="259">
        <v>8783</v>
      </c>
      <c r="L184" s="260">
        <v>12363</v>
      </c>
      <c r="M184" s="259">
        <v>0</v>
      </c>
      <c r="N184" s="225">
        <v>1402.33</v>
      </c>
      <c r="O184" s="224">
        <f>_xlfn.XLOOKUP(A184,'[1]SIM Char File'!$F:$F,'[1]SIM Char File'!$AY:$AY)</f>
        <v>1097.8699999999999</v>
      </c>
    </row>
    <row r="185" spans="1:15" s="1" customFormat="1">
      <c r="A185" s="255">
        <v>106370028</v>
      </c>
      <c r="B185" s="255" t="s">
        <v>2232</v>
      </c>
      <c r="C185" s="257" t="s">
        <v>1180</v>
      </c>
      <c r="D185" s="257" t="s">
        <v>1180</v>
      </c>
      <c r="E185" s="257" t="s">
        <v>1180</v>
      </c>
      <c r="F185" s="257" t="s">
        <v>1180</v>
      </c>
      <c r="G185" s="256" t="s">
        <v>1180</v>
      </c>
      <c r="H185" s="107">
        <v>0.21</v>
      </c>
      <c r="I185" s="258">
        <v>1.4510000000000001</v>
      </c>
      <c r="J185" s="258">
        <v>1.3062</v>
      </c>
      <c r="K185" s="259">
        <v>8783</v>
      </c>
      <c r="L185" s="260">
        <v>10601</v>
      </c>
      <c r="M185" s="259">
        <v>0</v>
      </c>
      <c r="N185" s="225">
        <v>1402.33</v>
      </c>
      <c r="O185" s="224">
        <f>_xlfn.XLOOKUP(A185,'[1]SIM Char File'!$F:$F,'[1]SIM Char File'!$AY:$AY)</f>
        <v>1097.8699999999999</v>
      </c>
    </row>
    <row r="186" spans="1:15" s="1" customFormat="1">
      <c r="A186" s="261">
        <v>106210992</v>
      </c>
      <c r="B186" s="261" t="s">
        <v>1384</v>
      </c>
      <c r="C186" s="257" t="s">
        <v>1180</v>
      </c>
      <c r="D186" s="257" t="s">
        <v>1180</v>
      </c>
      <c r="E186" s="257" t="s">
        <v>1180</v>
      </c>
      <c r="F186" s="264" t="s">
        <v>1180</v>
      </c>
      <c r="G186" s="256" t="s">
        <v>1180</v>
      </c>
      <c r="H186" s="107">
        <v>0.30584</v>
      </c>
      <c r="I186" s="258">
        <v>1.7252000000000001</v>
      </c>
      <c r="J186" s="258">
        <v>1.5774999999999999</v>
      </c>
      <c r="K186" s="259">
        <v>8783</v>
      </c>
      <c r="L186" s="260">
        <v>12212</v>
      </c>
      <c r="M186" s="259">
        <v>0</v>
      </c>
      <c r="N186" s="225">
        <v>1402.33</v>
      </c>
      <c r="O186" s="224">
        <f>_xlfn.XLOOKUP(A186,'[1]SIM Char File'!$F:$F,'[1]SIM Char File'!$AY:$AY)</f>
        <v>1097.8699999999999</v>
      </c>
    </row>
    <row r="187" spans="1:15" s="1" customFormat="1">
      <c r="A187" s="255">
        <v>106434153</v>
      </c>
      <c r="B187" s="255" t="s">
        <v>1385</v>
      </c>
      <c r="C187" s="256" t="s">
        <v>1180</v>
      </c>
      <c r="D187" s="256" t="s">
        <v>1180</v>
      </c>
      <c r="E187" s="256" t="s">
        <v>1179</v>
      </c>
      <c r="F187" s="257" t="s">
        <v>1180</v>
      </c>
      <c r="G187" s="256" t="s">
        <v>1180</v>
      </c>
      <c r="H187" s="107">
        <v>0.28978999999999999</v>
      </c>
      <c r="I187" s="258">
        <v>1.7775000000000001</v>
      </c>
      <c r="J187" s="258">
        <v>1.609</v>
      </c>
      <c r="K187" s="259">
        <v>8783</v>
      </c>
      <c r="L187" s="260">
        <v>12399</v>
      </c>
      <c r="M187" s="259">
        <v>0</v>
      </c>
      <c r="N187" s="225">
        <v>1402.33</v>
      </c>
      <c r="O187" s="224">
        <f>_xlfn.XLOOKUP(A187,'[1]SIM Char File'!$F:$F,'[1]SIM Char File'!$AY:$AY)</f>
        <v>1097.8699999999999</v>
      </c>
    </row>
    <row r="188" spans="1:15" s="1" customFormat="1">
      <c r="A188" s="255">
        <v>106494019</v>
      </c>
      <c r="B188" s="255" t="s">
        <v>1386</v>
      </c>
      <c r="C188" s="256" t="s">
        <v>1180</v>
      </c>
      <c r="D188" s="256" t="s">
        <v>1180</v>
      </c>
      <c r="E188" s="256" t="s">
        <v>1180</v>
      </c>
      <c r="F188" s="257" t="s">
        <v>1180</v>
      </c>
      <c r="G188" s="256" t="s">
        <v>1180</v>
      </c>
      <c r="H188" s="107">
        <v>0.33787</v>
      </c>
      <c r="I188" s="258">
        <v>1.6596</v>
      </c>
      <c r="J188" s="258">
        <v>1.494</v>
      </c>
      <c r="K188" s="259">
        <v>8783</v>
      </c>
      <c r="L188" s="260">
        <v>11716</v>
      </c>
      <c r="M188" s="259">
        <v>0</v>
      </c>
      <c r="N188" s="225">
        <v>1402.33</v>
      </c>
      <c r="O188" s="224">
        <f>_xlfn.XLOOKUP(A188,'[1]SIM Char File'!$F:$F,'[1]SIM Char File'!$AY:$AY)</f>
        <v>1097.8699999999999</v>
      </c>
    </row>
    <row r="189" spans="1:15" s="1" customFormat="1">
      <c r="A189" s="255">
        <v>106190431</v>
      </c>
      <c r="B189" s="255" t="s">
        <v>1387</v>
      </c>
      <c r="C189" s="257" t="s">
        <v>1180</v>
      </c>
      <c r="D189" s="257" t="s">
        <v>1180</v>
      </c>
      <c r="E189" s="257" t="s">
        <v>1180</v>
      </c>
      <c r="F189" s="257" t="s">
        <v>1180</v>
      </c>
      <c r="G189" s="256" t="s">
        <v>1180</v>
      </c>
      <c r="H189" s="107">
        <v>0.31903999999999999</v>
      </c>
      <c r="I189" s="258">
        <v>1.4510000000000001</v>
      </c>
      <c r="J189" s="258">
        <v>1.3062</v>
      </c>
      <c r="K189" s="259">
        <v>8783</v>
      </c>
      <c r="L189" s="260">
        <v>10601</v>
      </c>
      <c r="M189" s="259">
        <v>0</v>
      </c>
      <c r="N189" s="225">
        <v>1402.33</v>
      </c>
      <c r="O189" s="224">
        <f>_xlfn.XLOOKUP(A189,'[1]SIM Char File'!$F:$F,'[1]SIM Char File'!$AY:$AY)</f>
        <v>1097.8699999999999</v>
      </c>
    </row>
    <row r="190" spans="1:15" s="1" customFormat="1">
      <c r="A190" s="255">
        <v>106342344</v>
      </c>
      <c r="B190" s="255" t="s">
        <v>1388</v>
      </c>
      <c r="C190" s="256" t="s">
        <v>1180</v>
      </c>
      <c r="D190" s="256" t="s">
        <v>1180</v>
      </c>
      <c r="E190" s="257" t="s">
        <v>1180</v>
      </c>
      <c r="F190" s="257" t="s">
        <v>1180</v>
      </c>
      <c r="G190" s="256" t="s">
        <v>1180</v>
      </c>
      <c r="H190" s="107">
        <v>0.25340000000000001</v>
      </c>
      <c r="I190" s="258">
        <v>1.7363999999999999</v>
      </c>
      <c r="J190" s="258">
        <v>1.6048</v>
      </c>
      <c r="K190" s="259">
        <v>8783</v>
      </c>
      <c r="L190" s="260">
        <v>12374</v>
      </c>
      <c r="M190" s="259">
        <v>0</v>
      </c>
      <c r="N190" s="225">
        <v>1402.33</v>
      </c>
      <c r="O190" s="224">
        <f>_xlfn.XLOOKUP(A190,'[1]SIM Char File'!$F:$F,'[1]SIM Char File'!$AY:$AY)</f>
        <v>1097.8699999999999</v>
      </c>
    </row>
    <row r="191" spans="1:15" s="1" customFormat="1">
      <c r="A191" s="255">
        <v>106410806</v>
      </c>
      <c r="B191" s="255" t="s">
        <v>1389</v>
      </c>
      <c r="C191" s="256" t="s">
        <v>1180</v>
      </c>
      <c r="D191" s="256" t="s">
        <v>1180</v>
      </c>
      <c r="E191" s="256" t="s">
        <v>1180</v>
      </c>
      <c r="F191" s="257" t="s">
        <v>1180</v>
      </c>
      <c r="G191" s="256" t="s">
        <v>1180</v>
      </c>
      <c r="H191" s="107">
        <v>0.29620999999999997</v>
      </c>
      <c r="I191" s="258">
        <v>1.7806999999999999</v>
      </c>
      <c r="J191" s="258">
        <v>1.603</v>
      </c>
      <c r="K191" s="259">
        <v>8783</v>
      </c>
      <c r="L191" s="260">
        <v>12363</v>
      </c>
      <c r="M191" s="259">
        <v>0</v>
      </c>
      <c r="N191" s="225">
        <v>1402.33</v>
      </c>
      <c r="O191" s="224">
        <f>_xlfn.XLOOKUP(A191,'[1]SIM Char File'!$F:$F,'[1]SIM Char File'!$AY:$AY)</f>
        <v>1097.8699999999999</v>
      </c>
    </row>
    <row r="192" spans="1:15" s="1" customFormat="1">
      <c r="A192" s="255">
        <v>106484044</v>
      </c>
      <c r="B192" s="255" t="s">
        <v>1390</v>
      </c>
      <c r="C192" s="256" t="s">
        <v>1180</v>
      </c>
      <c r="D192" s="256" t="s">
        <v>1180</v>
      </c>
      <c r="E192" s="257" t="s">
        <v>1180</v>
      </c>
      <c r="F192" s="257" t="s">
        <v>1180</v>
      </c>
      <c r="G192" s="256" t="s">
        <v>1180</v>
      </c>
      <c r="H192" s="107">
        <v>0.24253999999999998</v>
      </c>
      <c r="I192" s="258">
        <v>1.8210999999999999</v>
      </c>
      <c r="J192" s="258">
        <v>1.6394</v>
      </c>
      <c r="K192" s="259">
        <v>8783</v>
      </c>
      <c r="L192" s="260">
        <v>12579</v>
      </c>
      <c r="M192" s="259">
        <v>0</v>
      </c>
      <c r="N192" s="225">
        <v>1402.33</v>
      </c>
      <c r="O192" s="224">
        <f>_xlfn.XLOOKUP(A192,'[1]SIM Char File'!$F:$F,'[1]SIM Char File'!$AY:$AY)</f>
        <v>1097.8699999999999</v>
      </c>
    </row>
    <row r="193" spans="1:15" s="1" customFormat="1">
      <c r="A193" s="255">
        <v>106070990</v>
      </c>
      <c r="B193" s="255" t="s">
        <v>1391</v>
      </c>
      <c r="C193" s="257" t="s">
        <v>1180</v>
      </c>
      <c r="D193" s="257" t="s">
        <v>1180</v>
      </c>
      <c r="E193" s="257" t="s">
        <v>1180</v>
      </c>
      <c r="F193" s="257" t="s">
        <v>1180</v>
      </c>
      <c r="G193" s="256" t="s">
        <v>1180</v>
      </c>
      <c r="H193" s="107">
        <v>0.27798</v>
      </c>
      <c r="I193" s="258">
        <v>1.7363999999999999</v>
      </c>
      <c r="J193" s="258">
        <v>1.5630999999999999</v>
      </c>
      <c r="K193" s="259">
        <v>8783</v>
      </c>
      <c r="L193" s="260">
        <v>12126</v>
      </c>
      <c r="M193" s="259">
        <v>0</v>
      </c>
      <c r="N193" s="225">
        <v>1402.33</v>
      </c>
      <c r="O193" s="224">
        <f>_xlfn.XLOOKUP(A193,'[1]SIM Char File'!$F:$F,'[1]SIM Char File'!$AY:$AY)</f>
        <v>1097.8699999999999</v>
      </c>
    </row>
    <row r="194" spans="1:15" s="1" customFormat="1">
      <c r="A194" s="255">
        <v>106190434</v>
      </c>
      <c r="B194" s="255" t="s">
        <v>1392</v>
      </c>
      <c r="C194" s="256" t="s">
        <v>1180</v>
      </c>
      <c r="D194" s="256" t="s">
        <v>1180</v>
      </c>
      <c r="E194" s="256" t="s">
        <v>1180</v>
      </c>
      <c r="F194" s="257" t="s">
        <v>1180</v>
      </c>
      <c r="G194" s="256" t="s">
        <v>1180</v>
      </c>
      <c r="H194" s="107">
        <v>0.36496000000000001</v>
      </c>
      <c r="I194" s="258">
        <v>1.4510000000000001</v>
      </c>
      <c r="J194" s="258">
        <v>1.3062</v>
      </c>
      <c r="K194" s="259">
        <v>8783</v>
      </c>
      <c r="L194" s="260">
        <v>10601</v>
      </c>
      <c r="M194" s="259">
        <v>0</v>
      </c>
      <c r="N194" s="225">
        <v>1402.33</v>
      </c>
      <c r="O194" s="224">
        <f>_xlfn.XLOOKUP(A194,'[1]SIM Char File'!$F:$F,'[1]SIM Char File'!$AY:$AY)</f>
        <v>1097.8699999999999</v>
      </c>
    </row>
    <row r="195" spans="1:15" s="1" customFormat="1">
      <c r="A195" s="255">
        <v>106191450</v>
      </c>
      <c r="B195" s="255" t="s">
        <v>1393</v>
      </c>
      <c r="C195" s="257" t="s">
        <v>1180</v>
      </c>
      <c r="D195" s="257" t="s">
        <v>1180</v>
      </c>
      <c r="E195" s="257" t="s">
        <v>1180</v>
      </c>
      <c r="F195" s="257" t="s">
        <v>1180</v>
      </c>
      <c r="G195" s="256" t="s">
        <v>1180</v>
      </c>
      <c r="H195" s="107">
        <v>0.43958000000000003</v>
      </c>
      <c r="I195" s="258">
        <v>1.4510000000000001</v>
      </c>
      <c r="J195" s="258">
        <v>1.3062</v>
      </c>
      <c r="K195" s="259">
        <v>8783</v>
      </c>
      <c r="L195" s="260">
        <v>10601</v>
      </c>
      <c r="M195" s="259">
        <v>0</v>
      </c>
      <c r="N195" s="225">
        <v>1402.33</v>
      </c>
      <c r="O195" s="224">
        <f>_xlfn.XLOOKUP(A195,'[1]SIM Char File'!$F:$F,'[1]SIM Char File'!$AY:$AY)</f>
        <v>1097.8699999999999</v>
      </c>
    </row>
    <row r="196" spans="1:15" s="1" customFormat="1">
      <c r="A196" s="255">
        <v>106480989</v>
      </c>
      <c r="B196" s="255" t="s">
        <v>1768</v>
      </c>
      <c r="C196" s="256" t="s">
        <v>1180</v>
      </c>
      <c r="D196" s="256" t="s">
        <v>1180</v>
      </c>
      <c r="E196" s="256" t="s">
        <v>1180</v>
      </c>
      <c r="F196" s="257" t="s">
        <v>1180</v>
      </c>
      <c r="G196" s="256" t="s">
        <v>1180</v>
      </c>
      <c r="H196" s="107">
        <v>0.32035999999999998</v>
      </c>
      <c r="I196" s="258">
        <v>1.8210999999999999</v>
      </c>
      <c r="J196" s="258">
        <v>1.6394</v>
      </c>
      <c r="K196" s="259">
        <v>8783</v>
      </c>
      <c r="L196" s="260">
        <v>12579</v>
      </c>
      <c r="M196" s="259">
        <v>2564</v>
      </c>
      <c r="N196" s="225">
        <v>1402.33</v>
      </c>
      <c r="O196" s="224">
        <f>_xlfn.XLOOKUP(A196,'[1]SIM Char File'!$F:$F,'[1]SIM Char File'!$AY:$AY)</f>
        <v>1097.8699999999999</v>
      </c>
    </row>
    <row r="197" spans="1:15" s="1" customFormat="1">
      <c r="A197" s="255">
        <v>106540734</v>
      </c>
      <c r="B197" s="255" t="s">
        <v>1263</v>
      </c>
      <c r="C197" s="256" t="s">
        <v>1180</v>
      </c>
      <c r="D197" s="256" t="s">
        <v>1179</v>
      </c>
      <c r="E197" s="256" t="s">
        <v>1180</v>
      </c>
      <c r="F197" s="257" t="s">
        <v>1180</v>
      </c>
      <c r="G197" s="256" t="s">
        <v>1180</v>
      </c>
      <c r="H197" s="107">
        <v>0.27731</v>
      </c>
      <c r="I197" s="258">
        <v>1.4510000000000001</v>
      </c>
      <c r="J197" s="258">
        <v>1.3062</v>
      </c>
      <c r="K197" s="259">
        <v>8783</v>
      </c>
      <c r="L197" s="260">
        <v>10601</v>
      </c>
      <c r="M197" s="259">
        <v>1246</v>
      </c>
      <c r="N197" s="225">
        <v>1402.33</v>
      </c>
      <c r="O197" s="224">
        <f>_xlfn.XLOOKUP(A197,'[1]SIM Char File'!$F:$F,'[1]SIM Char File'!$AY:$AY)</f>
        <v>1062.8900000000001</v>
      </c>
    </row>
    <row r="198" spans="1:15" s="1" customFormat="1">
      <c r="A198" s="255">
        <v>106194219</v>
      </c>
      <c r="B198" s="255" t="s">
        <v>1264</v>
      </c>
      <c r="C198" s="256" t="s">
        <v>1180</v>
      </c>
      <c r="D198" s="256" t="s">
        <v>1180</v>
      </c>
      <c r="E198" s="256" t="s">
        <v>1180</v>
      </c>
      <c r="F198" s="257" t="s">
        <v>1180</v>
      </c>
      <c r="G198" s="256" t="s">
        <v>1180</v>
      </c>
      <c r="H198" s="107">
        <v>0.20269999999999996</v>
      </c>
      <c r="I198" s="258">
        <v>1.4510000000000001</v>
      </c>
      <c r="J198" s="258">
        <v>1.3062</v>
      </c>
      <c r="K198" s="259">
        <v>8783</v>
      </c>
      <c r="L198" s="260">
        <v>10601</v>
      </c>
      <c r="M198" s="259">
        <v>1246</v>
      </c>
      <c r="N198" s="225">
        <v>1402.33</v>
      </c>
      <c r="O198" s="224">
        <f>_xlfn.XLOOKUP(A198,'[1]SIM Char File'!$F:$F,'[1]SIM Char File'!$AY:$AY)</f>
        <v>1097.8699999999999</v>
      </c>
    </row>
    <row r="199" spans="1:15" s="1" customFormat="1">
      <c r="A199" s="255">
        <v>106210993</v>
      </c>
      <c r="B199" s="255" t="s">
        <v>1769</v>
      </c>
      <c r="C199" s="257" t="s">
        <v>1180</v>
      </c>
      <c r="D199" s="257" t="s">
        <v>1180</v>
      </c>
      <c r="E199" s="257" t="s">
        <v>1180</v>
      </c>
      <c r="F199" s="257" t="s">
        <v>1180</v>
      </c>
      <c r="G199" s="256" t="s">
        <v>1180</v>
      </c>
      <c r="H199" s="107">
        <f>_xlfn.XLOOKUP(Table1[[#This Row],[OSHPD ID]],'[1]SIM Char File'!$F:$F,'[1]SIM Char File'!$AE:$AE)</f>
        <v>0.21</v>
      </c>
      <c r="I199" s="258">
        <v>1.6657999999999999</v>
      </c>
      <c r="J199" s="258">
        <v>1.5639000000000001</v>
      </c>
      <c r="K199" s="259">
        <v>8783</v>
      </c>
      <c r="L199" s="260">
        <v>12131</v>
      </c>
      <c r="M199" s="259">
        <v>1425</v>
      </c>
      <c r="N199" s="225">
        <v>1402.33</v>
      </c>
      <c r="O199" s="224">
        <f>_xlfn.XLOOKUP(A199,'[1]SIM Char File'!$F:$F,'[1]SIM Char File'!$AY:$AY)</f>
        <v>1097.8699999999999</v>
      </c>
    </row>
    <row r="200" spans="1:15" s="1" customFormat="1">
      <c r="A200" s="255">
        <v>106384238</v>
      </c>
      <c r="B200" s="255" t="s">
        <v>1605</v>
      </c>
      <c r="C200" s="257" t="s">
        <v>1180</v>
      </c>
      <c r="D200" s="257" t="s">
        <v>1180</v>
      </c>
      <c r="E200" s="257" t="s">
        <v>1180</v>
      </c>
      <c r="F200" s="257" t="s">
        <v>1180</v>
      </c>
      <c r="G200" s="256" t="s">
        <v>1180</v>
      </c>
      <c r="H200" s="107">
        <f>_xlfn.XLOOKUP(Table1[[#This Row],[OSHPD ID]],'[1]SIM Char File'!$F:$F,'[1]SIM Char File'!$AE:$AE)</f>
        <v>0.21</v>
      </c>
      <c r="I200" s="258">
        <v>1.7806999999999999</v>
      </c>
      <c r="J200" s="258">
        <v>1.603</v>
      </c>
      <c r="K200" s="259">
        <v>8783</v>
      </c>
      <c r="L200" s="260">
        <v>12363</v>
      </c>
      <c r="M200" s="259">
        <v>0</v>
      </c>
      <c r="N200" s="225">
        <v>1402.33</v>
      </c>
      <c r="O200" s="224">
        <f>_xlfn.XLOOKUP(A200,'[1]SIM Char File'!$F:$F,'[1]SIM Char File'!$AY:$AY)</f>
        <v>1097.8699999999999</v>
      </c>
    </row>
    <row r="201" spans="1:15" s="1" customFormat="1">
      <c r="A201" s="255">
        <v>106150736</v>
      </c>
      <c r="B201" s="255" t="s">
        <v>1394</v>
      </c>
      <c r="C201" s="256" t="s">
        <v>1179</v>
      </c>
      <c r="D201" s="256" t="s">
        <v>1180</v>
      </c>
      <c r="E201" s="256" t="s">
        <v>1180</v>
      </c>
      <c r="F201" s="257" t="s">
        <v>1180</v>
      </c>
      <c r="G201" s="256" t="s">
        <v>1180</v>
      </c>
      <c r="H201" s="107">
        <v>0.41079000000000004</v>
      </c>
      <c r="I201" s="258">
        <v>1.4510000000000001</v>
      </c>
      <c r="J201" s="258">
        <v>1.3062</v>
      </c>
      <c r="K201" s="259">
        <v>8783</v>
      </c>
      <c r="L201" s="260">
        <v>10601</v>
      </c>
      <c r="M201" s="259">
        <v>0</v>
      </c>
      <c r="N201" s="225">
        <v>1402.33</v>
      </c>
      <c r="O201" s="224">
        <f>_xlfn.XLOOKUP(A201,'[1]SIM Char File'!$F:$F,'[1]SIM Char File'!$AY:$AY)</f>
        <v>1097.8699999999999</v>
      </c>
    </row>
    <row r="202" spans="1:15" s="1" customFormat="1">
      <c r="A202" s="255">
        <v>106150737</v>
      </c>
      <c r="B202" s="255" t="s">
        <v>1395</v>
      </c>
      <c r="C202" s="256" t="s">
        <v>1180</v>
      </c>
      <c r="D202" s="256" t="s">
        <v>1179</v>
      </c>
      <c r="E202" s="257" t="s">
        <v>1180</v>
      </c>
      <c r="F202" s="257" t="s">
        <v>1179</v>
      </c>
      <c r="G202" s="256" t="s">
        <v>1179</v>
      </c>
      <c r="H202" s="107">
        <v>0.21</v>
      </c>
      <c r="I202" s="258">
        <v>1.4510000000000001</v>
      </c>
      <c r="J202" s="258">
        <v>1.3062</v>
      </c>
      <c r="K202" s="259">
        <v>24860</v>
      </c>
      <c r="L202" s="260">
        <v>30006</v>
      </c>
      <c r="M202" s="259">
        <v>0</v>
      </c>
      <c r="N202" s="225">
        <v>1402.33</v>
      </c>
      <c r="O202" s="224">
        <f>_xlfn.XLOOKUP(A202,'[1]SIM Char File'!$F:$F,'[1]SIM Char File'!$AY:$AY)</f>
        <v>1097.8699999999999</v>
      </c>
    </row>
    <row r="203" spans="1:15" s="1" customFormat="1">
      <c r="A203" s="255">
        <v>106190049</v>
      </c>
      <c r="B203" s="255" t="s">
        <v>1396</v>
      </c>
      <c r="C203" s="257" t="s">
        <v>1180</v>
      </c>
      <c r="D203" s="257" t="s">
        <v>1180</v>
      </c>
      <c r="E203" s="257" t="s">
        <v>1180</v>
      </c>
      <c r="F203" s="257" t="s">
        <v>1180</v>
      </c>
      <c r="G203" s="256" t="s">
        <v>1180</v>
      </c>
      <c r="H203" s="107">
        <v>0.16828000000000001</v>
      </c>
      <c r="I203" s="258">
        <v>1.4510000000000001</v>
      </c>
      <c r="J203" s="258">
        <v>1.3062</v>
      </c>
      <c r="K203" s="259">
        <v>8783</v>
      </c>
      <c r="L203" s="260">
        <v>10601</v>
      </c>
      <c r="M203" s="259">
        <v>0</v>
      </c>
      <c r="N203" s="225">
        <v>1402.33</v>
      </c>
      <c r="O203" s="224">
        <f>_xlfn.XLOOKUP(A203,'[1]SIM Char File'!$F:$F,'[1]SIM Char File'!$AY:$AY)</f>
        <v>1097.8699999999999</v>
      </c>
    </row>
    <row r="204" spans="1:15" s="1" customFormat="1">
      <c r="A204" s="255">
        <v>106301127</v>
      </c>
      <c r="B204" s="255" t="s">
        <v>1397</v>
      </c>
      <c r="C204" s="256" t="s">
        <v>1180</v>
      </c>
      <c r="D204" s="256" t="s">
        <v>1180</v>
      </c>
      <c r="E204" s="256" t="s">
        <v>1180</v>
      </c>
      <c r="F204" s="257" t="s">
        <v>1180</v>
      </c>
      <c r="G204" s="256" t="s">
        <v>1180</v>
      </c>
      <c r="H204" s="107">
        <v>0.18456</v>
      </c>
      <c r="I204" s="258">
        <v>1.4510000000000001</v>
      </c>
      <c r="J204" s="258">
        <v>1.3062</v>
      </c>
      <c r="K204" s="259">
        <v>8783</v>
      </c>
      <c r="L204" s="260">
        <v>10601</v>
      </c>
      <c r="M204" s="259">
        <v>0</v>
      </c>
      <c r="N204" s="225">
        <v>1402.33</v>
      </c>
      <c r="O204" s="224">
        <f>_xlfn.XLOOKUP(A204,'[1]SIM Char File'!$F:$F,'[1]SIM Char File'!$AY:$AY)</f>
        <v>1070.56</v>
      </c>
    </row>
    <row r="205" spans="1:15" s="1" customFormat="1">
      <c r="A205" s="255">
        <v>106190449</v>
      </c>
      <c r="B205" s="255" t="s">
        <v>1398</v>
      </c>
      <c r="C205" s="256" t="s">
        <v>1180</v>
      </c>
      <c r="D205" s="256" t="s">
        <v>1180</v>
      </c>
      <c r="E205" s="256" t="s">
        <v>1180</v>
      </c>
      <c r="F205" s="257" t="s">
        <v>1180</v>
      </c>
      <c r="G205" s="256" t="s">
        <v>1180</v>
      </c>
      <c r="H205" s="107">
        <v>0.1608</v>
      </c>
      <c r="I205" s="258">
        <v>1.4510000000000001</v>
      </c>
      <c r="J205" s="258">
        <v>1.3062</v>
      </c>
      <c r="K205" s="259">
        <v>8783</v>
      </c>
      <c r="L205" s="260">
        <v>10601</v>
      </c>
      <c r="M205" s="259">
        <v>1246</v>
      </c>
      <c r="N205" s="225">
        <v>1402.33</v>
      </c>
      <c r="O205" s="224">
        <f>_xlfn.XLOOKUP(A205,'[1]SIM Char File'!$F:$F,'[1]SIM Char File'!$AY:$AY)</f>
        <v>1097.8699999999999</v>
      </c>
    </row>
    <row r="206" spans="1:15" s="1" customFormat="1">
      <c r="A206" s="255">
        <v>106190305</v>
      </c>
      <c r="B206" s="255" t="s">
        <v>1399</v>
      </c>
      <c r="C206" s="256" t="s">
        <v>1180</v>
      </c>
      <c r="D206" s="256" t="s">
        <v>1180</v>
      </c>
      <c r="E206" s="256" t="s">
        <v>1180</v>
      </c>
      <c r="F206" s="257" t="s">
        <v>1180</v>
      </c>
      <c r="G206" s="256" t="s">
        <v>1180</v>
      </c>
      <c r="H206" s="107">
        <v>0.10333000000000001</v>
      </c>
      <c r="I206" s="258">
        <v>1.4510000000000001</v>
      </c>
      <c r="J206" s="258">
        <v>1.3062</v>
      </c>
      <c r="K206" s="259">
        <v>8783</v>
      </c>
      <c r="L206" s="260">
        <v>10601</v>
      </c>
      <c r="M206" s="259">
        <v>0</v>
      </c>
      <c r="N206" s="225">
        <v>1402.33</v>
      </c>
      <c r="O206" s="224">
        <f>_xlfn.XLOOKUP(A206,'[1]SIM Char File'!$F:$F,'[1]SIM Char File'!$AY:$AY)</f>
        <v>1097.8699999999999</v>
      </c>
    </row>
    <row r="207" spans="1:15" s="1" customFormat="1">
      <c r="A207" s="255">
        <v>106361274</v>
      </c>
      <c r="B207" s="255" t="s">
        <v>1400</v>
      </c>
      <c r="C207" s="257" t="s">
        <v>1180</v>
      </c>
      <c r="D207" s="257" t="s">
        <v>1180</v>
      </c>
      <c r="E207" s="257" t="s">
        <v>1180</v>
      </c>
      <c r="F207" s="257" t="s">
        <v>1180</v>
      </c>
      <c r="G207" s="256" t="s">
        <v>1180</v>
      </c>
      <c r="H207" s="107">
        <v>0.15542</v>
      </c>
      <c r="I207" s="258">
        <v>1.4510000000000001</v>
      </c>
      <c r="J207" s="258">
        <v>1.3062</v>
      </c>
      <c r="K207" s="259">
        <v>8783</v>
      </c>
      <c r="L207" s="260">
        <v>10601</v>
      </c>
      <c r="M207" s="259">
        <v>0</v>
      </c>
      <c r="N207" s="225">
        <v>1402.33</v>
      </c>
      <c r="O207" s="224">
        <f>_xlfn.XLOOKUP(A207,'[1]SIM Char File'!$F:$F,'[1]SIM Char File'!$AY:$AY)</f>
        <v>1097.8699999999999</v>
      </c>
    </row>
    <row r="208" spans="1:15" s="1" customFormat="1">
      <c r="A208" s="255">
        <v>106364188</v>
      </c>
      <c r="B208" s="255" t="s">
        <v>1401</v>
      </c>
      <c r="C208" s="256" t="s">
        <v>1180</v>
      </c>
      <c r="D208" s="256" t="s">
        <v>1180</v>
      </c>
      <c r="E208" s="256" t="s">
        <v>1180</v>
      </c>
      <c r="F208" s="257" t="s">
        <v>1180</v>
      </c>
      <c r="G208" s="256" t="s">
        <v>1180</v>
      </c>
      <c r="H208" s="107">
        <v>0.22239999999999999</v>
      </c>
      <c r="I208" s="258">
        <v>1.4510000000000001</v>
      </c>
      <c r="J208" s="258">
        <v>1.3062</v>
      </c>
      <c r="K208" s="259">
        <v>8783</v>
      </c>
      <c r="L208" s="260">
        <v>10601</v>
      </c>
      <c r="M208" s="259">
        <v>0</v>
      </c>
      <c r="N208" s="225">
        <v>1402.33</v>
      </c>
      <c r="O208" s="224">
        <f>_xlfn.XLOOKUP(A208,'[1]SIM Char File'!$F:$F,'[1]SIM Char File'!$AY:$AY)</f>
        <v>1097.8699999999999</v>
      </c>
    </row>
    <row r="209" spans="1:15" s="1" customFormat="1">
      <c r="A209" s="255">
        <v>106332172</v>
      </c>
      <c r="B209" s="255" t="s">
        <v>1402</v>
      </c>
      <c r="C209" s="256" t="s">
        <v>1180</v>
      </c>
      <c r="D209" s="256" t="s">
        <v>1180</v>
      </c>
      <c r="E209" s="256" t="s">
        <v>1180</v>
      </c>
      <c r="F209" s="257" t="s">
        <v>1180</v>
      </c>
      <c r="G209" s="256" t="s">
        <v>1180</v>
      </c>
      <c r="H209" s="107">
        <v>0.19006999999999999</v>
      </c>
      <c r="I209" s="258">
        <v>1.4510000000000001</v>
      </c>
      <c r="J209" s="258">
        <v>1.3062</v>
      </c>
      <c r="K209" s="259">
        <v>8783</v>
      </c>
      <c r="L209" s="260">
        <v>10601</v>
      </c>
      <c r="M209" s="259">
        <v>0</v>
      </c>
      <c r="N209" s="225">
        <v>1402.33</v>
      </c>
      <c r="O209" s="224">
        <f>_xlfn.XLOOKUP(A209,'[1]SIM Char File'!$F:$F,'[1]SIM Char File'!$AY:$AY)</f>
        <v>1097.8699999999999</v>
      </c>
    </row>
    <row r="210" spans="1:15" s="1" customFormat="1">
      <c r="A210" s="255">
        <v>106370721</v>
      </c>
      <c r="B210" s="255" t="s">
        <v>1403</v>
      </c>
      <c r="C210" s="257" t="s">
        <v>1180</v>
      </c>
      <c r="D210" s="257" t="s">
        <v>1180</v>
      </c>
      <c r="E210" s="257" t="s">
        <v>1180</v>
      </c>
      <c r="F210" s="257" t="s">
        <v>1180</v>
      </c>
      <c r="G210" s="256" t="s">
        <v>1180</v>
      </c>
      <c r="H210" s="107">
        <v>0.24069000000000002</v>
      </c>
      <c r="I210" s="258">
        <v>1.4510000000000001</v>
      </c>
      <c r="J210" s="258">
        <v>1.3062</v>
      </c>
      <c r="K210" s="259">
        <v>8783</v>
      </c>
      <c r="L210" s="260">
        <v>10601</v>
      </c>
      <c r="M210" s="259">
        <v>0</v>
      </c>
      <c r="N210" s="225">
        <v>1402.33</v>
      </c>
      <c r="O210" s="224">
        <f>_xlfn.XLOOKUP(A210,'[1]SIM Char File'!$F:$F,'[1]SIM Char File'!$AY:$AY)</f>
        <v>1097.8699999999999</v>
      </c>
    </row>
    <row r="211" spans="1:15" s="1" customFormat="1">
      <c r="A211" s="255">
        <v>106010887</v>
      </c>
      <c r="B211" s="255" t="s">
        <v>1404</v>
      </c>
      <c r="C211" s="257" t="s">
        <v>1180</v>
      </c>
      <c r="D211" s="257" t="s">
        <v>1180</v>
      </c>
      <c r="E211" s="257" t="s">
        <v>1180</v>
      </c>
      <c r="F211" s="257" t="s">
        <v>1180</v>
      </c>
      <c r="G211" s="256" t="s">
        <v>1180</v>
      </c>
      <c r="H211" s="107">
        <v>0.24723000000000001</v>
      </c>
      <c r="I211" s="258">
        <v>1.698</v>
      </c>
      <c r="J211" s="258">
        <v>1.5444</v>
      </c>
      <c r="K211" s="259">
        <v>8783</v>
      </c>
      <c r="L211" s="260">
        <v>12015</v>
      </c>
      <c r="M211" s="259">
        <v>0</v>
      </c>
      <c r="N211" s="225">
        <v>1402.33</v>
      </c>
      <c r="O211" s="224">
        <f>_xlfn.XLOOKUP(A211,'[1]SIM Char File'!$F:$F,'[1]SIM Char File'!$AY:$AY)</f>
        <v>1097.8699999999999</v>
      </c>
    </row>
    <row r="212" spans="1:15" s="1" customFormat="1">
      <c r="A212" s="255">
        <v>106190458</v>
      </c>
      <c r="B212" s="255" t="s">
        <v>1405</v>
      </c>
      <c r="C212" s="257" t="s">
        <v>1180</v>
      </c>
      <c r="D212" s="257" t="s">
        <v>1180</v>
      </c>
      <c r="E212" s="257" t="s">
        <v>1180</v>
      </c>
      <c r="F212" s="257" t="s">
        <v>1180</v>
      </c>
      <c r="G212" s="256" t="s">
        <v>1180</v>
      </c>
      <c r="H212" s="107">
        <v>0.1608</v>
      </c>
      <c r="I212" s="258">
        <v>1.4510000000000001</v>
      </c>
      <c r="J212" s="258">
        <v>1.3062</v>
      </c>
      <c r="K212" s="259">
        <v>8783</v>
      </c>
      <c r="L212" s="260">
        <v>10601</v>
      </c>
      <c r="M212" s="259">
        <v>0</v>
      </c>
      <c r="N212" s="225">
        <v>1402.33</v>
      </c>
      <c r="O212" s="224">
        <f>_xlfn.XLOOKUP(A212,'[1]SIM Char File'!$F:$F,'[1]SIM Char File'!$AY:$AY)</f>
        <v>1097.8699999999999</v>
      </c>
    </row>
    <row r="213" spans="1:15" s="1" customFormat="1">
      <c r="A213" s="255">
        <v>106301167</v>
      </c>
      <c r="B213" s="255" t="s">
        <v>1406</v>
      </c>
      <c r="C213" s="257" t="s">
        <v>1180</v>
      </c>
      <c r="D213" s="257" t="s">
        <v>1180</v>
      </c>
      <c r="E213" s="257" t="s">
        <v>1180</v>
      </c>
      <c r="F213" s="257" t="s">
        <v>1180</v>
      </c>
      <c r="G213" s="256" t="s">
        <v>1180</v>
      </c>
      <c r="H213" s="107">
        <v>0.1608</v>
      </c>
      <c r="I213" s="258">
        <v>1.4510000000000001</v>
      </c>
      <c r="J213" s="258">
        <v>1.3062</v>
      </c>
      <c r="K213" s="259">
        <v>8783</v>
      </c>
      <c r="L213" s="260">
        <v>10601</v>
      </c>
      <c r="M213" s="259">
        <v>0</v>
      </c>
      <c r="N213" s="225">
        <v>1402.33</v>
      </c>
      <c r="O213" s="224">
        <f>_xlfn.XLOOKUP(A213,'[1]SIM Char File'!$F:$F,'[1]SIM Char File'!$AY:$AY)</f>
        <v>1097.8699999999999</v>
      </c>
    </row>
    <row r="214" spans="1:15" s="1" customFormat="1">
      <c r="A214" s="255">
        <v>106190196</v>
      </c>
      <c r="B214" s="255" t="s">
        <v>1407</v>
      </c>
      <c r="C214" s="256" t="s">
        <v>1180</v>
      </c>
      <c r="D214" s="256" t="s">
        <v>1180</v>
      </c>
      <c r="E214" s="256" t="s">
        <v>1180</v>
      </c>
      <c r="F214" s="257" t="s">
        <v>1180</v>
      </c>
      <c r="G214" s="256" t="s">
        <v>1180</v>
      </c>
      <c r="H214" s="107">
        <v>9.7140000000000004E-2</v>
      </c>
      <c r="I214" s="258">
        <v>1.4510000000000001</v>
      </c>
      <c r="J214" s="258">
        <v>1.3062</v>
      </c>
      <c r="K214" s="259">
        <v>8783</v>
      </c>
      <c r="L214" s="260">
        <v>10601</v>
      </c>
      <c r="M214" s="259">
        <v>0</v>
      </c>
      <c r="N214" s="225">
        <v>1402.33</v>
      </c>
      <c r="O214" s="224">
        <f>_xlfn.XLOOKUP(A214,'[1]SIM Char File'!$F:$F,'[1]SIM Char File'!$AY:$AY)</f>
        <v>1097.8699999999999</v>
      </c>
    </row>
    <row r="215" spans="1:15" s="1" customFormat="1">
      <c r="A215" s="255">
        <v>106301380</v>
      </c>
      <c r="B215" s="255" t="s">
        <v>1408</v>
      </c>
      <c r="C215" s="256" t="s">
        <v>1180</v>
      </c>
      <c r="D215" s="256" t="s">
        <v>1180</v>
      </c>
      <c r="E215" s="256" t="s">
        <v>1180</v>
      </c>
      <c r="F215" s="257" t="s">
        <v>1180</v>
      </c>
      <c r="G215" s="256" t="s">
        <v>1180</v>
      </c>
      <c r="H215" s="107">
        <v>0.11257</v>
      </c>
      <c r="I215" s="258">
        <v>1.4510000000000001</v>
      </c>
      <c r="J215" s="258">
        <v>1.3062</v>
      </c>
      <c r="K215" s="259">
        <v>8783</v>
      </c>
      <c r="L215" s="260">
        <v>10601</v>
      </c>
      <c r="M215" s="259">
        <v>0</v>
      </c>
      <c r="N215" s="225">
        <v>1402.33</v>
      </c>
      <c r="O215" s="224">
        <f>_xlfn.XLOOKUP(A215,'[1]SIM Char File'!$F:$F,'[1]SIM Char File'!$AY:$AY)</f>
        <v>1097.8699999999999</v>
      </c>
    </row>
    <row r="216" spans="1:15" s="1" customFormat="1">
      <c r="A216" s="255">
        <v>106190599</v>
      </c>
      <c r="B216" s="255" t="s">
        <v>1795</v>
      </c>
      <c r="C216" s="256" t="s">
        <v>1180</v>
      </c>
      <c r="D216" s="256" t="s">
        <v>1180</v>
      </c>
      <c r="E216" s="256" t="s">
        <v>1180</v>
      </c>
      <c r="F216" s="257" t="s">
        <v>1180</v>
      </c>
      <c r="G216" s="256" t="s">
        <v>1180</v>
      </c>
      <c r="H216" s="107">
        <v>0.16347999999999999</v>
      </c>
      <c r="I216" s="258">
        <v>1.4510000000000001</v>
      </c>
      <c r="J216" s="258">
        <v>1.3062</v>
      </c>
      <c r="K216" s="259">
        <v>8783</v>
      </c>
      <c r="L216" s="260">
        <v>10601</v>
      </c>
      <c r="M216" s="259">
        <v>0</v>
      </c>
      <c r="N216" s="225">
        <v>1402.33</v>
      </c>
      <c r="O216" s="224">
        <f>_xlfn.XLOOKUP(A216,'[1]SIM Char File'!$F:$F,'[1]SIM Char File'!$AY:$AY)</f>
        <v>1097.8699999999999</v>
      </c>
    </row>
    <row r="217" spans="1:15" s="1" customFormat="1">
      <c r="A217" s="255">
        <v>106190661</v>
      </c>
      <c r="B217" s="255" t="s">
        <v>1796</v>
      </c>
      <c r="C217" s="256" t="s">
        <v>1180</v>
      </c>
      <c r="D217" s="256" t="s">
        <v>1180</v>
      </c>
      <c r="E217" s="256" t="s">
        <v>1180</v>
      </c>
      <c r="F217" s="257" t="s">
        <v>1180</v>
      </c>
      <c r="G217" s="256" t="s">
        <v>1180</v>
      </c>
      <c r="H217" s="107">
        <v>1</v>
      </c>
      <c r="I217" s="258">
        <v>1.4510000000000001</v>
      </c>
      <c r="J217" s="258">
        <v>1.3062</v>
      </c>
      <c r="K217" s="259">
        <v>8783</v>
      </c>
      <c r="L217" s="260">
        <v>10601</v>
      </c>
      <c r="M217" s="259">
        <v>0</v>
      </c>
      <c r="N217" s="225">
        <v>1402.33</v>
      </c>
      <c r="O217" s="224">
        <f>_xlfn.XLOOKUP(A217,'[1]SIM Char File'!$F:$F,'[1]SIM Char File'!$AY:$AY)</f>
        <v>1097.8699999999999</v>
      </c>
    </row>
    <row r="218" spans="1:15" s="1" customFormat="1">
      <c r="A218" s="255">
        <v>106191231</v>
      </c>
      <c r="B218" s="255" t="s">
        <v>2313</v>
      </c>
      <c r="C218" s="257" t="s">
        <v>1179</v>
      </c>
      <c r="D218" s="257" t="s">
        <v>1180</v>
      </c>
      <c r="E218" s="257" t="s">
        <v>1180</v>
      </c>
      <c r="F218" s="257" t="s">
        <v>1180</v>
      </c>
      <c r="G218" s="256" t="s">
        <v>1180</v>
      </c>
      <c r="H218" s="107">
        <v>0.46507999999999999</v>
      </c>
      <c r="I218" s="258">
        <v>1.4510000000000001</v>
      </c>
      <c r="J218" s="258">
        <v>1.3062</v>
      </c>
      <c r="K218" s="259">
        <v>8783</v>
      </c>
      <c r="L218" s="260">
        <v>10601</v>
      </c>
      <c r="M218" s="259">
        <v>0</v>
      </c>
      <c r="N218" s="225">
        <v>1402.33</v>
      </c>
      <c r="O218" s="224">
        <f>_xlfn.XLOOKUP(A218,'[1]SIM Char File'!$F:$F,'[1]SIM Char File'!$AY:$AY)</f>
        <v>1097.8699999999999</v>
      </c>
    </row>
    <row r="219" spans="1:15" s="1" customFormat="1">
      <c r="A219" s="255">
        <v>106301234</v>
      </c>
      <c r="B219" s="255" t="s">
        <v>1409</v>
      </c>
      <c r="C219" s="256" t="s">
        <v>1180</v>
      </c>
      <c r="D219" s="256" t="s">
        <v>1180</v>
      </c>
      <c r="E219" s="256" t="s">
        <v>1180</v>
      </c>
      <c r="F219" s="257" t="s">
        <v>1180</v>
      </c>
      <c r="G219" s="256" t="s">
        <v>1180</v>
      </c>
      <c r="H219" s="107">
        <v>0.20961000000000002</v>
      </c>
      <c r="I219" s="258">
        <v>1.4510000000000001</v>
      </c>
      <c r="J219" s="258">
        <v>1.3062</v>
      </c>
      <c r="K219" s="259">
        <v>8783</v>
      </c>
      <c r="L219" s="260">
        <v>10601</v>
      </c>
      <c r="M219" s="259">
        <v>0</v>
      </c>
      <c r="N219" s="225">
        <v>1402.33</v>
      </c>
      <c r="O219" s="224">
        <f>_xlfn.XLOOKUP(A219,'[1]SIM Char File'!$F:$F,'[1]SIM Char File'!$AY:$AY)</f>
        <v>1097.8699999999999</v>
      </c>
    </row>
    <row r="220" spans="1:15" s="1" customFormat="1">
      <c r="A220" s="255">
        <v>106191227</v>
      </c>
      <c r="B220" s="255" t="s">
        <v>1410</v>
      </c>
      <c r="C220" s="256" t="s">
        <v>1179</v>
      </c>
      <c r="D220" s="256" t="s">
        <v>1180</v>
      </c>
      <c r="E220" s="256" t="s">
        <v>1179</v>
      </c>
      <c r="F220" s="257" t="s">
        <v>1180</v>
      </c>
      <c r="G220" s="256" t="s">
        <v>1180</v>
      </c>
      <c r="H220" s="107">
        <v>0.46633000000000002</v>
      </c>
      <c r="I220" s="258">
        <v>1.4510000000000001</v>
      </c>
      <c r="J220" s="258">
        <v>1.3062</v>
      </c>
      <c r="K220" s="259">
        <v>8783</v>
      </c>
      <c r="L220" s="260">
        <v>10601</v>
      </c>
      <c r="M220" s="259">
        <v>0</v>
      </c>
      <c r="N220" s="225">
        <v>1402.33</v>
      </c>
      <c r="O220" s="224">
        <f>_xlfn.XLOOKUP(A220,'[1]SIM Char File'!$F:$F,'[1]SIM Char File'!$AY:$AY)</f>
        <v>1097.8699999999999</v>
      </c>
    </row>
    <row r="221" spans="1:15" s="1" customFormat="1">
      <c r="A221" s="255">
        <v>106191306</v>
      </c>
      <c r="B221" s="255" t="s">
        <v>1411</v>
      </c>
      <c r="C221" s="256" t="s">
        <v>1179</v>
      </c>
      <c r="D221" s="256" t="s">
        <v>1180</v>
      </c>
      <c r="E221" s="256" t="s">
        <v>1180</v>
      </c>
      <c r="F221" s="257" t="s">
        <v>1180</v>
      </c>
      <c r="G221" s="256" t="s">
        <v>1180</v>
      </c>
      <c r="H221" s="107">
        <v>0.47435000000000005</v>
      </c>
      <c r="I221" s="258">
        <v>1.4510000000000001</v>
      </c>
      <c r="J221" s="258">
        <v>1.3062</v>
      </c>
      <c r="K221" s="259">
        <v>8783</v>
      </c>
      <c r="L221" s="260">
        <v>10601</v>
      </c>
      <c r="M221" s="259">
        <v>0</v>
      </c>
      <c r="N221" s="225">
        <v>1402.33</v>
      </c>
      <c r="O221" s="224">
        <f>_xlfn.XLOOKUP(A221,'[1]SIM Char File'!$F:$F,'[1]SIM Char File'!$AY:$AY)</f>
        <v>1097.8699999999999</v>
      </c>
    </row>
    <row r="222" spans="1:15" s="1" customFormat="1">
      <c r="A222" s="255">
        <v>106191228</v>
      </c>
      <c r="B222" s="255" t="s">
        <v>1412</v>
      </c>
      <c r="C222" s="256" t="s">
        <v>1179</v>
      </c>
      <c r="D222" s="256" t="s">
        <v>1180</v>
      </c>
      <c r="E222" s="256" t="s">
        <v>1179</v>
      </c>
      <c r="F222" s="257" t="s">
        <v>1180</v>
      </c>
      <c r="G222" s="256" t="s">
        <v>1180</v>
      </c>
      <c r="H222" s="107">
        <v>0.40317000000000003</v>
      </c>
      <c r="I222" s="258">
        <v>1.4510000000000001</v>
      </c>
      <c r="J222" s="258">
        <v>1.3062</v>
      </c>
      <c r="K222" s="259">
        <v>8783</v>
      </c>
      <c r="L222" s="260">
        <v>10601</v>
      </c>
      <c r="M222" s="259">
        <v>0</v>
      </c>
      <c r="N222" s="225">
        <v>1402.33</v>
      </c>
      <c r="O222" s="224">
        <f>_xlfn.XLOOKUP(A222,'[1]SIM Char File'!$F:$F,'[1]SIM Char File'!$AY:$AY)</f>
        <v>1097.8699999999999</v>
      </c>
    </row>
    <row r="223" spans="1:15" s="1" customFormat="1">
      <c r="A223" s="255">
        <v>106380865</v>
      </c>
      <c r="B223" s="255" t="s">
        <v>1413</v>
      </c>
      <c r="C223" s="257" t="s">
        <v>1179</v>
      </c>
      <c r="D223" s="257" t="s">
        <v>1180</v>
      </c>
      <c r="E223" s="257" t="s">
        <v>1180</v>
      </c>
      <c r="F223" s="257" t="s">
        <v>1180</v>
      </c>
      <c r="G223" s="256" t="s">
        <v>1180</v>
      </c>
      <c r="H223" s="107">
        <v>0.25520999999999999</v>
      </c>
      <c r="I223" s="258">
        <v>1.7806999999999999</v>
      </c>
      <c r="J223" s="258">
        <v>1.603</v>
      </c>
      <c r="K223" s="259">
        <v>8783</v>
      </c>
      <c r="L223" s="260">
        <v>12363</v>
      </c>
      <c r="M223" s="259">
        <v>0</v>
      </c>
      <c r="N223" s="225">
        <v>1402.33</v>
      </c>
      <c r="O223" s="224">
        <f>_xlfn.XLOOKUP(A223,'[1]SIM Char File'!$F:$F,'[1]SIM Char File'!$AY:$AY)</f>
        <v>1097.8699999999999</v>
      </c>
    </row>
    <row r="224" spans="1:15" s="1" customFormat="1">
      <c r="A224" s="255">
        <v>106190240</v>
      </c>
      <c r="B224" s="255" t="s">
        <v>1414</v>
      </c>
      <c r="C224" s="257" t="s">
        <v>1180</v>
      </c>
      <c r="D224" s="257" t="s">
        <v>1180</v>
      </c>
      <c r="E224" s="257" t="s">
        <v>1180</v>
      </c>
      <c r="F224" s="257" t="s">
        <v>1180</v>
      </c>
      <c r="G224" s="256" t="s">
        <v>1180</v>
      </c>
      <c r="H224" s="107">
        <v>9.8100000000000007E-2</v>
      </c>
      <c r="I224" s="258">
        <v>1.4510000000000001</v>
      </c>
      <c r="J224" s="258">
        <v>1.3062</v>
      </c>
      <c r="K224" s="259">
        <v>8783</v>
      </c>
      <c r="L224" s="260">
        <v>10601</v>
      </c>
      <c r="M224" s="259">
        <v>1246</v>
      </c>
      <c r="N224" s="225">
        <v>1402.33</v>
      </c>
      <c r="O224" s="224">
        <f>_xlfn.XLOOKUP(A224,'[1]SIM Char File'!$F:$F,'[1]SIM Char File'!$AY:$AY)</f>
        <v>1097.8699999999999</v>
      </c>
    </row>
    <row r="225" spans="1:15" s="1" customFormat="1">
      <c r="A225" s="255">
        <v>106361245</v>
      </c>
      <c r="B225" s="255" t="s">
        <v>1415</v>
      </c>
      <c r="C225" s="256" t="s">
        <v>1180</v>
      </c>
      <c r="D225" s="256" t="s">
        <v>1180</v>
      </c>
      <c r="E225" s="256" t="s">
        <v>1179</v>
      </c>
      <c r="F225" s="257" t="s">
        <v>1180</v>
      </c>
      <c r="G225" s="256" t="s">
        <v>1180</v>
      </c>
      <c r="H225" s="107">
        <v>0.17771999999999999</v>
      </c>
      <c r="I225" s="258">
        <v>1.4510000000000001</v>
      </c>
      <c r="J225" s="258">
        <v>1.3062</v>
      </c>
      <c r="K225" s="259">
        <v>8783</v>
      </c>
      <c r="L225" s="260">
        <v>10601</v>
      </c>
      <c r="M225" s="259">
        <v>1522</v>
      </c>
      <c r="N225" s="225">
        <v>1402.33</v>
      </c>
      <c r="O225" s="224">
        <f>_xlfn.XLOOKUP(A225,'[1]SIM Char File'!$F:$F,'[1]SIM Char File'!$AY:$AY)</f>
        <v>1097.8699999999999</v>
      </c>
    </row>
    <row r="226" spans="1:15" s="1" customFormat="1">
      <c r="A226" s="255">
        <v>106364502</v>
      </c>
      <c r="B226" s="255" t="s">
        <v>1416</v>
      </c>
      <c r="C226" s="256" t="s">
        <v>1180</v>
      </c>
      <c r="D226" s="256" t="s">
        <v>1180</v>
      </c>
      <c r="E226" s="256" t="s">
        <v>1179</v>
      </c>
      <c r="F226" s="257" t="s">
        <v>1180</v>
      </c>
      <c r="G226" s="256" t="s">
        <v>1180</v>
      </c>
      <c r="H226" s="107">
        <v>0.19732999999999998</v>
      </c>
      <c r="I226" s="258">
        <v>1.4510000000000001</v>
      </c>
      <c r="J226" s="258">
        <v>1.3062</v>
      </c>
      <c r="K226" s="259">
        <v>8783</v>
      </c>
      <c r="L226" s="260">
        <v>10601</v>
      </c>
      <c r="M226" s="259">
        <v>2222</v>
      </c>
      <c r="N226" s="225">
        <v>1402.33</v>
      </c>
      <c r="O226" s="224">
        <f>_xlfn.XLOOKUP(A226,'[1]SIM Char File'!$F:$F,'[1]SIM Char File'!$AY:$AY)</f>
        <v>1097.8699999999999</v>
      </c>
    </row>
    <row r="227" spans="1:15" s="1" customFormat="1">
      <c r="A227" s="255">
        <v>106361246</v>
      </c>
      <c r="B227" s="255" t="s">
        <v>1417</v>
      </c>
      <c r="C227" s="256" t="s">
        <v>1180</v>
      </c>
      <c r="D227" s="256" t="s">
        <v>1180</v>
      </c>
      <c r="E227" s="256" t="s">
        <v>1179</v>
      </c>
      <c r="F227" s="257" t="s">
        <v>1180</v>
      </c>
      <c r="G227" s="256" t="s">
        <v>1180</v>
      </c>
      <c r="H227" s="107">
        <v>0.17771999999999999</v>
      </c>
      <c r="I227" s="258">
        <v>1.4510000000000001</v>
      </c>
      <c r="J227" s="258">
        <v>1.3062</v>
      </c>
      <c r="K227" s="259">
        <v>8783</v>
      </c>
      <c r="L227" s="260">
        <v>10601</v>
      </c>
      <c r="M227" s="259">
        <v>1522</v>
      </c>
      <c r="N227" s="225">
        <v>1402.33</v>
      </c>
      <c r="O227" s="224">
        <f>_xlfn.XLOOKUP(A227,'[1]SIM Char File'!$F:$F,'[1]SIM Char File'!$AY:$AY)</f>
        <v>1097.8699999999999</v>
      </c>
    </row>
    <row r="228" spans="1:15" s="1" customFormat="1">
      <c r="A228" s="255">
        <v>106334589</v>
      </c>
      <c r="B228" s="255" t="s">
        <v>1418</v>
      </c>
      <c r="C228" s="257" t="s">
        <v>1180</v>
      </c>
      <c r="D228" s="257" t="s">
        <v>1180</v>
      </c>
      <c r="E228" s="257" t="s">
        <v>1180</v>
      </c>
      <c r="F228" s="257" t="s">
        <v>1180</v>
      </c>
      <c r="G228" s="256" t="s">
        <v>1180</v>
      </c>
      <c r="H228" s="107">
        <v>0.22208000000000003</v>
      </c>
      <c r="I228" s="258">
        <v>1.4510000000000001</v>
      </c>
      <c r="J228" s="258">
        <v>1.3062</v>
      </c>
      <c r="K228" s="259">
        <v>8783</v>
      </c>
      <c r="L228" s="260">
        <v>10601</v>
      </c>
      <c r="M228" s="259">
        <v>0</v>
      </c>
      <c r="N228" s="225">
        <v>1402.33</v>
      </c>
      <c r="O228" s="224">
        <f>_xlfn.XLOOKUP(A228,'[1]SIM Char File'!$F:$F,'[1]SIM Char File'!$AY:$AY)</f>
        <v>1097.8699999999999</v>
      </c>
    </row>
    <row r="229" spans="1:15" s="1" customFormat="1">
      <c r="A229" s="255">
        <v>106364268</v>
      </c>
      <c r="B229" s="255" t="s">
        <v>1770</v>
      </c>
      <c r="C229" s="257" t="s">
        <v>1180</v>
      </c>
      <c r="D229" s="257" t="s">
        <v>1180</v>
      </c>
      <c r="E229" s="257" t="s">
        <v>1179</v>
      </c>
      <c r="F229" s="257" t="s">
        <v>1180</v>
      </c>
      <c r="G229" s="256" t="s">
        <v>1180</v>
      </c>
      <c r="H229" s="107">
        <v>0.17771999999999999</v>
      </c>
      <c r="I229" s="258">
        <v>1.4510000000000001</v>
      </c>
      <c r="J229" s="258">
        <v>1.3062</v>
      </c>
      <c r="K229" s="259">
        <v>8783</v>
      </c>
      <c r="L229" s="260">
        <v>10601</v>
      </c>
      <c r="M229" s="259">
        <v>1522</v>
      </c>
      <c r="N229" s="225">
        <v>1402.33</v>
      </c>
      <c r="O229" s="224">
        <f>_xlfn.XLOOKUP(A229,'[1]SIM Char File'!$F:$F,'[1]SIM Char File'!$AY:$AY)</f>
        <v>1097.8699999999999</v>
      </c>
    </row>
    <row r="230" spans="1:15" s="1" customFormat="1">
      <c r="A230" s="255">
        <v>106420491</v>
      </c>
      <c r="B230" s="255" t="s">
        <v>1419</v>
      </c>
      <c r="C230" s="256" t="s">
        <v>1180</v>
      </c>
      <c r="D230" s="256" t="s">
        <v>1179</v>
      </c>
      <c r="E230" s="256" t="s">
        <v>1180</v>
      </c>
      <c r="F230" s="257" t="s">
        <v>1179</v>
      </c>
      <c r="G230" s="256" t="s">
        <v>1179</v>
      </c>
      <c r="H230" s="107">
        <v>0.58001000000000003</v>
      </c>
      <c r="I230" s="258">
        <v>1.4510000000000001</v>
      </c>
      <c r="J230" s="258">
        <v>1.3062</v>
      </c>
      <c r="K230" s="259">
        <v>24860</v>
      </c>
      <c r="L230" s="260">
        <v>30006</v>
      </c>
      <c r="M230" s="259">
        <v>0</v>
      </c>
      <c r="N230" s="225">
        <v>1402.33</v>
      </c>
      <c r="O230" s="224">
        <f>_xlfn.XLOOKUP(A230,'[1]SIM Char File'!$F:$F,'[1]SIM Char File'!$AY:$AY)</f>
        <v>1097.8699999999999</v>
      </c>
    </row>
    <row r="231" spans="1:15" s="1" customFormat="1">
      <c r="A231" s="255">
        <v>106190198</v>
      </c>
      <c r="B231" s="255" t="s">
        <v>1420</v>
      </c>
      <c r="C231" s="256" t="s">
        <v>1180</v>
      </c>
      <c r="D231" s="256" t="s">
        <v>1180</v>
      </c>
      <c r="E231" s="256" t="s">
        <v>1180</v>
      </c>
      <c r="F231" s="257" t="s">
        <v>1180</v>
      </c>
      <c r="G231" s="256" t="s">
        <v>1180</v>
      </c>
      <c r="H231" s="107">
        <f>_xlfn.XLOOKUP(Table1[[#This Row],[OSHPD ID]],'[1]SIM Char File'!$F:$F,'[1]SIM Char File'!$AE:$AE)</f>
        <v>0.26423999999999997</v>
      </c>
      <c r="I231" s="258">
        <v>1.4510000000000001</v>
      </c>
      <c r="J231" s="258">
        <v>1.3062</v>
      </c>
      <c r="K231" s="259">
        <v>8783</v>
      </c>
      <c r="L231" s="260">
        <v>10601</v>
      </c>
      <c r="M231" s="259">
        <v>0</v>
      </c>
      <c r="N231" s="225">
        <v>1402.33</v>
      </c>
      <c r="O231" s="224">
        <f>_xlfn.XLOOKUP(A231,'[1]SIM Char File'!$F:$F,'[1]SIM Char File'!$AY:$AY)</f>
        <v>1097.8699999999999</v>
      </c>
    </row>
    <row r="232" spans="1:15" s="1" customFormat="1">
      <c r="A232" s="255">
        <v>106560492</v>
      </c>
      <c r="B232" s="255" t="s">
        <v>1421</v>
      </c>
      <c r="C232" s="256" t="s">
        <v>1180</v>
      </c>
      <c r="D232" s="256" t="s">
        <v>1180</v>
      </c>
      <c r="E232" s="256" t="s">
        <v>1180</v>
      </c>
      <c r="F232" s="257" t="s">
        <v>1180</v>
      </c>
      <c r="G232" s="256" t="s">
        <v>1180</v>
      </c>
      <c r="H232" s="107">
        <v>0.10119</v>
      </c>
      <c r="I232" s="258">
        <v>1.4510000000000001</v>
      </c>
      <c r="J232" s="258">
        <v>1.3062</v>
      </c>
      <c r="K232" s="259">
        <v>8783</v>
      </c>
      <c r="L232" s="260">
        <v>10601</v>
      </c>
      <c r="M232" s="259">
        <v>0</v>
      </c>
      <c r="N232" s="225">
        <v>1402.33</v>
      </c>
      <c r="O232" s="224">
        <f>_xlfn.XLOOKUP(A232,'[1]SIM Char File'!$F:$F,'[1]SIM Char File'!$AY:$AY)</f>
        <v>1097.8699999999999</v>
      </c>
    </row>
    <row r="233" spans="1:15" s="1" customFormat="1">
      <c r="A233" s="255">
        <v>106434040</v>
      </c>
      <c r="B233" s="255" t="s">
        <v>1771</v>
      </c>
      <c r="C233" s="256" t="s">
        <v>1180</v>
      </c>
      <c r="D233" s="256" t="s">
        <v>1180</v>
      </c>
      <c r="E233" s="256" t="s">
        <v>1179</v>
      </c>
      <c r="F233" s="257" t="s">
        <v>1180</v>
      </c>
      <c r="G233" s="256" t="s">
        <v>1180</v>
      </c>
      <c r="H233" s="107">
        <v>0.18457000000000001</v>
      </c>
      <c r="I233" s="258">
        <v>1.7775000000000001</v>
      </c>
      <c r="J233" s="258">
        <v>1.609</v>
      </c>
      <c r="K233" s="259">
        <v>8783</v>
      </c>
      <c r="L233" s="260">
        <v>12399</v>
      </c>
      <c r="M233" s="259">
        <v>0</v>
      </c>
      <c r="N233" s="225">
        <v>1402.33</v>
      </c>
      <c r="O233" s="224">
        <f>_xlfn.XLOOKUP(A233,'[1]SIM Char File'!$F:$F,'[1]SIM Char File'!$AY:$AY)</f>
        <v>1097.8699999999999</v>
      </c>
    </row>
    <row r="234" spans="1:15" s="1" customFormat="1">
      <c r="A234" s="255">
        <v>106121002</v>
      </c>
      <c r="B234" s="255" t="s">
        <v>1422</v>
      </c>
      <c r="C234" s="256" t="s">
        <v>1180</v>
      </c>
      <c r="D234" s="256" t="s">
        <v>1180</v>
      </c>
      <c r="E234" s="256" t="s">
        <v>1180</v>
      </c>
      <c r="F234" s="257" t="s">
        <v>1180</v>
      </c>
      <c r="G234" s="256" t="s">
        <v>1180</v>
      </c>
      <c r="H234" s="107">
        <f>_xlfn.XLOOKUP(Table1[[#This Row],[OSHPD ID]],'[1]SIM Char File'!$F:$F,'[1]SIM Char File'!$AE:$AE)</f>
        <v>0.37835999999999997</v>
      </c>
      <c r="I234" s="258">
        <v>1.4510000000000001</v>
      </c>
      <c r="J234" s="258">
        <v>1.3062</v>
      </c>
      <c r="K234" s="259">
        <v>8783</v>
      </c>
      <c r="L234" s="260">
        <v>10601</v>
      </c>
      <c r="M234" s="259">
        <v>0</v>
      </c>
      <c r="N234" s="225">
        <v>1402.33</v>
      </c>
      <c r="O234" s="224">
        <f>_xlfn.XLOOKUP(A234,'[1]SIM Char File'!$F:$F,'[1]SIM Char File'!$AY:$AY)</f>
        <v>1097.8699999999999</v>
      </c>
    </row>
    <row r="235" spans="1:15" s="1" customFormat="1">
      <c r="A235" s="255">
        <v>106260011</v>
      </c>
      <c r="B235" s="255" t="s">
        <v>1423</v>
      </c>
      <c r="C235" s="256" t="s">
        <v>1180</v>
      </c>
      <c r="D235" s="256" t="s">
        <v>1179</v>
      </c>
      <c r="E235" s="256" t="s">
        <v>1180</v>
      </c>
      <c r="F235" s="257" t="s">
        <v>1179</v>
      </c>
      <c r="G235" s="256" t="s">
        <v>1179</v>
      </c>
      <c r="H235" s="107">
        <v>0.54174999999999995</v>
      </c>
      <c r="I235" s="258">
        <v>1.4510000000000001</v>
      </c>
      <c r="J235" s="258">
        <v>1.3062</v>
      </c>
      <c r="K235" s="259">
        <v>24860</v>
      </c>
      <c r="L235" s="260">
        <v>30006</v>
      </c>
      <c r="M235" s="259">
        <v>0</v>
      </c>
      <c r="N235" s="225">
        <v>1402.33</v>
      </c>
      <c r="O235" s="224">
        <f>_xlfn.XLOOKUP(A235,'[1]SIM Char File'!$F:$F,'[1]SIM Char File'!$AY:$AY)</f>
        <v>1097.8699999999999</v>
      </c>
    </row>
    <row r="236" spans="1:15" s="1" customFormat="1">
      <c r="A236" s="255">
        <v>106420493</v>
      </c>
      <c r="B236" s="255" t="s">
        <v>1424</v>
      </c>
      <c r="C236" s="257" t="s">
        <v>1180</v>
      </c>
      <c r="D236" s="257" t="s">
        <v>1180</v>
      </c>
      <c r="E236" s="257" t="s">
        <v>1180</v>
      </c>
      <c r="F236" s="257" t="s">
        <v>1180</v>
      </c>
      <c r="G236" s="256" t="s">
        <v>1180</v>
      </c>
      <c r="H236" s="107">
        <v>0.23715</v>
      </c>
      <c r="I236" s="258">
        <v>1.4510000000000001</v>
      </c>
      <c r="J236" s="258">
        <v>1.3062</v>
      </c>
      <c r="K236" s="259">
        <v>8783</v>
      </c>
      <c r="L236" s="260">
        <v>10601</v>
      </c>
      <c r="M236" s="259">
        <v>1246</v>
      </c>
      <c r="N236" s="225">
        <v>1402.33</v>
      </c>
      <c r="O236" s="224">
        <f>_xlfn.XLOOKUP(A236,'[1]SIM Char File'!$F:$F,'[1]SIM Char File'!$AY:$AY)</f>
        <v>1097.8699999999999</v>
      </c>
    </row>
    <row r="237" spans="1:15" s="1" customFormat="1">
      <c r="A237" s="255">
        <v>106400466</v>
      </c>
      <c r="B237" s="255" t="s">
        <v>1425</v>
      </c>
      <c r="C237" s="256" t="s">
        <v>1180</v>
      </c>
      <c r="D237" s="256" t="s">
        <v>1180</v>
      </c>
      <c r="E237" s="256" t="s">
        <v>1180</v>
      </c>
      <c r="F237" s="257" t="s">
        <v>1180</v>
      </c>
      <c r="G237" s="256" t="s">
        <v>1180</v>
      </c>
      <c r="H237" s="107">
        <v>0.23715</v>
      </c>
      <c r="I237" s="258">
        <v>1.4510000000000001</v>
      </c>
      <c r="J237" s="258">
        <v>1.3062</v>
      </c>
      <c r="K237" s="259">
        <v>8783</v>
      </c>
      <c r="L237" s="260">
        <v>10601</v>
      </c>
      <c r="M237" s="259">
        <v>1246</v>
      </c>
      <c r="N237" s="225">
        <v>1402.33</v>
      </c>
      <c r="O237" s="224">
        <f>_xlfn.XLOOKUP(A237,'[1]SIM Char File'!$F:$F,'[1]SIM Char File'!$AY:$AY)</f>
        <v>1097.8699999999999</v>
      </c>
    </row>
    <row r="238" spans="1:15" s="1" customFormat="1">
      <c r="A238" s="255">
        <v>106211006</v>
      </c>
      <c r="B238" s="255" t="s">
        <v>2205</v>
      </c>
      <c r="C238" s="257" t="s">
        <v>1180</v>
      </c>
      <c r="D238" s="257" t="s">
        <v>1179</v>
      </c>
      <c r="E238" s="257" t="s">
        <v>1180</v>
      </c>
      <c r="F238" s="257" t="s">
        <v>1180</v>
      </c>
      <c r="G238" s="256" t="s">
        <v>1180</v>
      </c>
      <c r="H238" s="107">
        <v>0.16550999999999999</v>
      </c>
      <c r="I238" s="258">
        <v>1.7252000000000001</v>
      </c>
      <c r="J238" s="258">
        <v>1.5774999999999999</v>
      </c>
      <c r="K238" s="259">
        <v>8783</v>
      </c>
      <c r="L238" s="260">
        <v>12212</v>
      </c>
      <c r="M238" s="259">
        <v>0</v>
      </c>
      <c r="N238" s="225">
        <v>1402.33</v>
      </c>
      <c r="O238" s="224">
        <f>_xlfn.XLOOKUP(A238,'[1]SIM Char File'!$F:$F,'[1]SIM Char File'!$AY:$AY)</f>
        <v>1097.8699999999999</v>
      </c>
    </row>
    <row r="239" spans="1:15" s="1" customFormat="1">
      <c r="A239" s="255">
        <v>106050932</v>
      </c>
      <c r="B239" s="255" t="s">
        <v>1426</v>
      </c>
      <c r="C239" s="257" t="s">
        <v>1180</v>
      </c>
      <c r="D239" s="257" t="s">
        <v>1180</v>
      </c>
      <c r="E239" s="257" t="s">
        <v>1180</v>
      </c>
      <c r="F239" s="257" t="s">
        <v>1179</v>
      </c>
      <c r="G239" s="256" t="s">
        <v>1179</v>
      </c>
      <c r="H239" s="107">
        <v>0.36786000000000002</v>
      </c>
      <c r="I239" s="258">
        <v>1.4510000000000001</v>
      </c>
      <c r="J239" s="258">
        <v>1.3062</v>
      </c>
      <c r="K239" s="259">
        <v>24860</v>
      </c>
      <c r="L239" s="260">
        <v>30006</v>
      </c>
      <c r="M239" s="259">
        <v>0</v>
      </c>
      <c r="N239" s="225">
        <v>1402.33</v>
      </c>
      <c r="O239" s="224">
        <f>_xlfn.XLOOKUP(A239,'[1]SIM Char File'!$F:$F,'[1]SIM Char File'!$AY:$AY)</f>
        <v>1097.8699999999999</v>
      </c>
    </row>
    <row r="240" spans="1:15" s="1" customFormat="1">
      <c r="A240" s="255">
        <v>106090933</v>
      </c>
      <c r="B240" s="255" t="s">
        <v>1772</v>
      </c>
      <c r="C240" s="256" t="s">
        <v>1180</v>
      </c>
      <c r="D240" s="256" t="s">
        <v>1180</v>
      </c>
      <c r="E240" s="256" t="s">
        <v>1180</v>
      </c>
      <c r="F240" s="257" t="s">
        <v>1179</v>
      </c>
      <c r="G240" s="256" t="s">
        <v>1179</v>
      </c>
      <c r="H240" s="107">
        <v>0.28916999999999998</v>
      </c>
      <c r="I240" s="258">
        <v>1.5235000000000001</v>
      </c>
      <c r="J240" s="258">
        <v>1.3995</v>
      </c>
      <c r="K240" s="259">
        <v>24860</v>
      </c>
      <c r="L240" s="260">
        <v>31574</v>
      </c>
      <c r="M240" s="259">
        <v>0</v>
      </c>
      <c r="N240" s="225">
        <v>1402.33</v>
      </c>
      <c r="O240" s="224">
        <f>_xlfn.XLOOKUP(A240,'[1]SIM Char File'!$F:$F,'[1]SIM Char File'!$AY:$AY)</f>
        <v>1097.8699999999999</v>
      </c>
    </row>
    <row r="241" spans="1:15" s="1" customFormat="1">
      <c r="A241" s="255">
        <v>106191230</v>
      </c>
      <c r="B241" s="255" t="s">
        <v>1427</v>
      </c>
      <c r="C241" s="256" t="s">
        <v>1180</v>
      </c>
      <c r="D241" s="256" t="s">
        <v>1180</v>
      </c>
      <c r="E241" s="256" t="s">
        <v>1180</v>
      </c>
      <c r="F241" s="257" t="s">
        <v>1180</v>
      </c>
      <c r="G241" s="256" t="s">
        <v>1180</v>
      </c>
      <c r="H241" s="107">
        <v>0.13333</v>
      </c>
      <c r="I241" s="258">
        <v>1.4510000000000001</v>
      </c>
      <c r="J241" s="258">
        <v>1.3062</v>
      </c>
      <c r="K241" s="259">
        <v>8783</v>
      </c>
      <c r="L241" s="260">
        <v>10601</v>
      </c>
      <c r="M241" s="259">
        <v>0</v>
      </c>
      <c r="N241" s="225">
        <v>1402.33</v>
      </c>
      <c r="O241" s="224">
        <f>_xlfn.XLOOKUP(A241,'[1]SIM Char File'!$F:$F,'[1]SIM Char File'!$AY:$AY)</f>
        <v>1097.8699999999999</v>
      </c>
    </row>
    <row r="242" spans="1:15" s="1" customFormat="1">
      <c r="A242" s="255">
        <v>106450936</v>
      </c>
      <c r="B242" s="255" t="s">
        <v>1428</v>
      </c>
      <c r="C242" s="257" t="s">
        <v>1180</v>
      </c>
      <c r="D242" s="257" t="s">
        <v>1179</v>
      </c>
      <c r="E242" s="257" t="s">
        <v>1180</v>
      </c>
      <c r="F242" s="257" t="s">
        <v>1179</v>
      </c>
      <c r="G242" s="256" t="s">
        <v>1179</v>
      </c>
      <c r="H242" s="107">
        <v>0.61653000000000002</v>
      </c>
      <c r="I242" s="258">
        <v>1.4510000000000001</v>
      </c>
      <c r="J242" s="258">
        <v>1.3062</v>
      </c>
      <c r="K242" s="259">
        <v>24860</v>
      </c>
      <c r="L242" s="260">
        <v>30006</v>
      </c>
      <c r="M242" s="259">
        <v>0</v>
      </c>
      <c r="N242" s="225">
        <v>1402.33</v>
      </c>
      <c r="O242" s="224">
        <f>_xlfn.XLOOKUP(A242,'[1]SIM Char File'!$F:$F,'[1]SIM Char File'!$AY:$AY)</f>
        <v>1097.8699999999999</v>
      </c>
    </row>
    <row r="243" spans="1:15" s="1" customFormat="1">
      <c r="A243" s="255">
        <v>106196168</v>
      </c>
      <c r="B243" s="255" t="s">
        <v>2206</v>
      </c>
      <c r="C243" s="256" t="s">
        <v>1180</v>
      </c>
      <c r="D243" s="256" t="s">
        <v>1180</v>
      </c>
      <c r="E243" s="256" t="s">
        <v>1179</v>
      </c>
      <c r="F243" s="257" t="s">
        <v>1180</v>
      </c>
      <c r="G243" s="256" t="s">
        <v>1180</v>
      </c>
      <c r="H243" s="107">
        <v>0.21768999999999999</v>
      </c>
      <c r="I243" s="258">
        <v>1.4510000000000001</v>
      </c>
      <c r="J243" s="258">
        <v>1.3062</v>
      </c>
      <c r="K243" s="259">
        <v>8783</v>
      </c>
      <c r="L243" s="260">
        <v>10601</v>
      </c>
      <c r="M243" s="259">
        <v>0</v>
      </c>
      <c r="N243" s="225">
        <v>1402.33</v>
      </c>
      <c r="O243" s="224">
        <f>_xlfn.XLOOKUP(A243,'[1]SIM Char File'!$F:$F,'[1]SIM Char File'!$AY:$AY)</f>
        <v>1097.8699999999999</v>
      </c>
    </row>
    <row r="244" spans="1:15" s="1" customFormat="1">
      <c r="A244" s="255">
        <v>106240924</v>
      </c>
      <c r="B244" s="255" t="s">
        <v>1429</v>
      </c>
      <c r="C244" s="257" t="s">
        <v>1180</v>
      </c>
      <c r="D244" s="257" t="s">
        <v>1180</v>
      </c>
      <c r="E244" s="257" t="s">
        <v>1180</v>
      </c>
      <c r="F244" s="257" t="s">
        <v>1179</v>
      </c>
      <c r="G244" s="256" t="s">
        <v>1179</v>
      </c>
      <c r="H244" s="107">
        <v>0.40251999999999999</v>
      </c>
      <c r="I244" s="258">
        <v>1.4510000000000001</v>
      </c>
      <c r="J244" s="258">
        <v>1.3062</v>
      </c>
      <c r="K244" s="259">
        <v>24860</v>
      </c>
      <c r="L244" s="260">
        <v>30006</v>
      </c>
      <c r="M244" s="259">
        <v>0</v>
      </c>
      <c r="N244" s="225">
        <v>1402.33</v>
      </c>
      <c r="O244" s="224">
        <f>_xlfn.XLOOKUP(A244,'[1]SIM Char File'!$F:$F,'[1]SIM Char File'!$AY:$AY)</f>
        <v>1097.8699999999999</v>
      </c>
    </row>
    <row r="245" spans="1:15" s="1" customFormat="1">
      <c r="A245" s="255">
        <v>106190521</v>
      </c>
      <c r="B245" s="255" t="s">
        <v>1430</v>
      </c>
      <c r="C245" s="256" t="s">
        <v>1180</v>
      </c>
      <c r="D245" s="256" t="s">
        <v>1180</v>
      </c>
      <c r="E245" s="256" t="s">
        <v>1180</v>
      </c>
      <c r="F245" s="257" t="s">
        <v>1180</v>
      </c>
      <c r="G245" s="256" t="s">
        <v>1180</v>
      </c>
      <c r="H245" s="107">
        <v>0.16578000000000001</v>
      </c>
      <c r="I245" s="258">
        <v>1.4510000000000001</v>
      </c>
      <c r="J245" s="258">
        <v>1.3062</v>
      </c>
      <c r="K245" s="259">
        <v>8783</v>
      </c>
      <c r="L245" s="260">
        <v>10601</v>
      </c>
      <c r="M245" s="259">
        <v>0</v>
      </c>
      <c r="N245" s="225">
        <v>1402.33</v>
      </c>
      <c r="O245" s="224">
        <f>_xlfn.XLOOKUP(A245,'[1]SIM Char File'!$F:$F,'[1]SIM Char File'!$AY:$AY)</f>
        <v>998.85</v>
      </c>
    </row>
    <row r="246" spans="1:15" s="1" customFormat="1">
      <c r="A246" s="255">
        <v>106500939</v>
      </c>
      <c r="B246" s="255" t="s">
        <v>1773</v>
      </c>
      <c r="C246" s="257" t="s">
        <v>1180</v>
      </c>
      <c r="D246" s="257" t="s">
        <v>1180</v>
      </c>
      <c r="E246" s="256" t="s">
        <v>1180</v>
      </c>
      <c r="F246" s="257" t="s">
        <v>1180</v>
      </c>
      <c r="G246" s="256" t="s">
        <v>1180</v>
      </c>
      <c r="H246" s="107">
        <v>0.25059999999999999</v>
      </c>
      <c r="I246" s="258">
        <v>1.4987000000000001</v>
      </c>
      <c r="J246" s="258">
        <v>1.3491</v>
      </c>
      <c r="K246" s="259">
        <v>8783</v>
      </c>
      <c r="L246" s="260">
        <v>10856</v>
      </c>
      <c r="M246" s="259">
        <v>0</v>
      </c>
      <c r="N246" s="225">
        <v>1402.33</v>
      </c>
      <c r="O246" s="224">
        <f>_xlfn.XLOOKUP(A246,'[1]SIM Char File'!$F:$F,'[1]SIM Char File'!$AY:$AY)</f>
        <v>1097.8699999999999</v>
      </c>
    </row>
    <row r="247" spans="1:15" s="1" customFormat="1">
      <c r="A247" s="255">
        <v>106190525</v>
      </c>
      <c r="B247" s="255" t="s">
        <v>2207</v>
      </c>
      <c r="C247" s="256" t="s">
        <v>1180</v>
      </c>
      <c r="D247" s="256" t="s">
        <v>1180</v>
      </c>
      <c r="E247" s="256" t="s">
        <v>1180</v>
      </c>
      <c r="F247" s="257" t="s">
        <v>1180</v>
      </c>
      <c r="G247" s="256" t="s">
        <v>1180</v>
      </c>
      <c r="H247" s="107">
        <v>0.15887000000000001</v>
      </c>
      <c r="I247" s="258">
        <v>1.4510000000000001</v>
      </c>
      <c r="J247" s="258">
        <v>1.3062</v>
      </c>
      <c r="K247" s="259">
        <v>8783</v>
      </c>
      <c r="L247" s="260">
        <v>10601</v>
      </c>
      <c r="M247" s="259">
        <v>1661</v>
      </c>
      <c r="N247" s="225">
        <v>1402.33</v>
      </c>
      <c r="O247" s="224">
        <f>_xlfn.XLOOKUP(A247,'[1]SIM Char File'!$F:$F,'[1]SIM Char File'!$AY:$AY)</f>
        <v>1097.8699999999999</v>
      </c>
    </row>
    <row r="248" spans="1:15" s="1" customFormat="1">
      <c r="A248" s="255">
        <v>106300225</v>
      </c>
      <c r="B248" s="255" t="s">
        <v>2208</v>
      </c>
      <c r="C248" s="256" t="s">
        <v>1180</v>
      </c>
      <c r="D248" s="256" t="s">
        <v>1180</v>
      </c>
      <c r="E248" s="256" t="s">
        <v>1180</v>
      </c>
      <c r="F248" s="257" t="s">
        <v>1180</v>
      </c>
      <c r="G248" s="256" t="s">
        <v>1180</v>
      </c>
      <c r="H248" s="107">
        <v>0.17169999999999999</v>
      </c>
      <c r="I248" s="258">
        <v>1.4510000000000001</v>
      </c>
      <c r="J248" s="258">
        <v>1.3062</v>
      </c>
      <c r="K248" s="259">
        <v>8783</v>
      </c>
      <c r="L248" s="260">
        <v>10601</v>
      </c>
      <c r="M248" s="259">
        <v>0</v>
      </c>
      <c r="N248" s="225">
        <v>1402.33</v>
      </c>
      <c r="O248" s="224">
        <f>_xlfn.XLOOKUP(A248,'[1]SIM Char File'!$F:$F,'[1]SIM Char File'!$AY:$AY)</f>
        <v>1097.8699999999999</v>
      </c>
    </row>
    <row r="249" spans="1:15" s="1" customFormat="1">
      <c r="A249" s="255">
        <v>106301317</v>
      </c>
      <c r="B249" s="255" t="s">
        <v>2209</v>
      </c>
      <c r="C249" s="256" t="s">
        <v>1180</v>
      </c>
      <c r="D249" s="256" t="s">
        <v>1180</v>
      </c>
      <c r="E249" s="256" t="s">
        <v>1180</v>
      </c>
      <c r="F249" s="257" t="s">
        <v>1180</v>
      </c>
      <c r="G249" s="256" t="s">
        <v>1180</v>
      </c>
      <c r="H249" s="107">
        <v>0.17312</v>
      </c>
      <c r="I249" s="258">
        <v>1.4510000000000001</v>
      </c>
      <c r="J249" s="258">
        <v>1.3062</v>
      </c>
      <c r="K249" s="259">
        <v>8783</v>
      </c>
      <c r="L249" s="260">
        <v>10601</v>
      </c>
      <c r="M249" s="259">
        <v>1246</v>
      </c>
      <c r="N249" s="225">
        <v>1402.33</v>
      </c>
      <c r="O249" s="224">
        <f>_xlfn.XLOOKUP(A249,'[1]SIM Char File'!$F:$F,'[1]SIM Char File'!$AY:$AY)</f>
        <v>1097.8699999999999</v>
      </c>
    </row>
    <row r="250" spans="1:15" s="1" customFormat="1">
      <c r="A250" s="255">
        <v>106334018</v>
      </c>
      <c r="B250" s="255" t="s">
        <v>1431</v>
      </c>
      <c r="C250" s="257" t="s">
        <v>1180</v>
      </c>
      <c r="D250" s="257" t="s">
        <v>1180</v>
      </c>
      <c r="E250" s="257" t="s">
        <v>1180</v>
      </c>
      <c r="F250" s="257" t="s">
        <v>1180</v>
      </c>
      <c r="G250" s="256" t="s">
        <v>1180</v>
      </c>
      <c r="H250" s="107">
        <v>0.38216</v>
      </c>
      <c r="I250" s="258">
        <v>1.4510000000000001</v>
      </c>
      <c r="J250" s="258">
        <v>1.3062</v>
      </c>
      <c r="K250" s="259">
        <v>8783</v>
      </c>
      <c r="L250" s="260">
        <v>10601</v>
      </c>
      <c r="M250" s="259">
        <v>0</v>
      </c>
      <c r="N250" s="225">
        <v>1402.33</v>
      </c>
      <c r="O250" s="224">
        <f>_xlfn.XLOOKUP(A250,'[1]SIM Char File'!$F:$F,'[1]SIM Char File'!$AY:$AY)</f>
        <v>1097.8699999999999</v>
      </c>
    </row>
    <row r="251" spans="1:15" s="1" customFormat="1">
      <c r="A251" s="255">
        <v>106414018</v>
      </c>
      <c r="B251" s="255" t="s">
        <v>1432</v>
      </c>
      <c r="C251" s="256" t="s">
        <v>1180</v>
      </c>
      <c r="D251" s="256" t="s">
        <v>1180</v>
      </c>
      <c r="E251" s="256" t="s">
        <v>1180</v>
      </c>
      <c r="F251" s="257" t="s">
        <v>1180</v>
      </c>
      <c r="G251" s="256" t="s">
        <v>1180</v>
      </c>
      <c r="H251" s="107">
        <v>0.33238000000000001</v>
      </c>
      <c r="I251" s="258">
        <v>1.7309000000000001</v>
      </c>
      <c r="J251" s="258">
        <v>1.5955999999999999</v>
      </c>
      <c r="K251" s="259">
        <v>8783</v>
      </c>
      <c r="L251" s="260">
        <v>12319</v>
      </c>
      <c r="M251" s="259">
        <v>0</v>
      </c>
      <c r="N251" s="225">
        <v>1402.33</v>
      </c>
      <c r="O251" s="224">
        <f>_xlfn.XLOOKUP(A251,'[1]SIM Char File'!$F:$F,'[1]SIM Char File'!$AY:$AY)</f>
        <v>1097.8699999999999</v>
      </c>
    </row>
    <row r="252" spans="1:15" s="1" customFormat="1">
      <c r="A252" s="255">
        <v>106340947</v>
      </c>
      <c r="B252" s="255" t="s">
        <v>1433</v>
      </c>
      <c r="C252" s="256" t="s">
        <v>1180</v>
      </c>
      <c r="D252" s="256" t="s">
        <v>1180</v>
      </c>
      <c r="E252" s="256" t="s">
        <v>1180</v>
      </c>
      <c r="F252" s="257" t="s">
        <v>1180</v>
      </c>
      <c r="G252" s="256" t="s">
        <v>1180</v>
      </c>
      <c r="H252" s="107">
        <v>0.18873000000000001</v>
      </c>
      <c r="I252" s="258">
        <v>1.5235000000000001</v>
      </c>
      <c r="J252" s="258">
        <v>1.3995</v>
      </c>
      <c r="K252" s="259">
        <v>8783</v>
      </c>
      <c r="L252" s="260">
        <v>11155</v>
      </c>
      <c r="M252" s="259">
        <v>1311</v>
      </c>
      <c r="N252" s="225">
        <v>1402.33</v>
      </c>
      <c r="O252" s="224">
        <f>_xlfn.XLOOKUP(A252,'[1]SIM Char File'!$F:$F,'[1]SIM Char File'!$AY:$AY)</f>
        <v>1097.8699999999999</v>
      </c>
    </row>
    <row r="253" spans="1:15" s="1" customFormat="1">
      <c r="A253" s="255">
        <v>106150761</v>
      </c>
      <c r="B253" s="255" t="s">
        <v>1434</v>
      </c>
      <c r="C253" s="256" t="s">
        <v>1180</v>
      </c>
      <c r="D253" s="256" t="s">
        <v>1180</v>
      </c>
      <c r="E253" s="256" t="s">
        <v>1180</v>
      </c>
      <c r="F253" s="257" t="s">
        <v>1180</v>
      </c>
      <c r="G253" s="256" t="s">
        <v>1180</v>
      </c>
      <c r="H253" s="107">
        <v>0.20554000000000003</v>
      </c>
      <c r="I253" s="258">
        <v>1.4510000000000001</v>
      </c>
      <c r="J253" s="258">
        <v>1.3062</v>
      </c>
      <c r="K253" s="259">
        <v>8783</v>
      </c>
      <c r="L253" s="260">
        <v>10601</v>
      </c>
      <c r="M253" s="259">
        <v>0</v>
      </c>
      <c r="N253" s="225">
        <v>1402.33</v>
      </c>
      <c r="O253" s="224">
        <f>_xlfn.XLOOKUP(A253,'[1]SIM Char File'!$F:$F,'[1]SIM Char File'!$AY:$AY)</f>
        <v>1097.8699999999999</v>
      </c>
    </row>
    <row r="254" spans="1:15" s="1" customFormat="1">
      <c r="A254" s="255">
        <v>106344029</v>
      </c>
      <c r="B254" s="255" t="s">
        <v>1435</v>
      </c>
      <c r="C254" s="256" t="s">
        <v>1180</v>
      </c>
      <c r="D254" s="256" t="s">
        <v>1180</v>
      </c>
      <c r="E254" s="256" t="s">
        <v>1180</v>
      </c>
      <c r="F254" s="257" t="s">
        <v>1180</v>
      </c>
      <c r="G254" s="256" t="s">
        <v>1180</v>
      </c>
      <c r="H254" s="107">
        <v>0.20524000000000003</v>
      </c>
      <c r="I254" s="258">
        <v>1.5235000000000001</v>
      </c>
      <c r="J254" s="258">
        <v>1.3995</v>
      </c>
      <c r="K254" s="259">
        <v>8783</v>
      </c>
      <c r="L254" s="260">
        <v>11155</v>
      </c>
      <c r="M254" s="259">
        <v>0</v>
      </c>
      <c r="N254" s="225">
        <v>1402.33</v>
      </c>
      <c r="O254" s="224">
        <f>_xlfn.XLOOKUP(A254,'[1]SIM Char File'!$F:$F,'[1]SIM Char File'!$AY:$AY)</f>
        <v>1097.8699999999999</v>
      </c>
    </row>
    <row r="255" spans="1:15" s="1" customFormat="1">
      <c r="A255" s="255">
        <v>106240942</v>
      </c>
      <c r="B255" s="255" t="s">
        <v>1436</v>
      </c>
      <c r="C255" s="256" t="s">
        <v>1180</v>
      </c>
      <c r="D255" s="256" t="s">
        <v>1180</v>
      </c>
      <c r="E255" s="256" t="s">
        <v>1180</v>
      </c>
      <c r="F255" s="257" t="s">
        <v>1180</v>
      </c>
      <c r="G255" s="256" t="s">
        <v>1180</v>
      </c>
      <c r="H255" s="107">
        <v>0.20358999999999997</v>
      </c>
      <c r="I255" s="258">
        <v>1.4510000000000001</v>
      </c>
      <c r="J255" s="258">
        <v>1.3062</v>
      </c>
      <c r="K255" s="259">
        <v>8783</v>
      </c>
      <c r="L255" s="260">
        <v>10601</v>
      </c>
      <c r="M255" s="259">
        <v>0</v>
      </c>
      <c r="N255" s="225">
        <v>1402.33</v>
      </c>
      <c r="O255" s="224">
        <f>_xlfn.XLOOKUP(A255,'[1]SIM Char File'!$F:$F,'[1]SIM Char File'!$AY:$AY)</f>
        <v>1097.8699999999999</v>
      </c>
    </row>
    <row r="256" spans="1:15" s="1" customFormat="1">
      <c r="A256" s="255">
        <v>106450949</v>
      </c>
      <c r="B256" s="255" t="s">
        <v>1437</v>
      </c>
      <c r="C256" s="257" t="s">
        <v>1180</v>
      </c>
      <c r="D256" s="257" t="s">
        <v>1180</v>
      </c>
      <c r="E256" s="257" t="s">
        <v>1180</v>
      </c>
      <c r="F256" s="257" t="s">
        <v>1180</v>
      </c>
      <c r="G256" s="256" t="s">
        <v>1180</v>
      </c>
      <c r="H256" s="107">
        <v>0.21819</v>
      </c>
      <c r="I256" s="258">
        <v>1.4510000000000001</v>
      </c>
      <c r="J256" s="258">
        <v>1.3062</v>
      </c>
      <c r="K256" s="259">
        <v>8783</v>
      </c>
      <c r="L256" s="260">
        <v>10601</v>
      </c>
      <c r="M256" s="259">
        <v>0</v>
      </c>
      <c r="N256" s="225">
        <v>1402.33</v>
      </c>
      <c r="O256" s="224">
        <f>_xlfn.XLOOKUP(A256,'[1]SIM Char File'!$F:$F,'[1]SIM Char File'!$AY:$AY)</f>
        <v>1097.8699999999999</v>
      </c>
    </row>
    <row r="257" spans="1:15" s="1" customFormat="1">
      <c r="A257" s="255">
        <v>106470871</v>
      </c>
      <c r="B257" s="255" t="s">
        <v>1438</v>
      </c>
      <c r="C257" s="256" t="s">
        <v>1180</v>
      </c>
      <c r="D257" s="256" t="s">
        <v>1180</v>
      </c>
      <c r="E257" s="257" t="s">
        <v>1180</v>
      </c>
      <c r="F257" s="257" t="s">
        <v>1179</v>
      </c>
      <c r="G257" s="256" t="s">
        <v>1179</v>
      </c>
      <c r="H257" s="107">
        <v>0.70213000000000003</v>
      </c>
      <c r="I257" s="258">
        <v>1.4510000000000001</v>
      </c>
      <c r="J257" s="258">
        <v>1.3062</v>
      </c>
      <c r="K257" s="259">
        <v>24860</v>
      </c>
      <c r="L257" s="260">
        <v>30006</v>
      </c>
      <c r="M257" s="259">
        <v>0</v>
      </c>
      <c r="N257" s="225">
        <v>1402.33</v>
      </c>
      <c r="O257" s="224">
        <f>_xlfn.XLOOKUP(A257,'[1]SIM Char File'!$F:$F,'[1]SIM Char File'!$AY:$AY)</f>
        <v>1097.8699999999999</v>
      </c>
    </row>
    <row r="258" spans="1:15" s="1" customFormat="1">
      <c r="A258" s="255">
        <v>106340950</v>
      </c>
      <c r="B258" s="255" t="s">
        <v>1439</v>
      </c>
      <c r="C258" s="256" t="s">
        <v>1180</v>
      </c>
      <c r="D258" s="256" t="s">
        <v>1180</v>
      </c>
      <c r="E258" s="256" t="s">
        <v>1180</v>
      </c>
      <c r="F258" s="257" t="s">
        <v>1180</v>
      </c>
      <c r="G258" s="256" t="s">
        <v>1180</v>
      </c>
      <c r="H258" s="107">
        <v>0.19914999999999997</v>
      </c>
      <c r="I258" s="258">
        <v>1.5235000000000001</v>
      </c>
      <c r="J258" s="258">
        <v>1.3995</v>
      </c>
      <c r="K258" s="259">
        <v>8783</v>
      </c>
      <c r="L258" s="260">
        <v>11155</v>
      </c>
      <c r="M258" s="259">
        <v>0</v>
      </c>
      <c r="N258" s="225">
        <v>1402.33</v>
      </c>
      <c r="O258" s="224">
        <f>_xlfn.XLOOKUP(A258,'[1]SIM Char File'!$F:$F,'[1]SIM Char File'!$AY:$AY)</f>
        <v>1097.8699999999999</v>
      </c>
    </row>
    <row r="259" spans="1:15" s="1" customFormat="1">
      <c r="A259" s="255">
        <v>106154108</v>
      </c>
      <c r="B259" s="255" t="s">
        <v>1899</v>
      </c>
      <c r="C259" s="256" t="s">
        <v>1180</v>
      </c>
      <c r="D259" s="256" t="s">
        <v>1180</v>
      </c>
      <c r="E259" s="256" t="s">
        <v>1180</v>
      </c>
      <c r="F259" s="257" t="s">
        <v>1180</v>
      </c>
      <c r="G259" s="256" t="s">
        <v>1180</v>
      </c>
      <c r="H259" s="107">
        <v>0.20554000000000003</v>
      </c>
      <c r="I259" s="258">
        <v>1.4510000000000001</v>
      </c>
      <c r="J259" s="258">
        <v>1.3062</v>
      </c>
      <c r="K259" s="259">
        <v>8783</v>
      </c>
      <c r="L259" s="260">
        <v>10601</v>
      </c>
      <c r="M259" s="259">
        <v>0</v>
      </c>
      <c r="N259" s="225">
        <v>1402.33</v>
      </c>
      <c r="O259" s="224">
        <f>_xlfn.XLOOKUP(A259,'[1]SIM Char File'!$F:$F,'[1]SIM Char File'!$AY:$AY)</f>
        <v>1097.8699999999999</v>
      </c>
    </row>
    <row r="260" spans="1:15" s="1" customFormat="1">
      <c r="A260" s="255">
        <v>106340951</v>
      </c>
      <c r="B260" s="255" t="s">
        <v>1440</v>
      </c>
      <c r="C260" s="256" t="s">
        <v>1180</v>
      </c>
      <c r="D260" s="256" t="s">
        <v>1180</v>
      </c>
      <c r="E260" s="256" t="s">
        <v>1180</v>
      </c>
      <c r="F260" s="257" t="s">
        <v>1180</v>
      </c>
      <c r="G260" s="256" t="s">
        <v>1180</v>
      </c>
      <c r="H260" s="107">
        <v>0.20926</v>
      </c>
      <c r="I260" s="258">
        <v>1.5235000000000001</v>
      </c>
      <c r="J260" s="258">
        <v>1.3995</v>
      </c>
      <c r="K260" s="259">
        <v>8783</v>
      </c>
      <c r="L260" s="260">
        <v>11155</v>
      </c>
      <c r="M260" s="259">
        <v>0</v>
      </c>
      <c r="N260" s="225">
        <v>1402.33</v>
      </c>
      <c r="O260" s="224">
        <f>_xlfn.XLOOKUP(A260,'[1]SIM Char File'!$F:$F,'[1]SIM Char File'!$AY:$AY)</f>
        <v>1097.8699999999999</v>
      </c>
    </row>
    <row r="261" spans="1:15" s="1" customFormat="1">
      <c r="A261" s="255">
        <v>106190529</v>
      </c>
      <c r="B261" s="255" t="s">
        <v>1441</v>
      </c>
      <c r="C261" s="256" t="s">
        <v>1180</v>
      </c>
      <c r="D261" s="256" t="s">
        <v>1180</v>
      </c>
      <c r="E261" s="257" t="s">
        <v>1180</v>
      </c>
      <c r="F261" s="257" t="s">
        <v>1180</v>
      </c>
      <c r="G261" s="256" t="s">
        <v>1180</v>
      </c>
      <c r="H261" s="107">
        <v>0.10421999999999998</v>
      </c>
      <c r="I261" s="258">
        <v>1.4510000000000001</v>
      </c>
      <c r="J261" s="258">
        <v>1.3062</v>
      </c>
      <c r="K261" s="259">
        <v>8783</v>
      </c>
      <c r="L261" s="260">
        <v>10601</v>
      </c>
      <c r="M261" s="259">
        <v>1246</v>
      </c>
      <c r="N261" s="225">
        <v>1402.33</v>
      </c>
      <c r="O261" s="224">
        <f>_xlfn.XLOOKUP(A261,'[1]SIM Char File'!$F:$F,'[1]SIM Char File'!$AY:$AY)</f>
        <v>1097.8699999999999</v>
      </c>
    </row>
    <row r="262" spans="1:15" s="1" customFormat="1">
      <c r="A262" s="255">
        <v>106410852</v>
      </c>
      <c r="B262" s="255" t="s">
        <v>1442</v>
      </c>
      <c r="C262" s="257" t="s">
        <v>1180</v>
      </c>
      <c r="D262" s="257" t="s">
        <v>1180</v>
      </c>
      <c r="E262" s="257" t="s">
        <v>1180</v>
      </c>
      <c r="F262" s="257" t="s">
        <v>1180</v>
      </c>
      <c r="G262" s="256" t="s">
        <v>1180</v>
      </c>
      <c r="H262" s="107">
        <v>0.33238000000000001</v>
      </c>
      <c r="I262" s="258">
        <v>1.7806999999999999</v>
      </c>
      <c r="J262" s="258">
        <v>1.603</v>
      </c>
      <c r="K262" s="259">
        <v>8783</v>
      </c>
      <c r="L262" s="260">
        <v>12363</v>
      </c>
      <c r="M262" s="259">
        <v>0</v>
      </c>
      <c r="N262" s="225">
        <v>1402.33</v>
      </c>
      <c r="O262" s="224">
        <f>_xlfn.XLOOKUP(A262,'[1]SIM Char File'!$F:$F,'[1]SIM Char File'!$AY:$AY)</f>
        <v>1097.8699999999999</v>
      </c>
    </row>
    <row r="263" spans="1:15" s="1" customFormat="1">
      <c r="A263" s="255">
        <v>106190524</v>
      </c>
      <c r="B263" s="255" t="s">
        <v>1443</v>
      </c>
      <c r="C263" s="257" t="s">
        <v>1180</v>
      </c>
      <c r="D263" s="257" t="s">
        <v>1180</v>
      </c>
      <c r="E263" s="257" t="s">
        <v>1180</v>
      </c>
      <c r="F263" s="257" t="s">
        <v>1180</v>
      </c>
      <c r="G263" s="256" t="s">
        <v>1180</v>
      </c>
      <c r="H263" s="107">
        <v>0.16406000000000001</v>
      </c>
      <c r="I263" s="258">
        <v>1.4510000000000001</v>
      </c>
      <c r="J263" s="258">
        <v>1.3062</v>
      </c>
      <c r="K263" s="259">
        <v>8783</v>
      </c>
      <c r="L263" s="260">
        <v>10601</v>
      </c>
      <c r="M263" s="259">
        <v>0</v>
      </c>
      <c r="N263" s="225">
        <v>1402.33</v>
      </c>
      <c r="O263" s="224">
        <f>_xlfn.XLOOKUP(A263,'[1]SIM Char File'!$F:$F,'[1]SIM Char File'!$AY:$AY)</f>
        <v>1097.8699999999999</v>
      </c>
    </row>
    <row r="264" spans="1:15" s="1" customFormat="1">
      <c r="A264" s="255">
        <v>106430915</v>
      </c>
      <c r="B264" s="255" t="s">
        <v>1904</v>
      </c>
      <c r="C264" s="256" t="s">
        <v>1180</v>
      </c>
      <c r="D264" s="256" t="s">
        <v>1180</v>
      </c>
      <c r="E264" s="256" t="s">
        <v>1179</v>
      </c>
      <c r="F264" s="257" t="s">
        <v>1180</v>
      </c>
      <c r="G264" s="256" t="s">
        <v>1180</v>
      </c>
      <c r="H264" s="107">
        <v>9.6240000000000006E-2</v>
      </c>
      <c r="I264" s="258">
        <v>1.7775000000000001</v>
      </c>
      <c r="J264" s="258">
        <v>1.609</v>
      </c>
      <c r="K264" s="259">
        <v>8783</v>
      </c>
      <c r="L264" s="260">
        <v>12399</v>
      </c>
      <c r="M264" s="259">
        <v>1457</v>
      </c>
      <c r="N264" s="225">
        <v>1402.33</v>
      </c>
      <c r="O264" s="224">
        <f>_xlfn.XLOOKUP(A264,'[1]SIM Char File'!$F:$F,'[1]SIM Char File'!$AY:$AY)</f>
        <v>1097.8699999999999</v>
      </c>
    </row>
    <row r="265" spans="1:15" s="1" customFormat="1">
      <c r="A265" s="255">
        <v>106250956</v>
      </c>
      <c r="B265" s="255" t="s">
        <v>1444</v>
      </c>
      <c r="C265" s="256" t="s">
        <v>1180</v>
      </c>
      <c r="D265" s="256" t="s">
        <v>1179</v>
      </c>
      <c r="E265" s="256" t="s">
        <v>1180</v>
      </c>
      <c r="F265" s="257" t="s">
        <v>1179</v>
      </c>
      <c r="G265" s="256" t="s">
        <v>1179</v>
      </c>
      <c r="H265" s="107">
        <v>0.95904999999999996</v>
      </c>
      <c r="I265" s="258">
        <v>1.4510000000000001</v>
      </c>
      <c r="J265" s="258">
        <v>1.3062</v>
      </c>
      <c r="K265" s="259">
        <v>24860</v>
      </c>
      <c r="L265" s="260">
        <v>30006</v>
      </c>
      <c r="M265" s="259">
        <v>0</v>
      </c>
      <c r="N265" s="225">
        <v>1402.33</v>
      </c>
      <c r="O265" s="224">
        <f>_xlfn.XLOOKUP(A265,'[1]SIM Char File'!$F:$F,'[1]SIM Char File'!$AY:$AY)</f>
        <v>1097.8699999999999</v>
      </c>
    </row>
    <row r="266" spans="1:15" s="1" customFormat="1">
      <c r="A266" s="255">
        <v>106190541</v>
      </c>
      <c r="B266" s="255" t="s">
        <v>1445</v>
      </c>
      <c r="C266" s="256" t="s">
        <v>1180</v>
      </c>
      <c r="D266" s="256" t="s">
        <v>1180</v>
      </c>
      <c r="E266" s="256" t="s">
        <v>1180</v>
      </c>
      <c r="F266" s="257" t="s">
        <v>1180</v>
      </c>
      <c r="G266" s="256" t="s">
        <v>1180</v>
      </c>
      <c r="H266" s="107">
        <v>0.21</v>
      </c>
      <c r="I266" s="258">
        <v>1.4510000000000001</v>
      </c>
      <c r="J266" s="258">
        <v>1.3062</v>
      </c>
      <c r="K266" s="259">
        <v>8783</v>
      </c>
      <c r="L266" s="260">
        <v>10601</v>
      </c>
      <c r="M266" s="259">
        <v>0</v>
      </c>
      <c r="N266" s="225">
        <v>1402.33</v>
      </c>
      <c r="O266" s="224">
        <f>_xlfn.XLOOKUP(A266,'[1]SIM Char File'!$F:$F,'[1]SIM Char File'!$AY:$AY)</f>
        <v>1097.8699999999999</v>
      </c>
    </row>
    <row r="267" spans="1:15" s="1" customFormat="1">
      <c r="A267" s="255">
        <v>106361166</v>
      </c>
      <c r="B267" s="255" t="s">
        <v>1446</v>
      </c>
      <c r="C267" s="256" t="s">
        <v>1180</v>
      </c>
      <c r="D267" s="256" t="s">
        <v>1180</v>
      </c>
      <c r="E267" s="256" t="s">
        <v>1180</v>
      </c>
      <c r="F267" s="257" t="s">
        <v>1180</v>
      </c>
      <c r="G267" s="256" t="s">
        <v>1180</v>
      </c>
      <c r="H267" s="107">
        <v>0.21971999999999997</v>
      </c>
      <c r="I267" s="258">
        <v>1.4510000000000001</v>
      </c>
      <c r="J267" s="258">
        <v>1.3062</v>
      </c>
      <c r="K267" s="259">
        <v>8783</v>
      </c>
      <c r="L267" s="260">
        <v>10601</v>
      </c>
      <c r="M267" s="259">
        <v>0</v>
      </c>
      <c r="N267" s="225">
        <v>1402.33</v>
      </c>
      <c r="O267" s="224">
        <f>_xlfn.XLOOKUP(A267,'[1]SIM Char File'!$F:$F,'[1]SIM Char File'!$AY:$AY)</f>
        <v>1097.8699999999999</v>
      </c>
    </row>
    <row r="268" spans="1:15" s="1" customFormat="1">
      <c r="A268" s="255">
        <v>106190547</v>
      </c>
      <c r="B268" s="255" t="s">
        <v>1447</v>
      </c>
      <c r="C268" s="257" t="s">
        <v>1180</v>
      </c>
      <c r="D268" s="257" t="s">
        <v>1180</v>
      </c>
      <c r="E268" s="257" t="s">
        <v>1180</v>
      </c>
      <c r="F268" s="257" t="s">
        <v>1180</v>
      </c>
      <c r="G268" s="256" t="s">
        <v>1180</v>
      </c>
      <c r="H268" s="107">
        <v>0.18717</v>
      </c>
      <c r="I268" s="258">
        <v>1.4510000000000001</v>
      </c>
      <c r="J268" s="258">
        <v>1.3062</v>
      </c>
      <c r="K268" s="259">
        <v>8783</v>
      </c>
      <c r="L268" s="260">
        <v>10601</v>
      </c>
      <c r="M268" s="259">
        <v>0</v>
      </c>
      <c r="N268" s="225">
        <v>1402.33</v>
      </c>
      <c r="O268" s="224">
        <f>_xlfn.XLOOKUP(A268,'[1]SIM Char File'!$F:$F,'[1]SIM Char File'!$AY:$AY)</f>
        <v>1097.8699999999999</v>
      </c>
    </row>
    <row r="269" spans="1:15" s="1" customFormat="1">
      <c r="A269" s="255">
        <v>106361266</v>
      </c>
      <c r="B269" s="255" t="s">
        <v>1448</v>
      </c>
      <c r="C269" s="256" t="s">
        <v>1180</v>
      </c>
      <c r="D269" s="256" t="s">
        <v>1179</v>
      </c>
      <c r="E269" s="256" t="s">
        <v>1180</v>
      </c>
      <c r="F269" s="257" t="s">
        <v>1179</v>
      </c>
      <c r="G269" s="256" t="s">
        <v>1179</v>
      </c>
      <c r="H269" s="107">
        <v>0.70374000000000003</v>
      </c>
      <c r="I269" s="258">
        <v>1.4510000000000001</v>
      </c>
      <c r="J269" s="258">
        <v>1.3062</v>
      </c>
      <c r="K269" s="259">
        <v>24860</v>
      </c>
      <c r="L269" s="260">
        <v>30006</v>
      </c>
      <c r="M269" s="259">
        <v>0</v>
      </c>
      <c r="N269" s="225">
        <v>1402.33</v>
      </c>
      <c r="O269" s="224">
        <f>_xlfn.XLOOKUP(A269,'[1]SIM Char File'!$F:$F,'[1]SIM Char File'!$AY:$AY)</f>
        <v>1097.8699999999999</v>
      </c>
    </row>
    <row r="270" spans="1:15" s="1" customFormat="1">
      <c r="A270" s="255">
        <v>106274043</v>
      </c>
      <c r="B270" s="255" t="s">
        <v>1449</v>
      </c>
      <c r="C270" s="257" t="s">
        <v>1179</v>
      </c>
      <c r="D270" s="257" t="s">
        <v>1180</v>
      </c>
      <c r="E270" s="257" t="s">
        <v>1180</v>
      </c>
      <c r="F270" s="257" t="s">
        <v>1180</v>
      </c>
      <c r="G270" s="256" t="s">
        <v>1180</v>
      </c>
      <c r="H270" s="107">
        <v>0.26499</v>
      </c>
      <c r="I270" s="258">
        <v>1.6128</v>
      </c>
      <c r="J270" s="258">
        <v>1.5337000000000001</v>
      </c>
      <c r="K270" s="259">
        <v>8783</v>
      </c>
      <c r="L270" s="260">
        <v>11952</v>
      </c>
      <c r="M270" s="259">
        <v>0</v>
      </c>
      <c r="N270" s="225">
        <v>1402.33</v>
      </c>
      <c r="O270" s="224">
        <f>_xlfn.XLOOKUP(A270,'[1]SIM Char File'!$F:$F,'[1]SIM Char File'!$AY:$AY)</f>
        <v>1097.8699999999999</v>
      </c>
    </row>
    <row r="271" spans="1:15" s="1" customFormat="1">
      <c r="A271" s="255">
        <v>106481357</v>
      </c>
      <c r="B271" s="255" t="s">
        <v>1265</v>
      </c>
      <c r="C271" s="256" t="s">
        <v>1180</v>
      </c>
      <c r="D271" s="256" t="s">
        <v>1180</v>
      </c>
      <c r="E271" s="257" t="s">
        <v>1180</v>
      </c>
      <c r="F271" s="257" t="s">
        <v>1180</v>
      </c>
      <c r="G271" s="256" t="s">
        <v>1180</v>
      </c>
      <c r="H271" s="107">
        <v>0.12667999999999999</v>
      </c>
      <c r="I271" s="258">
        <v>1.8210999999999999</v>
      </c>
      <c r="J271" s="258">
        <v>1.6394</v>
      </c>
      <c r="K271" s="259">
        <v>8783</v>
      </c>
      <c r="L271" s="260">
        <v>12579</v>
      </c>
      <c r="M271" s="259">
        <v>0</v>
      </c>
      <c r="N271" s="225">
        <v>1402.33</v>
      </c>
      <c r="O271" s="224">
        <f>_xlfn.XLOOKUP(A271,'[1]SIM Char File'!$F:$F,'[1]SIM Char File'!$AY:$AY)</f>
        <v>1097.8699999999999</v>
      </c>
    </row>
    <row r="272" spans="1:15" s="1" customFormat="1">
      <c r="A272" s="255">
        <v>106484001</v>
      </c>
      <c r="B272" s="255" t="s">
        <v>2314</v>
      </c>
      <c r="C272" s="256" t="s">
        <v>1180</v>
      </c>
      <c r="D272" s="256" t="s">
        <v>1180</v>
      </c>
      <c r="E272" s="256" t="s">
        <v>1180</v>
      </c>
      <c r="F272" s="257" t="s">
        <v>1180</v>
      </c>
      <c r="G272" s="256" t="s">
        <v>1180</v>
      </c>
      <c r="H272" s="107">
        <v>0.12667999999999999</v>
      </c>
      <c r="I272" s="258">
        <v>1.8210999999999999</v>
      </c>
      <c r="J272" s="258">
        <v>1.6394</v>
      </c>
      <c r="K272" s="259">
        <v>8783</v>
      </c>
      <c r="L272" s="260">
        <v>12579</v>
      </c>
      <c r="M272" s="259">
        <v>0</v>
      </c>
      <c r="N272" s="225">
        <v>1402.33</v>
      </c>
      <c r="O272" s="224">
        <f>_xlfn.XLOOKUP(A272,'[1]SIM Char File'!$F:$F,'[1]SIM Char File'!$AY:$AY)</f>
        <v>1097.8699999999999</v>
      </c>
    </row>
    <row r="273" spans="1:15" s="1" customFormat="1">
      <c r="A273" s="255">
        <v>106141273</v>
      </c>
      <c r="B273" s="255" t="s">
        <v>1450</v>
      </c>
      <c r="C273" s="256" t="s">
        <v>1180</v>
      </c>
      <c r="D273" s="256" t="s">
        <v>1179</v>
      </c>
      <c r="E273" s="256" t="s">
        <v>1180</v>
      </c>
      <c r="F273" s="257" t="s">
        <v>1179</v>
      </c>
      <c r="G273" s="256" t="s">
        <v>1179</v>
      </c>
      <c r="H273" s="107">
        <v>0.96121000000000001</v>
      </c>
      <c r="I273" s="258">
        <v>1.4510000000000001</v>
      </c>
      <c r="J273" s="258">
        <v>1.3062</v>
      </c>
      <c r="K273" s="259">
        <v>24860</v>
      </c>
      <c r="L273" s="260">
        <v>30006</v>
      </c>
      <c r="M273" s="259">
        <v>0</v>
      </c>
      <c r="N273" s="225">
        <v>1402.33</v>
      </c>
      <c r="O273" s="224">
        <f>_xlfn.XLOOKUP(A273,'[1]SIM Char File'!$F:$F,'[1]SIM Char File'!$AY:$AY)</f>
        <v>1097.8699999999999</v>
      </c>
    </row>
    <row r="274" spans="1:15" s="1" customFormat="1">
      <c r="A274" s="255">
        <v>106190568</v>
      </c>
      <c r="B274" s="255" t="s">
        <v>1451</v>
      </c>
      <c r="C274" s="256" t="s">
        <v>1180</v>
      </c>
      <c r="D274" s="256" t="s">
        <v>1180</v>
      </c>
      <c r="E274" s="256" t="s">
        <v>1180</v>
      </c>
      <c r="F274" s="257" t="s">
        <v>1180</v>
      </c>
      <c r="G274" s="256" t="s">
        <v>1180</v>
      </c>
      <c r="H274" s="107">
        <v>0.14907000000000001</v>
      </c>
      <c r="I274" s="258">
        <v>1.4510000000000001</v>
      </c>
      <c r="J274" s="258">
        <v>1.3062</v>
      </c>
      <c r="K274" s="259">
        <v>8783</v>
      </c>
      <c r="L274" s="260">
        <v>10601</v>
      </c>
      <c r="M274" s="259">
        <v>1697</v>
      </c>
      <c r="N274" s="225">
        <v>1402.33</v>
      </c>
      <c r="O274" s="224">
        <f>_xlfn.XLOOKUP(A274,'[1]SIM Char File'!$F:$F,'[1]SIM Char File'!$AY:$AY)</f>
        <v>1097.8699999999999</v>
      </c>
    </row>
    <row r="275" spans="1:15" s="1" customFormat="1">
      <c r="A275" s="255">
        <v>106214034</v>
      </c>
      <c r="B275" s="255" t="s">
        <v>1452</v>
      </c>
      <c r="C275" s="256" t="s">
        <v>1180</v>
      </c>
      <c r="D275" s="256" t="s">
        <v>1180</v>
      </c>
      <c r="E275" s="256" t="s">
        <v>1180</v>
      </c>
      <c r="F275" s="257" t="s">
        <v>1180</v>
      </c>
      <c r="G275" s="256" t="s">
        <v>1180</v>
      </c>
      <c r="H275" s="107">
        <v>0.34288000000000002</v>
      </c>
      <c r="I275" s="258">
        <v>1.7252000000000001</v>
      </c>
      <c r="J275" s="258">
        <v>1.5774999999999999</v>
      </c>
      <c r="K275" s="259">
        <v>8783</v>
      </c>
      <c r="L275" s="260">
        <v>12212</v>
      </c>
      <c r="M275" s="259">
        <v>0</v>
      </c>
      <c r="N275" s="225">
        <v>1402.33</v>
      </c>
      <c r="O275" s="224">
        <f>_xlfn.XLOOKUP(A275,'[1]SIM Char File'!$F:$F,'[1]SIM Char File'!$AY:$AY)</f>
        <v>1097.8699999999999</v>
      </c>
    </row>
    <row r="276" spans="1:15" s="1" customFormat="1">
      <c r="A276" s="255">
        <v>106500967</v>
      </c>
      <c r="B276" s="255" t="s">
        <v>1453</v>
      </c>
      <c r="C276" s="256" t="s">
        <v>1180</v>
      </c>
      <c r="D276" s="256" t="s">
        <v>1179</v>
      </c>
      <c r="E276" s="256" t="s">
        <v>1180</v>
      </c>
      <c r="F276" s="257" t="s">
        <v>1179</v>
      </c>
      <c r="G276" s="256" t="s">
        <v>1180</v>
      </c>
      <c r="H276" s="107">
        <v>0.44433</v>
      </c>
      <c r="I276" s="258">
        <v>1.4510000000000001</v>
      </c>
      <c r="J276" s="258">
        <v>1.3062</v>
      </c>
      <c r="K276" s="259">
        <v>8783</v>
      </c>
      <c r="L276" s="260">
        <v>10601</v>
      </c>
      <c r="M276" s="259">
        <v>0</v>
      </c>
      <c r="N276" s="225">
        <v>1402.33</v>
      </c>
      <c r="O276" s="224">
        <f>_xlfn.XLOOKUP(A276,'[1]SIM Char File'!$F:$F,'[1]SIM Char File'!$AY:$AY)</f>
        <v>1097.8699999999999</v>
      </c>
    </row>
    <row r="277" spans="1:15" s="1" customFormat="1">
      <c r="A277" s="255">
        <v>106560501</v>
      </c>
      <c r="B277" s="255" t="s">
        <v>1454</v>
      </c>
      <c r="C277" s="256" t="s">
        <v>1180</v>
      </c>
      <c r="D277" s="256" t="s">
        <v>1180</v>
      </c>
      <c r="E277" s="257" t="s">
        <v>1180</v>
      </c>
      <c r="F277" s="257" t="s">
        <v>1179</v>
      </c>
      <c r="G277" s="256" t="s">
        <v>1179</v>
      </c>
      <c r="H277" s="107">
        <v>0.72657000000000005</v>
      </c>
      <c r="I277" s="258">
        <v>1.4510000000000001</v>
      </c>
      <c r="J277" s="258">
        <v>1.3062</v>
      </c>
      <c r="K277" s="259">
        <v>24860</v>
      </c>
      <c r="L277" s="260">
        <v>30006</v>
      </c>
      <c r="M277" s="259">
        <v>0</v>
      </c>
      <c r="N277" s="225">
        <v>1402.33</v>
      </c>
      <c r="O277" s="224">
        <f>_xlfn.XLOOKUP(A277,'[1]SIM Char File'!$F:$F,'[1]SIM Char File'!$AY:$AY)</f>
        <v>1097.8699999999999</v>
      </c>
    </row>
    <row r="278" spans="1:15" s="1" customFormat="1">
      <c r="A278" s="255">
        <v>106301566</v>
      </c>
      <c r="B278" s="255" t="s">
        <v>1455</v>
      </c>
      <c r="C278" s="256" t="s">
        <v>1180</v>
      </c>
      <c r="D278" s="256" t="s">
        <v>1180</v>
      </c>
      <c r="E278" s="257" t="s">
        <v>1180</v>
      </c>
      <c r="F278" s="257" t="s">
        <v>1180</v>
      </c>
      <c r="G278" s="256" t="s">
        <v>1180</v>
      </c>
      <c r="H278" s="107">
        <v>0.27355000000000002</v>
      </c>
      <c r="I278" s="258">
        <v>1.4510000000000001</v>
      </c>
      <c r="J278" s="258">
        <v>1.3062</v>
      </c>
      <c r="K278" s="259">
        <v>8783</v>
      </c>
      <c r="L278" s="260">
        <v>10601</v>
      </c>
      <c r="M278" s="259">
        <v>0</v>
      </c>
      <c r="N278" s="225">
        <v>1402.33</v>
      </c>
      <c r="O278" s="224">
        <f>_xlfn.XLOOKUP(A278,'[1]SIM Char File'!$F:$F,'[1]SIM Char File'!$AY:$AY)</f>
        <v>1097.8699999999999</v>
      </c>
    </row>
    <row r="279" spans="1:15" s="1" customFormat="1">
      <c r="A279" s="255">
        <v>106040802</v>
      </c>
      <c r="B279" s="255" t="s">
        <v>1456</v>
      </c>
      <c r="C279" s="256" t="s">
        <v>1180</v>
      </c>
      <c r="D279" s="256" t="s">
        <v>1180</v>
      </c>
      <c r="E279" s="256" t="s">
        <v>1180</v>
      </c>
      <c r="F279" s="257" t="s">
        <v>1179</v>
      </c>
      <c r="G279" s="256" t="s">
        <v>1179</v>
      </c>
      <c r="H279" s="107">
        <v>0.33709</v>
      </c>
      <c r="I279" s="258">
        <v>1.4510000000000001</v>
      </c>
      <c r="J279" s="258">
        <v>1.3062</v>
      </c>
      <c r="K279" s="259">
        <v>24860</v>
      </c>
      <c r="L279" s="260">
        <v>30006</v>
      </c>
      <c r="M279" s="259">
        <v>0</v>
      </c>
      <c r="N279" s="225">
        <v>1402.33</v>
      </c>
      <c r="O279" s="224">
        <f>_xlfn.XLOOKUP(A279,'[1]SIM Char File'!$F:$F,'[1]SIM Char File'!$AY:$AY)</f>
        <v>1097.8699999999999</v>
      </c>
    </row>
    <row r="280" spans="1:15" s="1" customFormat="1">
      <c r="A280" s="255">
        <v>106040937</v>
      </c>
      <c r="B280" s="255" t="s">
        <v>1457</v>
      </c>
      <c r="C280" s="257" t="s">
        <v>1180</v>
      </c>
      <c r="D280" s="257" t="s">
        <v>1180</v>
      </c>
      <c r="E280" s="257" t="s">
        <v>1180</v>
      </c>
      <c r="F280" s="257" t="s">
        <v>1180</v>
      </c>
      <c r="G280" s="256" t="s">
        <v>1180</v>
      </c>
      <c r="H280" s="107">
        <v>0.25231999999999999</v>
      </c>
      <c r="I280" s="258">
        <v>1.4510000000000001</v>
      </c>
      <c r="J280" s="258">
        <v>1.3062</v>
      </c>
      <c r="K280" s="259">
        <v>8783</v>
      </c>
      <c r="L280" s="260">
        <v>10601</v>
      </c>
      <c r="M280" s="259">
        <v>0</v>
      </c>
      <c r="N280" s="225">
        <v>1402.33</v>
      </c>
      <c r="O280" s="224">
        <f>_xlfn.XLOOKUP(A280,'[1]SIM Char File'!$F:$F,'[1]SIM Char File'!$AY:$AY)</f>
        <v>1097.8699999999999</v>
      </c>
    </row>
    <row r="281" spans="1:15" s="1" customFormat="1">
      <c r="A281" s="255">
        <v>106190696</v>
      </c>
      <c r="B281" s="255" t="s">
        <v>1458</v>
      </c>
      <c r="C281" s="256" t="s">
        <v>1180</v>
      </c>
      <c r="D281" s="256" t="s">
        <v>1180</v>
      </c>
      <c r="E281" s="257" t="s">
        <v>1180</v>
      </c>
      <c r="F281" s="257" t="s">
        <v>1180</v>
      </c>
      <c r="G281" s="256" t="s">
        <v>1180</v>
      </c>
      <c r="H281" s="107">
        <v>0.49768000000000001</v>
      </c>
      <c r="I281" s="258">
        <v>1.4510000000000001</v>
      </c>
      <c r="J281" s="258">
        <v>1.3062</v>
      </c>
      <c r="K281" s="259">
        <v>8783</v>
      </c>
      <c r="L281" s="260">
        <v>10601</v>
      </c>
      <c r="M281" s="259">
        <v>0</v>
      </c>
      <c r="N281" s="225">
        <v>1402.33</v>
      </c>
      <c r="O281" s="224">
        <f>_xlfn.XLOOKUP(A281,'[1]SIM Char File'!$F:$F,'[1]SIM Char File'!$AY:$AY)</f>
        <v>1097.8699999999999</v>
      </c>
    </row>
    <row r="282" spans="1:15" s="1" customFormat="1">
      <c r="A282" s="255">
        <v>106196405</v>
      </c>
      <c r="B282" s="255" t="s">
        <v>2315</v>
      </c>
      <c r="C282" s="257" t="s">
        <v>1180</v>
      </c>
      <c r="D282" s="257" t="s">
        <v>1180</v>
      </c>
      <c r="E282" s="257" t="s">
        <v>1180</v>
      </c>
      <c r="F282" s="257" t="s">
        <v>1180</v>
      </c>
      <c r="G282" s="256" t="s">
        <v>1180</v>
      </c>
      <c r="H282" s="107">
        <v>8.949E-2</v>
      </c>
      <c r="I282" s="258">
        <v>1.4510000000000001</v>
      </c>
      <c r="J282" s="258">
        <v>1.3062</v>
      </c>
      <c r="K282" s="259">
        <v>8783</v>
      </c>
      <c r="L282" s="260">
        <v>10601</v>
      </c>
      <c r="M282" s="259">
        <v>1246</v>
      </c>
      <c r="N282" s="225">
        <v>1402.33</v>
      </c>
      <c r="O282" s="224">
        <f>_xlfn.XLOOKUP(A282,'[1]SIM Char File'!$F:$F,'[1]SIM Char File'!$AY:$AY)</f>
        <v>1097.8699999999999</v>
      </c>
    </row>
    <row r="283" spans="1:15" s="1" customFormat="1">
      <c r="A283" s="255">
        <v>106331288</v>
      </c>
      <c r="B283" s="255" t="s">
        <v>1459</v>
      </c>
      <c r="C283" s="256" t="s">
        <v>1180</v>
      </c>
      <c r="D283" s="256" t="s">
        <v>1179</v>
      </c>
      <c r="E283" s="256" t="s">
        <v>1180</v>
      </c>
      <c r="F283" s="257" t="s">
        <v>1179</v>
      </c>
      <c r="G283" s="256" t="s">
        <v>1179</v>
      </c>
      <c r="H283" s="107">
        <f>_xlfn.XLOOKUP(Table1[[#This Row],[OSHPD ID]],'[1]SIM Char File'!$F:$F,'[1]SIM Char File'!$AE:$AE)</f>
        <v>0.78063000000000005</v>
      </c>
      <c r="I283" s="258">
        <v>1.4510000000000001</v>
      </c>
      <c r="J283" s="258">
        <v>1.3062</v>
      </c>
      <c r="K283" s="259">
        <v>24860</v>
      </c>
      <c r="L283" s="260">
        <v>30006</v>
      </c>
      <c r="M283" s="259">
        <v>0</v>
      </c>
      <c r="N283" s="225">
        <v>1402.33</v>
      </c>
      <c r="O283" s="224">
        <f>_xlfn.XLOOKUP(A283,'[1]SIM Char File'!$F:$F,'[1]SIM Char File'!$AY:$AY)</f>
        <v>1097.8699999999999</v>
      </c>
    </row>
    <row r="284" spans="1:15" s="1" customFormat="1">
      <c r="A284" s="255">
        <v>106370755</v>
      </c>
      <c r="B284" s="255" t="s">
        <v>2316</v>
      </c>
      <c r="C284" s="257" t="s">
        <v>1180</v>
      </c>
      <c r="D284" s="257" t="s">
        <v>1179</v>
      </c>
      <c r="E284" s="257" t="s">
        <v>1180</v>
      </c>
      <c r="F284" s="257" t="s">
        <v>1180</v>
      </c>
      <c r="G284" s="256" t="s">
        <v>1180</v>
      </c>
      <c r="H284" s="107">
        <v>0.19500999999999999</v>
      </c>
      <c r="I284" s="258">
        <v>1.4510000000000001</v>
      </c>
      <c r="J284" s="258">
        <v>1.3062</v>
      </c>
      <c r="K284" s="259">
        <v>8783</v>
      </c>
      <c r="L284" s="260">
        <v>10601</v>
      </c>
      <c r="M284" s="259">
        <v>1246</v>
      </c>
      <c r="N284" s="225">
        <v>1402.33</v>
      </c>
      <c r="O284" s="224">
        <f>_xlfn.XLOOKUP(A284,'[1]SIM Char File'!$F:$F,'[1]SIM Char File'!$AY:$AY)</f>
        <v>1097.8699999999999</v>
      </c>
    </row>
    <row r="285" spans="1:15" s="1" customFormat="1">
      <c r="A285" s="255">
        <v>106374382</v>
      </c>
      <c r="B285" s="255" t="s">
        <v>2317</v>
      </c>
      <c r="C285" s="257" t="s">
        <v>1180</v>
      </c>
      <c r="D285" s="257" t="s">
        <v>1179</v>
      </c>
      <c r="E285" s="257" t="s">
        <v>1180</v>
      </c>
      <c r="F285" s="257" t="s">
        <v>1180</v>
      </c>
      <c r="G285" s="256" t="s">
        <v>1180</v>
      </c>
      <c r="H285" s="107">
        <v>0.19500999999999999</v>
      </c>
      <c r="I285" s="258">
        <v>1.4510000000000001</v>
      </c>
      <c r="J285" s="258">
        <v>1.3062</v>
      </c>
      <c r="K285" s="259">
        <v>8783</v>
      </c>
      <c r="L285" s="260">
        <v>10601</v>
      </c>
      <c r="M285" s="259">
        <v>1246</v>
      </c>
      <c r="N285" s="225">
        <v>1402.33</v>
      </c>
      <c r="O285" s="224">
        <f>_xlfn.XLOOKUP(A285,'[1]SIM Char File'!$F:$F,'[1]SIM Char File'!$AY:$AY)</f>
        <v>1097.8699999999999</v>
      </c>
    </row>
    <row r="286" spans="1:15" s="1" customFormat="1">
      <c r="A286" s="255">
        <v>106370977</v>
      </c>
      <c r="B286" s="255" t="s">
        <v>2318</v>
      </c>
      <c r="C286" s="257" t="s">
        <v>1180</v>
      </c>
      <c r="D286" s="257" t="s">
        <v>1179</v>
      </c>
      <c r="E286" s="257" t="s">
        <v>1180</v>
      </c>
      <c r="F286" s="257" t="s">
        <v>1180</v>
      </c>
      <c r="G286" s="256" t="s">
        <v>1180</v>
      </c>
      <c r="H286" s="107">
        <v>0.28166999999999998</v>
      </c>
      <c r="I286" s="258">
        <v>1.4510000000000001</v>
      </c>
      <c r="J286" s="258">
        <v>1.3062</v>
      </c>
      <c r="K286" s="259">
        <v>8783</v>
      </c>
      <c r="L286" s="260">
        <v>10601</v>
      </c>
      <c r="M286" s="259">
        <v>0</v>
      </c>
      <c r="N286" s="225">
        <v>1402.33</v>
      </c>
      <c r="O286" s="224">
        <f>_xlfn.XLOOKUP(A286,'[1]SIM Char File'!$F:$F,'[1]SIM Char File'!$AY:$AY)</f>
        <v>1094.75</v>
      </c>
    </row>
    <row r="287" spans="1:15" s="1" customFormat="1">
      <c r="A287" s="255">
        <v>106374572</v>
      </c>
      <c r="B287" s="255" t="s">
        <v>1900</v>
      </c>
      <c r="C287" s="256" t="s">
        <v>1180</v>
      </c>
      <c r="D287" s="256" t="s">
        <v>1179</v>
      </c>
      <c r="E287" s="256" t="s">
        <v>1180</v>
      </c>
      <c r="F287" s="257" t="s">
        <v>1180</v>
      </c>
      <c r="G287" s="256" t="s">
        <v>1180</v>
      </c>
      <c r="H287" s="107">
        <v>0.21</v>
      </c>
      <c r="I287" s="258">
        <v>1.4510000000000001</v>
      </c>
      <c r="J287" s="258">
        <v>1.3062</v>
      </c>
      <c r="K287" s="259">
        <v>8783</v>
      </c>
      <c r="L287" s="260">
        <v>10601</v>
      </c>
      <c r="M287" s="259">
        <v>1246</v>
      </c>
      <c r="N287" s="225">
        <v>1402.33</v>
      </c>
      <c r="O287" s="224">
        <f>_xlfn.XLOOKUP(A287,'[1]SIM Char File'!$F:$F,'[1]SIM Char File'!$AY:$AY)</f>
        <v>1097.8699999999999</v>
      </c>
    </row>
    <row r="288" spans="1:15" s="1" customFormat="1">
      <c r="A288" s="255">
        <v>106370759</v>
      </c>
      <c r="B288" s="255" t="s">
        <v>1460</v>
      </c>
      <c r="C288" s="256" t="s">
        <v>1180</v>
      </c>
      <c r="D288" s="256" t="s">
        <v>1180</v>
      </c>
      <c r="E288" s="256" t="s">
        <v>1180</v>
      </c>
      <c r="F288" s="257" t="s">
        <v>1180</v>
      </c>
      <c r="G288" s="256" t="s">
        <v>1180</v>
      </c>
      <c r="H288" s="107">
        <v>0.10817000000000002</v>
      </c>
      <c r="I288" s="258">
        <v>1.4510000000000001</v>
      </c>
      <c r="J288" s="258">
        <v>1.3062</v>
      </c>
      <c r="K288" s="259">
        <v>8783</v>
      </c>
      <c r="L288" s="260">
        <v>10601</v>
      </c>
      <c r="M288" s="259">
        <v>1246</v>
      </c>
      <c r="N288" s="225">
        <v>1402.33</v>
      </c>
      <c r="O288" s="224">
        <f>_xlfn.XLOOKUP(A288,'[1]SIM Char File'!$F:$F,'[1]SIM Char File'!$AY:$AY)</f>
        <v>1097.8699999999999</v>
      </c>
    </row>
    <row r="289" spans="1:15" s="1" customFormat="1">
      <c r="A289" s="255">
        <v>106454013</v>
      </c>
      <c r="B289" s="255" t="s">
        <v>1461</v>
      </c>
      <c r="C289" s="256" t="s">
        <v>1180</v>
      </c>
      <c r="D289" s="256" t="s">
        <v>1180</v>
      </c>
      <c r="E289" s="256" t="s">
        <v>1180</v>
      </c>
      <c r="F289" s="257" t="s">
        <v>1180</v>
      </c>
      <c r="G289" s="256" t="s">
        <v>1180</v>
      </c>
      <c r="H289" s="107">
        <v>0.21</v>
      </c>
      <c r="I289" s="258">
        <v>1.4510000000000001</v>
      </c>
      <c r="J289" s="258">
        <v>1.3062</v>
      </c>
      <c r="K289" s="259">
        <v>8783</v>
      </c>
      <c r="L289" s="260">
        <v>10601</v>
      </c>
      <c r="M289" s="259">
        <v>0</v>
      </c>
      <c r="N289" s="225">
        <v>1402.33</v>
      </c>
      <c r="O289" s="224">
        <f>_xlfn.XLOOKUP(A289,'[1]SIM Char File'!$F:$F,'[1]SIM Char File'!$AY:$AY)</f>
        <v>1097.8699999999999</v>
      </c>
    </row>
    <row r="290" spans="1:15" s="1" customFormat="1">
      <c r="A290" s="255">
        <v>106491001</v>
      </c>
      <c r="B290" s="255" t="s">
        <v>1462</v>
      </c>
      <c r="C290" s="256" t="s">
        <v>1180</v>
      </c>
      <c r="D290" s="256" t="s">
        <v>1180</v>
      </c>
      <c r="E290" s="256" t="s">
        <v>1180</v>
      </c>
      <c r="F290" s="257" t="s">
        <v>1180</v>
      </c>
      <c r="G290" s="256" t="s">
        <v>1180</v>
      </c>
      <c r="H290" s="107">
        <v>0.26748</v>
      </c>
      <c r="I290" s="258">
        <v>1.6596</v>
      </c>
      <c r="J290" s="258">
        <v>1.494</v>
      </c>
      <c r="K290" s="259">
        <v>8783</v>
      </c>
      <c r="L290" s="260">
        <v>11716</v>
      </c>
      <c r="M290" s="259">
        <v>0</v>
      </c>
      <c r="N290" s="225">
        <v>1402.33</v>
      </c>
      <c r="O290" s="224">
        <f>_xlfn.XLOOKUP(A290,'[1]SIM Char File'!$F:$F,'[1]SIM Char File'!$AY:$AY)</f>
        <v>1097.8699999999999</v>
      </c>
    </row>
    <row r="291" spans="1:15" s="1" customFormat="1">
      <c r="A291" s="255">
        <v>106190243</v>
      </c>
      <c r="B291" s="255" t="s">
        <v>1463</v>
      </c>
      <c r="C291" s="256" t="s">
        <v>1180</v>
      </c>
      <c r="D291" s="256" t="s">
        <v>1180</v>
      </c>
      <c r="E291" s="256" t="s">
        <v>1180</v>
      </c>
      <c r="F291" s="257" t="s">
        <v>1180</v>
      </c>
      <c r="G291" s="256" t="s">
        <v>1180</v>
      </c>
      <c r="H291" s="107">
        <v>0.13153999999999999</v>
      </c>
      <c r="I291" s="258">
        <v>1.4510000000000001</v>
      </c>
      <c r="J291" s="258">
        <v>1.3062</v>
      </c>
      <c r="K291" s="259">
        <v>8783</v>
      </c>
      <c r="L291" s="260">
        <v>10601</v>
      </c>
      <c r="M291" s="259">
        <v>0</v>
      </c>
      <c r="N291" s="225">
        <v>1402.33</v>
      </c>
      <c r="O291" s="224">
        <f>_xlfn.XLOOKUP(A291,'[1]SIM Char File'!$F:$F,'[1]SIM Char File'!$AY:$AY)</f>
        <v>1097.8699999999999</v>
      </c>
    </row>
    <row r="292" spans="1:15" s="1" customFormat="1">
      <c r="A292" s="255">
        <v>106130760</v>
      </c>
      <c r="B292" s="255" t="s">
        <v>1464</v>
      </c>
      <c r="C292" s="257" t="s">
        <v>1180</v>
      </c>
      <c r="D292" s="257" t="s">
        <v>1179</v>
      </c>
      <c r="E292" s="257" t="s">
        <v>1180</v>
      </c>
      <c r="F292" s="257" t="s">
        <v>1179</v>
      </c>
      <c r="G292" s="256" t="s">
        <v>1180</v>
      </c>
      <c r="H292" s="107">
        <v>0.49100999999999995</v>
      </c>
      <c r="I292" s="258">
        <v>1.4510000000000001</v>
      </c>
      <c r="J292" s="258">
        <v>1.3062</v>
      </c>
      <c r="K292" s="259">
        <v>8783</v>
      </c>
      <c r="L292" s="260">
        <v>10601</v>
      </c>
      <c r="M292" s="259">
        <v>0</v>
      </c>
      <c r="N292" s="225">
        <v>1402.33</v>
      </c>
      <c r="O292" s="224">
        <f>_xlfn.XLOOKUP(A292,'[1]SIM Char File'!$F:$F,'[1]SIM Char File'!$AY:$AY)</f>
        <v>1097.8699999999999</v>
      </c>
    </row>
    <row r="293" spans="1:15" s="1" customFormat="1">
      <c r="A293" s="255">
        <v>106320986</v>
      </c>
      <c r="B293" s="255" t="s">
        <v>1465</v>
      </c>
      <c r="C293" s="256" t="s">
        <v>1180</v>
      </c>
      <c r="D293" s="256" t="s">
        <v>1179</v>
      </c>
      <c r="E293" s="256" t="s">
        <v>1180</v>
      </c>
      <c r="F293" s="257" t="s">
        <v>1179</v>
      </c>
      <c r="G293" s="256" t="s">
        <v>1179</v>
      </c>
      <c r="H293" s="107">
        <v>0.87690000000000012</v>
      </c>
      <c r="I293" s="258">
        <v>1.4510000000000001</v>
      </c>
      <c r="J293" s="258">
        <v>1.3062</v>
      </c>
      <c r="K293" s="259">
        <v>24860</v>
      </c>
      <c r="L293" s="260">
        <v>30006</v>
      </c>
      <c r="M293" s="259">
        <v>0</v>
      </c>
      <c r="N293" s="225">
        <v>1402.33</v>
      </c>
      <c r="O293" s="224">
        <f>_xlfn.XLOOKUP(A293,'[1]SIM Char File'!$F:$F,'[1]SIM Char File'!$AY:$AY)</f>
        <v>1097.8699999999999</v>
      </c>
    </row>
    <row r="294" spans="1:15" s="1" customFormat="1">
      <c r="A294" s="255">
        <v>106190630</v>
      </c>
      <c r="B294" s="255" t="s">
        <v>1466</v>
      </c>
      <c r="C294" s="257" t="s">
        <v>1180</v>
      </c>
      <c r="D294" s="257" t="s">
        <v>1180</v>
      </c>
      <c r="E294" s="257" t="s">
        <v>1179</v>
      </c>
      <c r="F294" s="257" t="s">
        <v>1180</v>
      </c>
      <c r="G294" s="256" t="s">
        <v>1180</v>
      </c>
      <c r="H294" s="107">
        <v>0.12221</v>
      </c>
      <c r="I294" s="258">
        <v>1.4510000000000001</v>
      </c>
      <c r="J294" s="258">
        <v>1.3062</v>
      </c>
      <c r="K294" s="259">
        <v>8783</v>
      </c>
      <c r="L294" s="260">
        <v>10601</v>
      </c>
      <c r="M294" s="259">
        <v>0</v>
      </c>
      <c r="N294" s="225">
        <v>1402.33</v>
      </c>
      <c r="O294" s="224">
        <f>_xlfn.XLOOKUP(A294,'[1]SIM Char File'!$F:$F,'[1]SIM Char File'!$AY:$AY)</f>
        <v>1097.8699999999999</v>
      </c>
    </row>
    <row r="295" spans="1:15" s="1" customFormat="1">
      <c r="A295" s="255">
        <v>106190631</v>
      </c>
      <c r="B295" s="255" t="s">
        <v>1467</v>
      </c>
      <c r="C295" s="257" t="s">
        <v>1180</v>
      </c>
      <c r="D295" s="257" t="s">
        <v>1180</v>
      </c>
      <c r="E295" s="257" t="s">
        <v>1180</v>
      </c>
      <c r="F295" s="257" t="s">
        <v>1180</v>
      </c>
      <c r="G295" s="256" t="s">
        <v>1180</v>
      </c>
      <c r="H295" s="107">
        <v>0.13599</v>
      </c>
      <c r="I295" s="258">
        <v>1.4510000000000001</v>
      </c>
      <c r="J295" s="258">
        <v>1.3062</v>
      </c>
      <c r="K295" s="259">
        <v>8783</v>
      </c>
      <c r="L295" s="260">
        <v>10601</v>
      </c>
      <c r="M295" s="259">
        <v>1246</v>
      </c>
      <c r="N295" s="225">
        <v>1402.33</v>
      </c>
      <c r="O295" s="224">
        <f>_xlfn.XLOOKUP(A295,'[1]SIM Char File'!$F:$F,'[1]SIM Char File'!$AY:$AY)</f>
        <v>1097.8699999999999</v>
      </c>
    </row>
    <row r="296" spans="1:15" s="1" customFormat="1">
      <c r="A296" s="255">
        <v>106380939</v>
      </c>
      <c r="B296" s="255" t="s">
        <v>1774</v>
      </c>
      <c r="C296" s="256" t="s">
        <v>1179</v>
      </c>
      <c r="D296" s="256" t="s">
        <v>1180</v>
      </c>
      <c r="E296" s="256" t="s">
        <v>1180</v>
      </c>
      <c r="F296" s="257" t="s">
        <v>1180</v>
      </c>
      <c r="G296" s="256" t="s">
        <v>1180</v>
      </c>
      <c r="H296" s="107">
        <v>0.28227999999999998</v>
      </c>
      <c r="I296" s="258">
        <v>1.7806999999999999</v>
      </c>
      <c r="J296" s="258">
        <v>1.603</v>
      </c>
      <c r="K296" s="259">
        <v>8783</v>
      </c>
      <c r="L296" s="260">
        <v>12363</v>
      </c>
      <c r="M296" s="259">
        <v>0</v>
      </c>
      <c r="N296" s="225">
        <v>1402.33</v>
      </c>
      <c r="O296" s="224">
        <f>_xlfn.XLOOKUP(A296,'[1]SIM Char File'!$F:$F,'[1]SIM Char File'!$AY:$AY)</f>
        <v>1097.8699999999999</v>
      </c>
    </row>
    <row r="297" spans="1:15" s="1" customFormat="1">
      <c r="A297" s="255">
        <v>106370787</v>
      </c>
      <c r="B297" s="255" t="s">
        <v>1468</v>
      </c>
      <c r="C297" s="257" t="s">
        <v>1180</v>
      </c>
      <c r="D297" s="257" t="s">
        <v>1180</v>
      </c>
      <c r="E297" s="257" t="s">
        <v>1180</v>
      </c>
      <c r="F297" s="257" t="s">
        <v>1180</v>
      </c>
      <c r="G297" s="256" t="s">
        <v>1180</v>
      </c>
      <c r="H297" s="107">
        <v>0.26519999999999999</v>
      </c>
      <c r="I297" s="258">
        <v>1.4510000000000001</v>
      </c>
      <c r="J297" s="258">
        <v>1.3062</v>
      </c>
      <c r="K297" s="259">
        <v>8783</v>
      </c>
      <c r="L297" s="260">
        <v>10601</v>
      </c>
      <c r="M297" s="259">
        <v>0</v>
      </c>
      <c r="N297" s="225">
        <v>1402.33</v>
      </c>
      <c r="O297" s="224">
        <f>_xlfn.XLOOKUP(A297,'[1]SIM Char File'!$F:$F,'[1]SIM Char File'!$AY:$AY)</f>
        <v>1097.8699999999999</v>
      </c>
    </row>
    <row r="298" spans="1:15" s="1" customFormat="1">
      <c r="A298" s="255">
        <v>106190517</v>
      </c>
      <c r="B298" s="255" t="s">
        <v>1891</v>
      </c>
      <c r="C298" s="256" t="s">
        <v>1180</v>
      </c>
      <c r="D298" s="256" t="s">
        <v>1180</v>
      </c>
      <c r="E298" s="256" t="s">
        <v>1179</v>
      </c>
      <c r="F298" s="257" t="s">
        <v>1180</v>
      </c>
      <c r="G298" s="256" t="s">
        <v>1180</v>
      </c>
      <c r="H298" s="107">
        <v>0.26162000000000002</v>
      </c>
      <c r="I298" s="258">
        <v>1.4510000000000001</v>
      </c>
      <c r="J298" s="258">
        <v>1.3062</v>
      </c>
      <c r="K298" s="259">
        <v>8783</v>
      </c>
      <c r="L298" s="260">
        <v>10601</v>
      </c>
      <c r="M298" s="259">
        <v>0</v>
      </c>
      <c r="N298" s="225">
        <v>1402.33</v>
      </c>
      <c r="O298" s="224">
        <f>_xlfn.XLOOKUP(A298,'[1]SIM Char File'!$F:$F,'[1]SIM Char File'!$AY:$AY)</f>
        <v>1097.8699999999999</v>
      </c>
    </row>
    <row r="299" spans="1:15" s="1" customFormat="1">
      <c r="A299" s="255">
        <v>106190385</v>
      </c>
      <c r="B299" s="255" t="s">
        <v>1469</v>
      </c>
      <c r="C299" s="256" t="s">
        <v>1180</v>
      </c>
      <c r="D299" s="256" t="s">
        <v>1180</v>
      </c>
      <c r="E299" s="256" t="s">
        <v>1180</v>
      </c>
      <c r="F299" s="257" t="s">
        <v>1180</v>
      </c>
      <c r="G299" s="256" t="s">
        <v>1180</v>
      </c>
      <c r="H299" s="107">
        <v>0.20308000000000001</v>
      </c>
      <c r="I299" s="258">
        <v>1.4510000000000001</v>
      </c>
      <c r="J299" s="258">
        <v>1.3062</v>
      </c>
      <c r="K299" s="259">
        <v>8783</v>
      </c>
      <c r="L299" s="260">
        <v>10601</v>
      </c>
      <c r="M299" s="259">
        <v>1246</v>
      </c>
      <c r="N299" s="225">
        <v>1402.33</v>
      </c>
      <c r="O299" s="224">
        <f>_xlfn.XLOOKUP(A299,'[1]SIM Char File'!$F:$F,'[1]SIM Char File'!$AY:$AY)</f>
        <v>1097.8699999999999</v>
      </c>
    </row>
    <row r="300" spans="1:15" s="1" customFormat="1">
      <c r="A300" s="255">
        <v>106190680</v>
      </c>
      <c r="B300" s="255" t="s">
        <v>1470</v>
      </c>
      <c r="C300" s="256" t="s">
        <v>1180</v>
      </c>
      <c r="D300" s="256" t="s">
        <v>1180</v>
      </c>
      <c r="E300" s="256" t="s">
        <v>1180</v>
      </c>
      <c r="F300" s="257" t="s">
        <v>1180</v>
      </c>
      <c r="G300" s="256" t="s">
        <v>1180</v>
      </c>
      <c r="H300" s="107">
        <v>0.21640000000000001</v>
      </c>
      <c r="I300" s="258">
        <v>1.4510000000000001</v>
      </c>
      <c r="J300" s="258">
        <v>1.3062</v>
      </c>
      <c r="K300" s="259">
        <v>8783</v>
      </c>
      <c r="L300" s="260">
        <v>10601</v>
      </c>
      <c r="M300" s="259">
        <v>1246</v>
      </c>
      <c r="N300" s="225">
        <v>1402.33</v>
      </c>
      <c r="O300" s="224">
        <f>_xlfn.XLOOKUP(A300,'[1]SIM Char File'!$F:$F,'[1]SIM Char File'!$AY:$AY)</f>
        <v>1097.8699999999999</v>
      </c>
    </row>
    <row r="301" spans="1:15" s="1" customFormat="1">
      <c r="A301" s="255">
        <v>106190470</v>
      </c>
      <c r="B301" s="255" t="s">
        <v>1471</v>
      </c>
      <c r="C301" s="257" t="s">
        <v>1180</v>
      </c>
      <c r="D301" s="257" t="s">
        <v>1180</v>
      </c>
      <c r="E301" s="257" t="s">
        <v>1180</v>
      </c>
      <c r="F301" s="257" t="s">
        <v>1180</v>
      </c>
      <c r="G301" s="256" t="s">
        <v>1180</v>
      </c>
      <c r="H301" s="107">
        <v>0.22311000000000003</v>
      </c>
      <c r="I301" s="258">
        <v>1.4510000000000001</v>
      </c>
      <c r="J301" s="258">
        <v>1.3062</v>
      </c>
      <c r="K301" s="259">
        <v>8783</v>
      </c>
      <c r="L301" s="260">
        <v>10601</v>
      </c>
      <c r="M301" s="259">
        <v>0</v>
      </c>
      <c r="N301" s="225">
        <v>1402.33</v>
      </c>
      <c r="O301" s="224">
        <f>_xlfn.XLOOKUP(A301,'[1]SIM Char File'!$F:$F,'[1]SIM Char File'!$AY:$AY)</f>
        <v>1097.8699999999999</v>
      </c>
    </row>
    <row r="302" spans="1:15" s="1" customFormat="1">
      <c r="A302" s="255">
        <v>106301262</v>
      </c>
      <c r="B302" s="255" t="s">
        <v>2210</v>
      </c>
      <c r="C302" s="256" t="s">
        <v>1180</v>
      </c>
      <c r="D302" s="256" t="s">
        <v>1180</v>
      </c>
      <c r="E302" s="256" t="s">
        <v>1180</v>
      </c>
      <c r="F302" s="257" t="s">
        <v>1180</v>
      </c>
      <c r="G302" s="256" t="s">
        <v>1180</v>
      </c>
      <c r="H302" s="107">
        <v>0.21752999999999997</v>
      </c>
      <c r="I302" s="258">
        <v>1.4510000000000001</v>
      </c>
      <c r="J302" s="258">
        <v>1.3062</v>
      </c>
      <c r="K302" s="259">
        <v>8783</v>
      </c>
      <c r="L302" s="260">
        <v>10601</v>
      </c>
      <c r="M302" s="259">
        <v>1246</v>
      </c>
      <c r="N302" s="225">
        <v>1402.33</v>
      </c>
      <c r="O302" s="224">
        <f>_xlfn.XLOOKUP(A302,'[1]SIM Char File'!$F:$F,'[1]SIM Char File'!$AY:$AY)</f>
        <v>1097.8699999999999</v>
      </c>
    </row>
    <row r="303" spans="1:15" s="1" customFormat="1">
      <c r="A303" s="255">
        <v>106301337</v>
      </c>
      <c r="B303" s="255" t="s">
        <v>2211</v>
      </c>
      <c r="C303" s="256" t="s">
        <v>1180</v>
      </c>
      <c r="D303" s="256" t="s">
        <v>1180</v>
      </c>
      <c r="E303" s="256" t="s">
        <v>1180</v>
      </c>
      <c r="F303" s="257" t="s">
        <v>1180</v>
      </c>
      <c r="G303" s="256" t="s">
        <v>1180</v>
      </c>
      <c r="H303" s="107">
        <v>0.21752999999999997</v>
      </c>
      <c r="I303" s="258">
        <v>1.4510000000000001</v>
      </c>
      <c r="J303" s="258">
        <v>1.3062</v>
      </c>
      <c r="K303" s="259">
        <v>8783</v>
      </c>
      <c r="L303" s="260">
        <v>10601</v>
      </c>
      <c r="M303" s="259">
        <v>1246</v>
      </c>
      <c r="N303" s="225">
        <v>1402.33</v>
      </c>
      <c r="O303" s="224">
        <f>_xlfn.XLOOKUP(A303,'[1]SIM Char File'!$F:$F,'[1]SIM Char File'!$AY:$AY)</f>
        <v>1097.8699999999999</v>
      </c>
    </row>
    <row r="304" spans="1:15" s="1" customFormat="1">
      <c r="A304" s="255">
        <v>106281047</v>
      </c>
      <c r="B304" s="255" t="s">
        <v>2212</v>
      </c>
      <c r="C304" s="256" t="s">
        <v>1180</v>
      </c>
      <c r="D304" s="256" t="s">
        <v>1180</v>
      </c>
      <c r="E304" s="256" t="s">
        <v>1180</v>
      </c>
      <c r="F304" s="257" t="s">
        <v>1180</v>
      </c>
      <c r="G304" s="256" t="s">
        <v>1180</v>
      </c>
      <c r="H304" s="107">
        <v>0.21026</v>
      </c>
      <c r="I304" s="258">
        <v>1.7363999999999999</v>
      </c>
      <c r="J304" s="258">
        <v>1.6048</v>
      </c>
      <c r="K304" s="259">
        <v>8783</v>
      </c>
      <c r="L304" s="260">
        <v>12374</v>
      </c>
      <c r="M304" s="259">
        <v>1454</v>
      </c>
      <c r="N304" s="225">
        <v>1402.33</v>
      </c>
      <c r="O304" s="224">
        <f>_xlfn.XLOOKUP(A304,'[1]SIM Char File'!$F:$F,'[1]SIM Char File'!$AY:$AY)</f>
        <v>1097.8699999999999</v>
      </c>
    </row>
    <row r="305" spans="1:15" s="1" customFormat="1">
      <c r="A305" s="255">
        <v>106121051</v>
      </c>
      <c r="B305" s="255" t="s">
        <v>2213</v>
      </c>
      <c r="C305" s="256" t="s">
        <v>1180</v>
      </c>
      <c r="D305" s="256" t="s">
        <v>1180</v>
      </c>
      <c r="E305" s="256" t="s">
        <v>1180</v>
      </c>
      <c r="F305" s="257" t="s">
        <v>1179</v>
      </c>
      <c r="G305" s="256" t="s">
        <v>1179</v>
      </c>
      <c r="H305" s="107">
        <v>0.29571999999999998</v>
      </c>
      <c r="I305" s="258">
        <v>1.4510000000000001</v>
      </c>
      <c r="J305" s="258">
        <v>1.3062</v>
      </c>
      <c r="K305" s="259">
        <v>24860</v>
      </c>
      <c r="L305" s="260">
        <v>30006</v>
      </c>
      <c r="M305" s="259">
        <v>0</v>
      </c>
      <c r="N305" s="225">
        <v>1402.33</v>
      </c>
      <c r="O305" s="224">
        <f>_xlfn.XLOOKUP(A305,'[1]SIM Char File'!$F:$F,'[1]SIM Char File'!$AY:$AY)</f>
        <v>1097.8699999999999</v>
      </c>
    </row>
    <row r="306" spans="1:15" s="1" customFormat="1">
      <c r="A306" s="255">
        <v>106190756</v>
      </c>
      <c r="B306" s="255" t="s">
        <v>1472</v>
      </c>
      <c r="C306" s="257" t="s">
        <v>1180</v>
      </c>
      <c r="D306" s="257" t="s">
        <v>1180</v>
      </c>
      <c r="E306" s="257" t="s">
        <v>1180</v>
      </c>
      <c r="F306" s="257" t="s">
        <v>1180</v>
      </c>
      <c r="G306" s="256" t="s">
        <v>1180</v>
      </c>
      <c r="H306" s="107">
        <v>0.28393000000000002</v>
      </c>
      <c r="I306" s="258">
        <v>1.4510000000000001</v>
      </c>
      <c r="J306" s="258">
        <v>1.3062</v>
      </c>
      <c r="K306" s="259">
        <v>8783</v>
      </c>
      <c r="L306" s="260">
        <v>10601</v>
      </c>
      <c r="M306" s="259">
        <v>0</v>
      </c>
      <c r="N306" s="225">
        <v>1402.33</v>
      </c>
      <c r="O306" s="224">
        <f>_xlfn.XLOOKUP(A306,'[1]SIM Char File'!$F:$F,'[1]SIM Char File'!$AY:$AY)</f>
        <v>1097.8699999999999</v>
      </c>
    </row>
    <row r="307" spans="1:15" s="1" customFormat="1">
      <c r="A307" s="255">
        <v>106190758</v>
      </c>
      <c r="B307" s="255" t="s">
        <v>1473</v>
      </c>
      <c r="C307" s="257" t="s">
        <v>1180</v>
      </c>
      <c r="D307" s="257" t="s">
        <v>1180</v>
      </c>
      <c r="E307" s="257" t="s">
        <v>1180</v>
      </c>
      <c r="F307" s="257" t="s">
        <v>1180</v>
      </c>
      <c r="G307" s="256" t="s">
        <v>1180</v>
      </c>
      <c r="H307" s="107">
        <v>0.19883000000000001</v>
      </c>
      <c r="I307" s="258">
        <v>1.4510000000000001</v>
      </c>
      <c r="J307" s="258">
        <v>1.3062</v>
      </c>
      <c r="K307" s="259">
        <v>8783</v>
      </c>
      <c r="L307" s="260">
        <v>10601</v>
      </c>
      <c r="M307" s="259">
        <v>1246</v>
      </c>
      <c r="N307" s="225">
        <v>1402.33</v>
      </c>
      <c r="O307" s="224">
        <f>_xlfn.XLOOKUP(A307,'[1]SIM Char File'!$F:$F,'[1]SIM Char File'!$AY:$AY)</f>
        <v>1097.8699999999999</v>
      </c>
    </row>
    <row r="308" spans="1:15" s="1" customFormat="1">
      <c r="A308" s="255">
        <v>106491064</v>
      </c>
      <c r="B308" s="255" t="s">
        <v>2214</v>
      </c>
      <c r="C308" s="256" t="s">
        <v>1180</v>
      </c>
      <c r="D308" s="256" t="s">
        <v>1180</v>
      </c>
      <c r="E308" s="256" t="s">
        <v>1180</v>
      </c>
      <c r="F308" s="257" t="s">
        <v>1180</v>
      </c>
      <c r="G308" s="256" t="s">
        <v>1180</v>
      </c>
      <c r="H308" s="107">
        <v>0.19528999999999999</v>
      </c>
      <c r="I308" s="258">
        <v>1.7363999999999999</v>
      </c>
      <c r="J308" s="258">
        <v>1.6048</v>
      </c>
      <c r="K308" s="259">
        <v>8783</v>
      </c>
      <c r="L308" s="260">
        <v>12374</v>
      </c>
      <c r="M308" s="259">
        <v>1454</v>
      </c>
      <c r="N308" s="225">
        <v>1402.33</v>
      </c>
      <c r="O308" s="224">
        <f>_xlfn.XLOOKUP(A308,'[1]SIM Char File'!$F:$F,'[1]SIM Char File'!$AY:$AY)</f>
        <v>1097.8699999999999</v>
      </c>
    </row>
    <row r="309" spans="1:15" s="1" customFormat="1">
      <c r="A309" s="255">
        <v>106361343</v>
      </c>
      <c r="B309" s="255" t="s">
        <v>2228</v>
      </c>
      <c r="C309" s="257" t="s">
        <v>1180</v>
      </c>
      <c r="D309" s="257" t="s">
        <v>1180</v>
      </c>
      <c r="E309" s="257" t="s">
        <v>1180</v>
      </c>
      <c r="F309" s="257" t="s">
        <v>1179</v>
      </c>
      <c r="G309" s="256" t="s">
        <v>1180</v>
      </c>
      <c r="H309" s="107">
        <v>0.27174999999999999</v>
      </c>
      <c r="I309" s="258">
        <v>1.4510000000000001</v>
      </c>
      <c r="J309" s="258">
        <v>1.3062</v>
      </c>
      <c r="K309" s="259">
        <v>8783</v>
      </c>
      <c r="L309" s="260">
        <v>10601</v>
      </c>
      <c r="M309" s="259">
        <v>0</v>
      </c>
      <c r="N309" s="225">
        <v>1402.33</v>
      </c>
      <c r="O309" s="224">
        <f>_xlfn.XLOOKUP(A309,'[1]SIM Char File'!$F:$F,'[1]SIM Char File'!$AY:$AY)</f>
        <v>1097.8699999999999</v>
      </c>
    </row>
    <row r="310" spans="1:15" s="1" customFormat="1">
      <c r="A310" s="255">
        <v>106121080</v>
      </c>
      <c r="B310" s="255" t="s">
        <v>2215</v>
      </c>
      <c r="C310" s="256" t="s">
        <v>1180</v>
      </c>
      <c r="D310" s="256" t="s">
        <v>1180</v>
      </c>
      <c r="E310" s="256" t="s">
        <v>1180</v>
      </c>
      <c r="F310" s="257" t="s">
        <v>1180</v>
      </c>
      <c r="G310" s="256" t="s">
        <v>1180</v>
      </c>
      <c r="H310" s="107">
        <v>0.24745999999999999</v>
      </c>
      <c r="I310" s="258">
        <v>1.4510000000000001</v>
      </c>
      <c r="J310" s="258">
        <v>1.3062</v>
      </c>
      <c r="K310" s="259">
        <v>8783</v>
      </c>
      <c r="L310" s="260">
        <v>10601</v>
      </c>
      <c r="M310" s="259">
        <v>1456</v>
      </c>
      <c r="N310" s="225">
        <v>1402.33</v>
      </c>
      <c r="O310" s="224">
        <f>_xlfn.XLOOKUP(A310,'[1]SIM Char File'!$F:$F,'[1]SIM Char File'!$AY:$AY)</f>
        <v>1097.8699999999999</v>
      </c>
    </row>
    <row r="311" spans="1:15" s="1" customFormat="1">
      <c r="A311" s="255">
        <v>106370673</v>
      </c>
      <c r="B311" s="255" t="s">
        <v>1797</v>
      </c>
      <c r="C311" s="257" t="s">
        <v>1180</v>
      </c>
      <c r="D311" s="257" t="s">
        <v>1180</v>
      </c>
      <c r="E311" s="257" t="s">
        <v>1179</v>
      </c>
      <c r="F311" s="257" t="s">
        <v>1180</v>
      </c>
      <c r="G311" s="256" t="s">
        <v>1180</v>
      </c>
      <c r="H311" s="107">
        <v>0.27327000000000001</v>
      </c>
      <c r="I311" s="258">
        <v>1.4510000000000001</v>
      </c>
      <c r="J311" s="258">
        <v>1.3062</v>
      </c>
      <c r="K311" s="259">
        <v>8783</v>
      </c>
      <c r="L311" s="260">
        <v>10601</v>
      </c>
      <c r="M311" s="259">
        <v>2222</v>
      </c>
      <c r="N311" s="225">
        <v>1402.33</v>
      </c>
      <c r="O311" s="224">
        <f>_xlfn.XLOOKUP(A311,'[1]SIM Char File'!$F:$F,'[1]SIM Char File'!$AY:$AY)</f>
        <v>1097.8699999999999</v>
      </c>
    </row>
    <row r="312" spans="1:15" s="1" customFormat="1">
      <c r="A312" s="255">
        <v>106361308</v>
      </c>
      <c r="B312" s="255" t="s">
        <v>1474</v>
      </c>
      <c r="C312" s="256" t="s">
        <v>1180</v>
      </c>
      <c r="D312" s="256" t="s">
        <v>1180</v>
      </c>
      <c r="E312" s="256" t="s">
        <v>1180</v>
      </c>
      <c r="F312" s="257" t="s">
        <v>1180</v>
      </c>
      <c r="G312" s="256" t="s">
        <v>1180</v>
      </c>
      <c r="H312" s="107">
        <v>0.14252000000000001</v>
      </c>
      <c r="I312" s="258">
        <v>1.4510000000000001</v>
      </c>
      <c r="J312" s="258">
        <v>1.3062</v>
      </c>
      <c r="K312" s="259">
        <v>8783</v>
      </c>
      <c r="L312" s="260">
        <v>10601</v>
      </c>
      <c r="M312" s="259">
        <v>0</v>
      </c>
      <c r="N312" s="225">
        <v>1402.33</v>
      </c>
      <c r="O312" s="224">
        <f>_xlfn.XLOOKUP(A312,'[1]SIM Char File'!$F:$F,'[1]SIM Char File'!$AY:$AY)</f>
        <v>1097.8699999999999</v>
      </c>
    </row>
    <row r="313" spans="1:15" s="1" customFormat="1">
      <c r="A313" s="255">
        <v>106430705</v>
      </c>
      <c r="B313" s="255" t="s">
        <v>1475</v>
      </c>
      <c r="C313" s="256" t="s">
        <v>1180</v>
      </c>
      <c r="D313" s="256" t="s">
        <v>1180</v>
      </c>
      <c r="E313" s="256" t="s">
        <v>1180</v>
      </c>
      <c r="F313" s="257" t="s">
        <v>1180</v>
      </c>
      <c r="G313" s="256" t="s">
        <v>1180</v>
      </c>
      <c r="H313" s="107">
        <v>7.8189999999999996E-2</v>
      </c>
      <c r="I313" s="258">
        <v>1.7775000000000001</v>
      </c>
      <c r="J313" s="258">
        <v>1.609</v>
      </c>
      <c r="K313" s="259">
        <v>8783</v>
      </c>
      <c r="L313" s="260">
        <v>12399</v>
      </c>
      <c r="M313" s="259">
        <v>0</v>
      </c>
      <c r="N313" s="225">
        <v>1402.33</v>
      </c>
      <c r="O313" s="224">
        <f>_xlfn.XLOOKUP(A313,'[1]SIM Char File'!$F:$F,'[1]SIM Char File'!$AY:$AY)</f>
        <v>1097.8699999999999</v>
      </c>
    </row>
    <row r="314" spans="1:15" s="1" customFormat="1">
      <c r="A314" s="255">
        <v>106150782</v>
      </c>
      <c r="B314" s="255" t="s">
        <v>1476</v>
      </c>
      <c r="C314" s="257" t="s">
        <v>1180</v>
      </c>
      <c r="D314" s="257" t="s">
        <v>1180</v>
      </c>
      <c r="E314" s="257" t="s">
        <v>1180</v>
      </c>
      <c r="F314" s="257" t="s">
        <v>1179</v>
      </c>
      <c r="G314" s="256" t="s">
        <v>1179</v>
      </c>
      <c r="H314" s="107">
        <v>0.47701999999999994</v>
      </c>
      <c r="I314" s="258">
        <v>1.4510000000000001</v>
      </c>
      <c r="J314" s="258">
        <v>1.3062</v>
      </c>
      <c r="K314" s="259">
        <v>24860</v>
      </c>
      <c r="L314" s="260">
        <v>30006</v>
      </c>
      <c r="M314" s="259">
        <v>0</v>
      </c>
      <c r="N314" s="225">
        <v>1402.33</v>
      </c>
      <c r="O314" s="224">
        <f>_xlfn.XLOOKUP(A314,'[1]SIM Char File'!$F:$F,'[1]SIM Char File'!$AY:$AY)</f>
        <v>1097.8699999999999</v>
      </c>
    </row>
    <row r="315" spans="1:15" s="1" customFormat="1">
      <c r="A315" s="255">
        <v>106331312</v>
      </c>
      <c r="B315" s="255" t="s">
        <v>1477</v>
      </c>
      <c r="C315" s="257" t="s">
        <v>1180</v>
      </c>
      <c r="D315" s="257" t="s">
        <v>1180</v>
      </c>
      <c r="E315" s="257" t="s">
        <v>1180</v>
      </c>
      <c r="F315" s="257" t="s">
        <v>1180</v>
      </c>
      <c r="G315" s="256" t="s">
        <v>1180</v>
      </c>
      <c r="H315" s="107">
        <v>9.5960000000000004E-2</v>
      </c>
      <c r="I315" s="258">
        <v>1.4510000000000001</v>
      </c>
      <c r="J315" s="258">
        <v>1.3062</v>
      </c>
      <c r="K315" s="259">
        <v>8783</v>
      </c>
      <c r="L315" s="260">
        <v>10601</v>
      </c>
      <c r="M315" s="259">
        <v>0</v>
      </c>
      <c r="N315" s="225">
        <v>1402.33</v>
      </c>
      <c r="O315" s="224">
        <f>_xlfn.XLOOKUP(A315,'[1]SIM Char File'!$F:$F,'[1]SIM Char File'!$AY:$AY)</f>
        <v>1097.8699999999999</v>
      </c>
    </row>
    <row r="316" spans="1:15" s="1" customFormat="1">
      <c r="A316" s="255">
        <v>106334487</v>
      </c>
      <c r="B316" s="255" t="s">
        <v>1775</v>
      </c>
      <c r="C316" s="257" t="s">
        <v>1179</v>
      </c>
      <c r="D316" s="257" t="s">
        <v>1180</v>
      </c>
      <c r="E316" s="257" t="s">
        <v>1180</v>
      </c>
      <c r="F316" s="257" t="s">
        <v>1180</v>
      </c>
      <c r="G316" s="256" t="s">
        <v>1180</v>
      </c>
      <c r="H316" s="107">
        <v>0.30180000000000001</v>
      </c>
      <c r="I316" s="258">
        <v>1.4510000000000001</v>
      </c>
      <c r="J316" s="258">
        <v>1.3062</v>
      </c>
      <c r="K316" s="259">
        <v>8783</v>
      </c>
      <c r="L316" s="260">
        <v>10601</v>
      </c>
      <c r="M316" s="259">
        <v>0</v>
      </c>
      <c r="N316" s="225">
        <v>1402.33</v>
      </c>
      <c r="O316" s="224">
        <f>_xlfn.XLOOKUP(A316,'[1]SIM Char File'!$F:$F,'[1]SIM Char File'!$AY:$AY)</f>
        <v>1097.8699999999999</v>
      </c>
    </row>
    <row r="317" spans="1:15" s="1" customFormat="1">
      <c r="A317" s="255">
        <v>106190796</v>
      </c>
      <c r="B317" s="255" t="s">
        <v>1478</v>
      </c>
      <c r="C317" s="256" t="s">
        <v>1179</v>
      </c>
      <c r="D317" s="256" t="s">
        <v>1180</v>
      </c>
      <c r="E317" s="256" t="s">
        <v>1179</v>
      </c>
      <c r="F317" s="257" t="s">
        <v>1180</v>
      </c>
      <c r="G317" s="256" t="s">
        <v>1180</v>
      </c>
      <c r="H317" s="107">
        <v>0.31363999999999997</v>
      </c>
      <c r="I317" s="258">
        <v>1.4510000000000001</v>
      </c>
      <c r="J317" s="258">
        <v>1.3062</v>
      </c>
      <c r="K317" s="259">
        <v>8783</v>
      </c>
      <c r="L317" s="260">
        <v>10601</v>
      </c>
      <c r="M317" s="259">
        <v>0</v>
      </c>
      <c r="N317" s="225">
        <v>1402.33</v>
      </c>
      <c r="O317" s="224">
        <f>_xlfn.XLOOKUP(A317,'[1]SIM Char File'!$F:$F,'[1]SIM Char File'!$AY:$AY)</f>
        <v>1097.8699999999999</v>
      </c>
    </row>
    <row r="318" spans="1:15" s="1" customFormat="1">
      <c r="A318" s="255">
        <v>106341326</v>
      </c>
      <c r="B318" s="255" t="s">
        <v>2229</v>
      </c>
      <c r="C318" s="256" t="s">
        <v>1180</v>
      </c>
      <c r="D318" s="256" t="s">
        <v>1180</v>
      </c>
      <c r="E318" s="256" t="s">
        <v>1180</v>
      </c>
      <c r="F318" s="257" t="s">
        <v>1180</v>
      </c>
      <c r="G318" s="256" t="s">
        <v>1180</v>
      </c>
      <c r="H318" s="107">
        <v>0.21</v>
      </c>
      <c r="I318" s="258">
        <v>1.5126999999999999</v>
      </c>
      <c r="J318" s="258">
        <v>1.3995</v>
      </c>
      <c r="K318" s="259">
        <v>1</v>
      </c>
      <c r="L318" s="260">
        <v>1</v>
      </c>
      <c r="M318" s="259">
        <v>1311</v>
      </c>
      <c r="N318" s="225">
        <v>1402.33</v>
      </c>
      <c r="O318" s="224">
        <f>_xlfn.XLOOKUP(A318,'[1]SIM Char File'!$F:$F,'[1]SIM Char File'!$AY:$AY)</f>
        <v>1097.8699999999999</v>
      </c>
    </row>
    <row r="319" spans="1:15" s="1" customFormat="1">
      <c r="A319" s="255">
        <v>106100899</v>
      </c>
      <c r="B319" s="255" t="s">
        <v>2216</v>
      </c>
      <c r="C319" s="256" t="s">
        <v>1180</v>
      </c>
      <c r="D319" s="256" t="s">
        <v>1180</v>
      </c>
      <c r="E319" s="256" t="s">
        <v>1180</v>
      </c>
      <c r="F319" s="257" t="s">
        <v>1180</v>
      </c>
      <c r="G319" s="256" t="s">
        <v>1180</v>
      </c>
      <c r="H319" s="107">
        <v>0.28515000000000001</v>
      </c>
      <c r="I319" s="258">
        <v>1.4510000000000001</v>
      </c>
      <c r="J319" s="258">
        <v>1.3062</v>
      </c>
      <c r="K319" s="259">
        <v>8783</v>
      </c>
      <c r="L319" s="260">
        <v>10601</v>
      </c>
      <c r="M319" s="259">
        <v>0</v>
      </c>
      <c r="N319" s="225">
        <v>1402.33</v>
      </c>
      <c r="O319" s="224">
        <f>_xlfn.XLOOKUP(A319,'[1]SIM Char File'!$F:$F,'[1]SIM Char File'!$AY:$AY)</f>
        <v>1097.8699999999999</v>
      </c>
    </row>
    <row r="320" spans="1:15" s="1" customFormat="1">
      <c r="A320" s="255">
        <v>106270875</v>
      </c>
      <c r="B320" s="255" t="s">
        <v>1479</v>
      </c>
      <c r="C320" s="256" t="s">
        <v>1180</v>
      </c>
      <c r="D320" s="256" t="s">
        <v>1179</v>
      </c>
      <c r="E320" s="256" t="s">
        <v>1180</v>
      </c>
      <c r="F320" s="257" t="s">
        <v>1180</v>
      </c>
      <c r="G320" s="256" t="s">
        <v>1180</v>
      </c>
      <c r="H320" s="107">
        <v>0.20222999999999999</v>
      </c>
      <c r="I320" s="258">
        <v>1.7775000000000001</v>
      </c>
      <c r="J320" s="258">
        <v>1.609</v>
      </c>
      <c r="K320" s="259">
        <v>8783</v>
      </c>
      <c r="L320" s="260">
        <v>12399</v>
      </c>
      <c r="M320" s="259">
        <v>0</v>
      </c>
      <c r="N320" s="225">
        <v>1402.33</v>
      </c>
      <c r="O320" s="224">
        <f>_xlfn.XLOOKUP(A320,'[1]SIM Char File'!$F:$F,'[1]SIM Char File'!$AY:$AY)</f>
        <v>1097.8699999999999</v>
      </c>
    </row>
    <row r="321" spans="1:15" s="1" customFormat="1">
      <c r="A321" s="255">
        <v>106361318</v>
      </c>
      <c r="B321" s="255" t="s">
        <v>1480</v>
      </c>
      <c r="C321" s="257" t="s">
        <v>1180</v>
      </c>
      <c r="D321" s="257" t="s">
        <v>1180</v>
      </c>
      <c r="E321" s="257" t="s">
        <v>1180</v>
      </c>
      <c r="F321" s="257" t="s">
        <v>1180</v>
      </c>
      <c r="G321" s="256" t="s">
        <v>1180</v>
      </c>
      <c r="H321" s="107">
        <v>0.12720999999999999</v>
      </c>
      <c r="I321" s="258">
        <v>1.4510000000000001</v>
      </c>
      <c r="J321" s="258">
        <v>1.3062</v>
      </c>
      <c r="K321" s="259">
        <v>8783</v>
      </c>
      <c r="L321" s="260">
        <v>10601</v>
      </c>
      <c r="M321" s="259">
        <v>0</v>
      </c>
      <c r="N321" s="225">
        <v>1402.33</v>
      </c>
      <c r="O321" s="224">
        <f>_xlfn.XLOOKUP(A321,'[1]SIM Char File'!$F:$F,'[1]SIM Char File'!$AY:$AY)</f>
        <v>1097.8699999999999</v>
      </c>
    </row>
    <row r="322" spans="1:15" s="1" customFormat="1">
      <c r="A322" s="255">
        <v>106190673</v>
      </c>
      <c r="B322" s="255" t="s">
        <v>1481</v>
      </c>
      <c r="C322" s="256" t="s">
        <v>1180</v>
      </c>
      <c r="D322" s="256" t="s">
        <v>1180</v>
      </c>
      <c r="E322" s="256" t="s">
        <v>1180</v>
      </c>
      <c r="F322" s="257" t="s">
        <v>1180</v>
      </c>
      <c r="G322" s="256" t="s">
        <v>1180</v>
      </c>
      <c r="H322" s="107">
        <v>0.22566999999999998</v>
      </c>
      <c r="I322" s="258">
        <v>1.4510000000000001</v>
      </c>
      <c r="J322" s="258">
        <v>1.3062</v>
      </c>
      <c r="K322" s="259">
        <v>8783</v>
      </c>
      <c r="L322" s="260">
        <v>10601</v>
      </c>
      <c r="M322" s="259">
        <v>0</v>
      </c>
      <c r="N322" s="225">
        <v>1402.33</v>
      </c>
      <c r="O322" s="224">
        <f>_xlfn.XLOOKUP(A322,'[1]SIM Char File'!$F:$F,'[1]SIM Char File'!$AY:$AY)</f>
        <v>1097.8699999999999</v>
      </c>
    </row>
    <row r="323" spans="1:15" s="1" customFormat="1">
      <c r="A323" s="255">
        <v>106190200</v>
      </c>
      <c r="B323" s="255" t="s">
        <v>1482</v>
      </c>
      <c r="C323" s="256" t="s">
        <v>1180</v>
      </c>
      <c r="D323" s="256" t="s">
        <v>1180</v>
      </c>
      <c r="E323" s="256" t="s">
        <v>1180</v>
      </c>
      <c r="F323" s="257" t="s">
        <v>1180</v>
      </c>
      <c r="G323" s="256" t="s">
        <v>1180</v>
      </c>
      <c r="H323" s="107">
        <v>0.17802000000000001</v>
      </c>
      <c r="I323" s="258">
        <v>1.4510000000000001</v>
      </c>
      <c r="J323" s="258">
        <v>1.3062</v>
      </c>
      <c r="K323" s="259">
        <v>8783</v>
      </c>
      <c r="L323" s="260">
        <v>10601</v>
      </c>
      <c r="M323" s="259">
        <v>0</v>
      </c>
      <c r="N323" s="225">
        <v>1402.33</v>
      </c>
      <c r="O323" s="224">
        <f>_xlfn.XLOOKUP(A323,'[1]SIM Char File'!$F:$F,'[1]SIM Char File'!$AY:$AY)</f>
        <v>1097.8699999999999</v>
      </c>
    </row>
    <row r="324" spans="1:15" s="1" customFormat="1">
      <c r="A324" s="255">
        <v>106331326</v>
      </c>
      <c r="B324" s="255" t="s">
        <v>1483</v>
      </c>
      <c r="C324" s="256" t="s">
        <v>1180</v>
      </c>
      <c r="D324" s="256" t="s">
        <v>1179</v>
      </c>
      <c r="E324" s="256" t="s">
        <v>1180</v>
      </c>
      <c r="F324" s="257" t="s">
        <v>1179</v>
      </c>
      <c r="G324" s="256" t="s">
        <v>1179</v>
      </c>
      <c r="H324" s="107">
        <v>0.27134999999999998</v>
      </c>
      <c r="I324" s="258">
        <v>1.4510000000000001</v>
      </c>
      <c r="J324" s="258">
        <v>1.3062</v>
      </c>
      <c r="K324" s="259">
        <v>24860</v>
      </c>
      <c r="L324" s="260">
        <v>30006</v>
      </c>
      <c r="M324" s="259">
        <v>0</v>
      </c>
      <c r="N324" s="225">
        <v>1402.33</v>
      </c>
      <c r="O324" s="224">
        <f>_xlfn.XLOOKUP(A324,'[1]SIM Char File'!$F:$F,'[1]SIM Char File'!$AY:$AY)</f>
        <v>1097.8699999999999</v>
      </c>
    </row>
    <row r="325" spans="1:15" s="1" customFormat="1">
      <c r="A325" s="255">
        <v>106391010</v>
      </c>
      <c r="B325" s="255" t="s">
        <v>1484</v>
      </c>
      <c r="C325" s="257" t="s">
        <v>1179</v>
      </c>
      <c r="D325" s="257" t="s">
        <v>1180</v>
      </c>
      <c r="E325" s="257" t="s">
        <v>1180</v>
      </c>
      <c r="F325" s="257" t="s">
        <v>1180</v>
      </c>
      <c r="G325" s="256" t="s">
        <v>1180</v>
      </c>
      <c r="H325" s="107">
        <v>0.23202999999999999</v>
      </c>
      <c r="I325" s="258">
        <v>1.5322</v>
      </c>
      <c r="J325" s="258">
        <v>1.3793</v>
      </c>
      <c r="K325" s="259">
        <v>8783</v>
      </c>
      <c r="L325" s="260">
        <v>11035</v>
      </c>
      <c r="M325" s="259">
        <v>0</v>
      </c>
      <c r="N325" s="225">
        <v>1402.33</v>
      </c>
      <c r="O325" s="224">
        <f>_xlfn.XLOOKUP(A325,'[1]SIM Char File'!$F:$F,'[1]SIM Char File'!$AY:$AY)</f>
        <v>1097.8699999999999</v>
      </c>
    </row>
    <row r="326" spans="1:15" s="1" customFormat="1">
      <c r="A326" s="255">
        <v>106104023</v>
      </c>
      <c r="B326" s="255" t="s">
        <v>1485</v>
      </c>
      <c r="C326" s="256" t="s">
        <v>1180</v>
      </c>
      <c r="D326" s="256" t="s">
        <v>1180</v>
      </c>
      <c r="E326" s="256" t="s">
        <v>1180</v>
      </c>
      <c r="F326" s="257" t="s">
        <v>1180</v>
      </c>
      <c r="G326" s="256" t="s">
        <v>1180</v>
      </c>
      <c r="H326" s="107">
        <v>1</v>
      </c>
      <c r="I326" s="258">
        <v>1.4510000000000001</v>
      </c>
      <c r="J326" s="258">
        <v>1.3062</v>
      </c>
      <c r="K326" s="259">
        <v>1</v>
      </c>
      <c r="L326" s="260">
        <v>1</v>
      </c>
      <c r="M326" s="259">
        <v>1442</v>
      </c>
      <c r="N326" s="225">
        <v>1402.33</v>
      </c>
      <c r="O326" s="224">
        <f>_xlfn.XLOOKUP(A326,'[1]SIM Char File'!$F:$F,'[1]SIM Char File'!$AY:$AY)</f>
        <v>1097.8699999999999</v>
      </c>
    </row>
    <row r="327" spans="1:15" s="1" customFormat="1">
      <c r="A327" s="255">
        <v>106013619</v>
      </c>
      <c r="B327" s="255" t="s">
        <v>1776</v>
      </c>
      <c r="C327" s="256" t="s">
        <v>1179</v>
      </c>
      <c r="D327" s="256" t="s">
        <v>1180</v>
      </c>
      <c r="E327" s="256" t="s">
        <v>1180</v>
      </c>
      <c r="F327" s="257" t="s">
        <v>1180</v>
      </c>
      <c r="G327" s="256" t="s">
        <v>1180</v>
      </c>
      <c r="H327" s="107">
        <v>0.19273999999999999</v>
      </c>
      <c r="I327" s="258">
        <v>1.698</v>
      </c>
      <c r="J327" s="258">
        <v>1.5444</v>
      </c>
      <c r="K327" s="259">
        <v>8783</v>
      </c>
      <c r="L327" s="260">
        <v>12015</v>
      </c>
      <c r="M327" s="259">
        <v>0</v>
      </c>
      <c r="N327" s="225">
        <v>1402.33</v>
      </c>
      <c r="O327" s="224">
        <f>_xlfn.XLOOKUP(A327,'[1]SIM Char File'!$F:$F,'[1]SIM Char File'!$AY:$AY)</f>
        <v>1097.8699999999999</v>
      </c>
    </row>
    <row r="328" spans="1:15" s="1" customFormat="1">
      <c r="A328" s="255">
        <v>106410782</v>
      </c>
      <c r="B328" s="255" t="s">
        <v>1486</v>
      </c>
      <c r="C328" s="256" t="s">
        <v>1179</v>
      </c>
      <c r="D328" s="256" t="s">
        <v>1180</v>
      </c>
      <c r="E328" s="256" t="s">
        <v>1180</v>
      </c>
      <c r="F328" s="257" t="s">
        <v>1180</v>
      </c>
      <c r="G328" s="256" t="s">
        <v>1180</v>
      </c>
      <c r="H328" s="107">
        <v>0.65351000000000004</v>
      </c>
      <c r="I328" s="258">
        <v>1.7806999999999999</v>
      </c>
      <c r="J328" s="258">
        <v>1.603</v>
      </c>
      <c r="K328" s="259">
        <v>8783</v>
      </c>
      <c r="L328" s="260">
        <v>12363</v>
      </c>
      <c r="M328" s="259">
        <v>0</v>
      </c>
      <c r="N328" s="225">
        <v>1402.33</v>
      </c>
      <c r="O328" s="224">
        <f>_xlfn.XLOOKUP(A328,'[1]SIM Char File'!$F:$F,'[1]SIM Char File'!$AY:$AY)</f>
        <v>1097.8699999999999</v>
      </c>
    </row>
    <row r="329" spans="1:15" s="1" customFormat="1">
      <c r="A329" s="255">
        <v>106074017</v>
      </c>
      <c r="B329" s="255" t="s">
        <v>1487</v>
      </c>
      <c r="C329" s="256" t="s">
        <v>1180</v>
      </c>
      <c r="D329" s="256" t="s">
        <v>1180</v>
      </c>
      <c r="E329" s="256" t="s">
        <v>1180</v>
      </c>
      <c r="F329" s="257" t="s">
        <v>1180</v>
      </c>
      <c r="G329" s="256" t="s">
        <v>1180</v>
      </c>
      <c r="H329" s="107">
        <v>0.12088000000000002</v>
      </c>
      <c r="I329" s="258">
        <v>1.7181</v>
      </c>
      <c r="J329" s="258">
        <v>1.5501</v>
      </c>
      <c r="K329" s="259">
        <v>8783</v>
      </c>
      <c r="L329" s="260">
        <v>12049</v>
      </c>
      <c r="M329" s="259">
        <v>1416</v>
      </c>
      <c r="N329" s="225">
        <v>1402.33</v>
      </c>
      <c r="O329" s="224">
        <f>_xlfn.XLOOKUP(A329,'[1]SIM Char File'!$F:$F,'[1]SIM Char File'!$AY:$AY)</f>
        <v>1097.8699999999999</v>
      </c>
    </row>
    <row r="330" spans="1:15" s="1" customFormat="1">
      <c r="A330" s="255">
        <v>106420514</v>
      </c>
      <c r="B330" s="255" t="s">
        <v>1488</v>
      </c>
      <c r="C330" s="256" t="s">
        <v>1180</v>
      </c>
      <c r="D330" s="256" t="s">
        <v>1180</v>
      </c>
      <c r="E330" s="256" t="s">
        <v>1179</v>
      </c>
      <c r="F330" s="257" t="s">
        <v>1180</v>
      </c>
      <c r="G330" s="256" t="s">
        <v>1180</v>
      </c>
      <c r="H330" s="107">
        <v>0.26466000000000001</v>
      </c>
      <c r="I330" s="258">
        <v>1.4510000000000001</v>
      </c>
      <c r="J330" s="258">
        <v>1.3062</v>
      </c>
      <c r="K330" s="259">
        <v>8783</v>
      </c>
      <c r="L330" s="260">
        <v>10601</v>
      </c>
      <c r="M330" s="259">
        <v>2169</v>
      </c>
      <c r="N330" s="225">
        <v>1402.33</v>
      </c>
      <c r="O330" s="224">
        <f>_xlfn.XLOOKUP(A330,'[1]SIM Char File'!$F:$F,'[1]SIM Char File'!$AY:$AY)</f>
        <v>1097.8699999999999</v>
      </c>
    </row>
    <row r="331" spans="1:15" s="1" customFormat="1">
      <c r="A331" s="255">
        <v>106430883</v>
      </c>
      <c r="B331" s="255" t="s">
        <v>1489</v>
      </c>
      <c r="C331" s="256" t="s">
        <v>1179</v>
      </c>
      <c r="D331" s="256" t="s">
        <v>1180</v>
      </c>
      <c r="E331" s="256" t="s">
        <v>1179</v>
      </c>
      <c r="F331" s="257" t="s">
        <v>1180</v>
      </c>
      <c r="G331" s="256" t="s">
        <v>1180</v>
      </c>
      <c r="H331" s="107">
        <v>0.29848000000000002</v>
      </c>
      <c r="I331" s="258">
        <v>1.7775000000000001</v>
      </c>
      <c r="J331" s="258">
        <v>1.609</v>
      </c>
      <c r="K331" s="259">
        <v>8783</v>
      </c>
      <c r="L331" s="260">
        <v>12399</v>
      </c>
      <c r="M331" s="259">
        <v>0</v>
      </c>
      <c r="N331" s="225">
        <v>1402.33</v>
      </c>
      <c r="O331" s="224">
        <f>_xlfn.XLOOKUP(A331,'[1]SIM Char File'!$F:$F,'[1]SIM Char File'!$AY:$AY)</f>
        <v>1097.8699999999999</v>
      </c>
    </row>
    <row r="332" spans="1:15" s="1" customFormat="1">
      <c r="A332" s="255">
        <v>106190687</v>
      </c>
      <c r="B332" s="255" t="s">
        <v>1490</v>
      </c>
      <c r="C332" s="256" t="s">
        <v>1179</v>
      </c>
      <c r="D332" s="256" t="s">
        <v>1180</v>
      </c>
      <c r="E332" s="256" t="s">
        <v>1180</v>
      </c>
      <c r="F332" s="257" t="s">
        <v>1180</v>
      </c>
      <c r="G332" s="256" t="s">
        <v>1180</v>
      </c>
      <c r="H332" s="107">
        <v>0.31535000000000002</v>
      </c>
      <c r="I332" s="258">
        <v>1.4510000000000001</v>
      </c>
      <c r="J332" s="258">
        <v>1.3062</v>
      </c>
      <c r="K332" s="259">
        <v>8783</v>
      </c>
      <c r="L332" s="260">
        <v>10601</v>
      </c>
      <c r="M332" s="259">
        <v>0</v>
      </c>
      <c r="N332" s="225">
        <v>1402.33</v>
      </c>
      <c r="O332" s="224">
        <f>_xlfn.XLOOKUP(A332,'[1]SIM Char File'!$F:$F,'[1]SIM Char File'!$AY:$AY)</f>
        <v>1097.8699999999999</v>
      </c>
    </row>
    <row r="333" spans="1:15" s="1" customFormat="1">
      <c r="A333" s="255">
        <v>106420522</v>
      </c>
      <c r="B333" s="255" t="s">
        <v>1491</v>
      </c>
      <c r="C333" s="256" t="s">
        <v>1180</v>
      </c>
      <c r="D333" s="256" t="s">
        <v>1180</v>
      </c>
      <c r="E333" s="256" t="s">
        <v>1180</v>
      </c>
      <c r="F333" s="257" t="s">
        <v>1179</v>
      </c>
      <c r="G333" s="256" t="s">
        <v>1179</v>
      </c>
      <c r="H333" s="107">
        <v>0.68147000000000002</v>
      </c>
      <c r="I333" s="258">
        <v>1.4510000000000001</v>
      </c>
      <c r="J333" s="258">
        <v>1.3062</v>
      </c>
      <c r="K333" s="259">
        <v>24860</v>
      </c>
      <c r="L333" s="260">
        <v>30006</v>
      </c>
      <c r="M333" s="259">
        <v>0</v>
      </c>
      <c r="N333" s="225">
        <v>1402.33</v>
      </c>
      <c r="O333" s="224">
        <f>_xlfn.XLOOKUP(A333,'[1]SIM Char File'!$F:$F,'[1]SIM Char File'!$AY:$AY)</f>
        <v>1097.8699999999999</v>
      </c>
    </row>
    <row r="334" spans="1:15" s="1" customFormat="1">
      <c r="A334" s="255">
        <v>106371256</v>
      </c>
      <c r="B334" s="255" t="s">
        <v>1492</v>
      </c>
      <c r="C334" s="257" t="s">
        <v>1180</v>
      </c>
      <c r="D334" s="257" t="s">
        <v>1180</v>
      </c>
      <c r="E334" s="257" t="s">
        <v>1180</v>
      </c>
      <c r="F334" s="257" t="s">
        <v>1180</v>
      </c>
      <c r="G334" s="256" t="s">
        <v>1180</v>
      </c>
      <c r="H334" s="107">
        <v>0.25975999999999999</v>
      </c>
      <c r="I334" s="258">
        <v>1.4510000000000001</v>
      </c>
      <c r="J334" s="258">
        <v>1.3062</v>
      </c>
      <c r="K334" s="259">
        <v>8783</v>
      </c>
      <c r="L334" s="260">
        <v>10601</v>
      </c>
      <c r="M334" s="259">
        <v>0</v>
      </c>
      <c r="N334" s="225">
        <v>1402.33</v>
      </c>
      <c r="O334" s="224">
        <f>_xlfn.XLOOKUP(A334,'[1]SIM Char File'!$F:$F,'[1]SIM Char File'!$AY:$AY)</f>
        <v>1097.8699999999999</v>
      </c>
    </row>
    <row r="335" spans="1:15" s="1" customFormat="1">
      <c r="A335" s="255">
        <v>106371394</v>
      </c>
      <c r="B335" s="255" t="s">
        <v>1493</v>
      </c>
      <c r="C335" s="256" t="s">
        <v>1180</v>
      </c>
      <c r="D335" s="256" t="s">
        <v>1180</v>
      </c>
      <c r="E335" s="256" t="s">
        <v>1180</v>
      </c>
      <c r="F335" s="257" t="s">
        <v>1180</v>
      </c>
      <c r="G335" s="256" t="s">
        <v>1180</v>
      </c>
      <c r="H335" s="107">
        <v>0.16122</v>
      </c>
      <c r="I335" s="258">
        <v>1.4510000000000001</v>
      </c>
      <c r="J335" s="258">
        <v>1.3062</v>
      </c>
      <c r="K335" s="259">
        <v>8783</v>
      </c>
      <c r="L335" s="260">
        <v>10601</v>
      </c>
      <c r="M335" s="259">
        <v>1469</v>
      </c>
      <c r="N335" s="225">
        <v>1402.33</v>
      </c>
      <c r="O335" s="224">
        <f>_xlfn.XLOOKUP(A335,'[1]SIM Char File'!$F:$F,'[1]SIM Char File'!$AY:$AY)</f>
        <v>1097.8699999999999</v>
      </c>
    </row>
    <row r="336" spans="1:15" s="1" customFormat="1">
      <c r="A336" s="255">
        <v>106370771</v>
      </c>
      <c r="B336" s="255" t="s">
        <v>1494</v>
      </c>
      <c r="C336" s="256" t="s">
        <v>1180</v>
      </c>
      <c r="D336" s="256" t="s">
        <v>1180</v>
      </c>
      <c r="E336" s="256" t="s">
        <v>1180</v>
      </c>
      <c r="F336" s="257" t="s">
        <v>1180</v>
      </c>
      <c r="G336" s="256" t="s">
        <v>1180</v>
      </c>
      <c r="H336" s="107">
        <v>0.14161000000000001</v>
      </c>
      <c r="I336" s="258">
        <v>1.4510000000000001</v>
      </c>
      <c r="J336" s="258">
        <v>1.3062</v>
      </c>
      <c r="K336" s="259">
        <v>8783</v>
      </c>
      <c r="L336" s="260">
        <v>10601</v>
      </c>
      <c r="M336" s="259">
        <v>0</v>
      </c>
      <c r="N336" s="225">
        <v>1402.33</v>
      </c>
      <c r="O336" s="224">
        <f>_xlfn.XLOOKUP(A336,'[1]SIM Char File'!$F:$F,'[1]SIM Char File'!$AY:$AY)</f>
        <v>1097.8699999999999</v>
      </c>
    </row>
    <row r="337" spans="1:15" s="1" customFormat="1">
      <c r="A337" s="255">
        <v>106370744</v>
      </c>
      <c r="B337" s="255" t="s">
        <v>2217</v>
      </c>
      <c r="C337" s="256" t="s">
        <v>1180</v>
      </c>
      <c r="D337" s="256" t="s">
        <v>1180</v>
      </c>
      <c r="E337" s="256" t="s">
        <v>1180</v>
      </c>
      <c r="F337" s="257" t="s">
        <v>1180</v>
      </c>
      <c r="G337" s="256" t="s">
        <v>1180</v>
      </c>
      <c r="H337" s="107">
        <v>0.19350999999999999</v>
      </c>
      <c r="I337" s="258">
        <v>1.4510000000000001</v>
      </c>
      <c r="J337" s="258">
        <v>1.3062</v>
      </c>
      <c r="K337" s="259">
        <v>8783</v>
      </c>
      <c r="L337" s="260">
        <v>10601</v>
      </c>
      <c r="M337" s="259">
        <v>0</v>
      </c>
      <c r="N337" s="225">
        <v>1402.33</v>
      </c>
      <c r="O337" s="224">
        <f>_xlfn.XLOOKUP(A337,'[1]SIM Char File'!$F:$F,'[1]SIM Char File'!$AY:$AY)</f>
        <v>1097.8699999999999</v>
      </c>
    </row>
    <row r="338" spans="1:15" s="1" customFormat="1">
      <c r="A338" s="255">
        <v>106370658</v>
      </c>
      <c r="B338" s="255" t="s">
        <v>1495</v>
      </c>
      <c r="C338" s="257" t="s">
        <v>1180</v>
      </c>
      <c r="D338" s="257" t="s">
        <v>1180</v>
      </c>
      <c r="E338" s="257" t="s">
        <v>1180</v>
      </c>
      <c r="F338" s="257" t="s">
        <v>1180</v>
      </c>
      <c r="G338" s="256" t="s">
        <v>1180</v>
      </c>
      <c r="H338" s="107">
        <v>0.19350999999999999</v>
      </c>
      <c r="I338" s="258">
        <v>1.4510000000000001</v>
      </c>
      <c r="J338" s="258">
        <v>1.3062</v>
      </c>
      <c r="K338" s="259">
        <v>8783</v>
      </c>
      <c r="L338" s="260">
        <v>10601</v>
      </c>
      <c r="M338" s="259">
        <v>0</v>
      </c>
      <c r="N338" s="225">
        <v>1402.33</v>
      </c>
      <c r="O338" s="224">
        <f>_xlfn.XLOOKUP(A338,'[1]SIM Char File'!$F:$F,'[1]SIM Char File'!$AY:$AY)</f>
        <v>1097.8699999999999</v>
      </c>
    </row>
    <row r="339" spans="1:15" s="1" customFormat="1">
      <c r="A339" s="255">
        <v>106374094</v>
      </c>
      <c r="B339" s="255" t="s">
        <v>2218</v>
      </c>
      <c r="C339" s="256" t="s">
        <v>1180</v>
      </c>
      <c r="D339" s="256" t="s">
        <v>1180</v>
      </c>
      <c r="E339" s="256" t="s">
        <v>1180</v>
      </c>
      <c r="F339" s="257" t="s">
        <v>1180</v>
      </c>
      <c r="G339" s="256" t="s">
        <v>1180</v>
      </c>
      <c r="H339" s="107">
        <v>0.12248000000000001</v>
      </c>
      <c r="I339" s="258">
        <v>1.4510000000000001</v>
      </c>
      <c r="J339" s="258">
        <v>1.3062</v>
      </c>
      <c r="K339" s="259">
        <v>8783</v>
      </c>
      <c r="L339" s="260">
        <v>10601</v>
      </c>
      <c r="M339" s="259">
        <v>1246</v>
      </c>
      <c r="N339" s="225">
        <v>1402.33</v>
      </c>
      <c r="O339" s="224">
        <f>_xlfn.XLOOKUP(A339,'[1]SIM Char File'!$F:$F,'[1]SIM Char File'!$AY:$AY)</f>
        <v>1097.8699999999999</v>
      </c>
    </row>
    <row r="340" spans="1:15" s="1" customFormat="1">
      <c r="A340" s="255">
        <v>106321016</v>
      </c>
      <c r="B340" s="255" t="s">
        <v>1496</v>
      </c>
      <c r="C340" s="256" t="s">
        <v>1180</v>
      </c>
      <c r="D340" s="256" t="s">
        <v>1179</v>
      </c>
      <c r="E340" s="256" t="s">
        <v>1180</v>
      </c>
      <c r="F340" s="257" t="s">
        <v>1179</v>
      </c>
      <c r="G340" s="256" t="s">
        <v>1179</v>
      </c>
      <c r="H340" s="107">
        <v>0.85951</v>
      </c>
      <c r="I340" s="258">
        <v>1.4510000000000001</v>
      </c>
      <c r="J340" s="258">
        <v>1.3062</v>
      </c>
      <c r="K340" s="259">
        <v>24860</v>
      </c>
      <c r="L340" s="260">
        <v>30006</v>
      </c>
      <c r="M340" s="259">
        <v>0</v>
      </c>
      <c r="N340" s="225">
        <v>1402.33</v>
      </c>
      <c r="O340" s="224">
        <f>_xlfn.XLOOKUP(A340,'[1]SIM Char File'!$F:$F,'[1]SIM Char File'!$AY:$AY)</f>
        <v>1097.8699999999999</v>
      </c>
    </row>
    <row r="341" spans="1:15" s="1" customFormat="1">
      <c r="A341" s="255">
        <v>106410891</v>
      </c>
      <c r="B341" s="255" t="s">
        <v>1497</v>
      </c>
      <c r="C341" s="256" t="s">
        <v>1180</v>
      </c>
      <c r="D341" s="256" t="s">
        <v>1180</v>
      </c>
      <c r="E341" s="257" t="s">
        <v>1180</v>
      </c>
      <c r="F341" s="257" t="s">
        <v>1180</v>
      </c>
      <c r="G341" s="256" t="s">
        <v>1180</v>
      </c>
      <c r="H341" s="107">
        <v>0.28017999999999998</v>
      </c>
      <c r="I341" s="258">
        <v>1.7775000000000001</v>
      </c>
      <c r="J341" s="258">
        <v>1.609</v>
      </c>
      <c r="K341" s="259">
        <v>8783</v>
      </c>
      <c r="L341" s="260">
        <v>12399</v>
      </c>
      <c r="M341" s="259">
        <v>0</v>
      </c>
      <c r="N341" s="225">
        <v>1402.33</v>
      </c>
      <c r="O341" s="224">
        <f>_xlfn.XLOOKUP(A341,'[1]SIM Char File'!$F:$F,'[1]SIM Char File'!$AY:$AY)</f>
        <v>1097.8699999999999</v>
      </c>
    </row>
    <row r="342" spans="1:15" s="1" customFormat="1">
      <c r="A342" s="255">
        <v>106370875</v>
      </c>
      <c r="B342" s="255" t="s">
        <v>1498</v>
      </c>
      <c r="C342" s="256" t="s">
        <v>1180</v>
      </c>
      <c r="D342" s="256" t="s">
        <v>1180</v>
      </c>
      <c r="E342" s="257" t="s">
        <v>1180</v>
      </c>
      <c r="F342" s="257" t="s">
        <v>1180</v>
      </c>
      <c r="G342" s="256" t="s">
        <v>1180</v>
      </c>
      <c r="H342" s="107">
        <v>0.17782000000000001</v>
      </c>
      <c r="I342" s="258">
        <v>1.4510000000000001</v>
      </c>
      <c r="J342" s="258">
        <v>1.3062</v>
      </c>
      <c r="K342" s="259">
        <v>8783</v>
      </c>
      <c r="L342" s="260">
        <v>10601</v>
      </c>
      <c r="M342" s="259">
        <v>0</v>
      </c>
      <c r="N342" s="225">
        <v>1402.33</v>
      </c>
      <c r="O342" s="224">
        <f>_xlfn.XLOOKUP(A342,'[1]SIM Char File'!$F:$F,'[1]SIM Char File'!$AY:$AY)</f>
        <v>1097.8699999999999</v>
      </c>
    </row>
    <row r="343" spans="1:15" s="1" customFormat="1">
      <c r="A343" s="255">
        <v>106370689</v>
      </c>
      <c r="B343" s="255" t="s">
        <v>1499</v>
      </c>
      <c r="C343" s="256" t="s">
        <v>1180</v>
      </c>
      <c r="D343" s="256" t="s">
        <v>1180</v>
      </c>
      <c r="E343" s="256" t="s">
        <v>1180</v>
      </c>
      <c r="F343" s="257" t="s">
        <v>1180</v>
      </c>
      <c r="G343" s="256" t="s">
        <v>1180</v>
      </c>
      <c r="H343" s="107">
        <v>0.20016</v>
      </c>
      <c r="I343" s="258">
        <v>1.4510000000000001</v>
      </c>
      <c r="J343" s="258">
        <v>1.3062</v>
      </c>
      <c r="K343" s="259">
        <v>8783</v>
      </c>
      <c r="L343" s="260">
        <v>10601</v>
      </c>
      <c r="M343" s="259">
        <v>0</v>
      </c>
      <c r="N343" s="225">
        <v>1402.33</v>
      </c>
      <c r="O343" s="224">
        <f>_xlfn.XLOOKUP(A343,'[1]SIM Char File'!$F:$F,'[1]SIM Char File'!$AY:$AY)</f>
        <v>1097.8699999999999</v>
      </c>
    </row>
    <row r="344" spans="1:15" s="1" customFormat="1">
      <c r="A344" s="255">
        <v>106370695</v>
      </c>
      <c r="B344" s="255" t="s">
        <v>2219</v>
      </c>
      <c r="C344" s="256" t="s">
        <v>1180</v>
      </c>
      <c r="D344" s="256" t="s">
        <v>1180</v>
      </c>
      <c r="E344" s="256" t="s">
        <v>1180</v>
      </c>
      <c r="F344" s="257" t="s">
        <v>1180</v>
      </c>
      <c r="G344" s="256" t="s">
        <v>1180</v>
      </c>
      <c r="H344" s="107">
        <v>0.16830999999999999</v>
      </c>
      <c r="I344" s="258">
        <v>1.4510000000000001</v>
      </c>
      <c r="J344" s="258">
        <v>1.3062</v>
      </c>
      <c r="K344" s="259">
        <v>8783</v>
      </c>
      <c r="L344" s="260">
        <v>10601</v>
      </c>
      <c r="M344" s="259">
        <v>1466</v>
      </c>
      <c r="N344" s="225">
        <v>1402.33</v>
      </c>
      <c r="O344" s="224">
        <f>_xlfn.XLOOKUP(A344,'[1]SIM Char File'!$F:$F,'[1]SIM Char File'!$AY:$AY)</f>
        <v>1097.8699999999999</v>
      </c>
    </row>
    <row r="345" spans="1:15" s="1" customFormat="1">
      <c r="A345" s="255">
        <v>106370694</v>
      </c>
      <c r="B345" s="255" t="s">
        <v>1500</v>
      </c>
      <c r="C345" s="256" t="s">
        <v>1180</v>
      </c>
      <c r="D345" s="256" t="s">
        <v>1180</v>
      </c>
      <c r="E345" s="256" t="s">
        <v>1180</v>
      </c>
      <c r="F345" s="257" t="s">
        <v>1180</v>
      </c>
      <c r="G345" s="256" t="s">
        <v>1180</v>
      </c>
      <c r="H345" s="107">
        <v>0.16830999999999999</v>
      </c>
      <c r="I345" s="258">
        <v>1.4510000000000001</v>
      </c>
      <c r="J345" s="258">
        <v>1.3062</v>
      </c>
      <c r="K345" s="259">
        <v>8783</v>
      </c>
      <c r="L345" s="260">
        <v>10601</v>
      </c>
      <c r="M345" s="259">
        <v>1466</v>
      </c>
      <c r="N345" s="225">
        <v>1402.33</v>
      </c>
      <c r="O345" s="224">
        <f>_xlfn.XLOOKUP(A345,'[1]SIM Char File'!$F:$F,'[1]SIM Char File'!$AY:$AY)</f>
        <v>1097.8699999999999</v>
      </c>
    </row>
    <row r="346" spans="1:15" s="1" customFormat="1">
      <c r="A346" s="255">
        <v>106450940</v>
      </c>
      <c r="B346" s="255" t="s">
        <v>1501</v>
      </c>
      <c r="C346" s="256" t="s">
        <v>1180</v>
      </c>
      <c r="D346" s="256" t="s">
        <v>1180</v>
      </c>
      <c r="E346" s="256" t="s">
        <v>1180</v>
      </c>
      <c r="F346" s="257" t="s">
        <v>1180</v>
      </c>
      <c r="G346" s="256" t="s">
        <v>1180</v>
      </c>
      <c r="H346" s="107">
        <v>0.21798999999999999</v>
      </c>
      <c r="I346" s="258">
        <v>1.4510000000000001</v>
      </c>
      <c r="J346" s="258">
        <v>1.3062</v>
      </c>
      <c r="K346" s="259">
        <v>8783</v>
      </c>
      <c r="L346" s="260">
        <v>10601</v>
      </c>
      <c r="M346" s="259">
        <v>0</v>
      </c>
      <c r="N346" s="225">
        <v>1402.33</v>
      </c>
      <c r="O346" s="224">
        <f>_xlfn.XLOOKUP(A346,'[1]SIM Char File'!$F:$F,'[1]SIM Char File'!$AY:$AY)</f>
        <v>1097.8699999999999</v>
      </c>
    </row>
    <row r="347" spans="1:15" s="1" customFormat="1">
      <c r="A347" s="255">
        <v>106190708</v>
      </c>
      <c r="B347" s="255" t="s">
        <v>1502</v>
      </c>
      <c r="C347" s="256" t="s">
        <v>1180</v>
      </c>
      <c r="D347" s="256" t="s">
        <v>1180</v>
      </c>
      <c r="E347" s="256" t="s">
        <v>1180</v>
      </c>
      <c r="F347" s="257" t="s">
        <v>1180</v>
      </c>
      <c r="G347" s="256" t="s">
        <v>1180</v>
      </c>
      <c r="H347" s="107">
        <v>0.2702</v>
      </c>
      <c r="I347" s="258">
        <v>1.4510000000000001</v>
      </c>
      <c r="J347" s="258">
        <v>1.3062</v>
      </c>
      <c r="K347" s="259">
        <v>8783</v>
      </c>
      <c r="L347" s="260">
        <v>10601</v>
      </c>
      <c r="M347" s="259">
        <v>0</v>
      </c>
      <c r="N347" s="225">
        <v>1402.33</v>
      </c>
      <c r="O347" s="224">
        <f>_xlfn.XLOOKUP(A347,'[1]SIM Char File'!$F:$F,'[1]SIM Char File'!$AY:$AY)</f>
        <v>1097.8699999999999</v>
      </c>
    </row>
    <row r="348" spans="1:15" s="1" customFormat="1">
      <c r="A348" s="255">
        <v>106190712</v>
      </c>
      <c r="B348" s="255" t="s">
        <v>1503</v>
      </c>
      <c r="C348" s="257" t="s">
        <v>1180</v>
      </c>
      <c r="D348" s="257" t="s">
        <v>1180</v>
      </c>
      <c r="E348" s="257" t="s">
        <v>1180</v>
      </c>
      <c r="F348" s="257" t="s">
        <v>1180</v>
      </c>
      <c r="G348" s="256" t="s">
        <v>1180</v>
      </c>
      <c r="H348" s="107">
        <v>1</v>
      </c>
      <c r="I348" s="258">
        <v>1.4510000000000001</v>
      </c>
      <c r="J348" s="258">
        <v>1.3062</v>
      </c>
      <c r="K348" s="259">
        <v>8783</v>
      </c>
      <c r="L348" s="260">
        <v>10601</v>
      </c>
      <c r="M348" s="259">
        <v>0</v>
      </c>
      <c r="N348" s="225">
        <v>1402.33</v>
      </c>
      <c r="O348" s="224">
        <f>_xlfn.XLOOKUP(A348,'[1]SIM Char File'!$F:$F,'[1]SIM Char File'!$AY:$AY)</f>
        <v>1097.8699999999999</v>
      </c>
    </row>
    <row r="349" spans="1:15" s="1" customFormat="1">
      <c r="A349" s="255">
        <v>106344114</v>
      </c>
      <c r="B349" s="255" t="s">
        <v>1504</v>
      </c>
      <c r="C349" s="256" t="s">
        <v>1180</v>
      </c>
      <c r="D349" s="256" t="s">
        <v>1180</v>
      </c>
      <c r="E349" s="256" t="s">
        <v>1180</v>
      </c>
      <c r="F349" s="257" t="s">
        <v>1180</v>
      </c>
      <c r="G349" s="256" t="s">
        <v>1180</v>
      </c>
      <c r="H349" s="107">
        <v>0.72267999999999999</v>
      </c>
      <c r="I349" s="258">
        <v>1.5126999999999999</v>
      </c>
      <c r="J349" s="258">
        <v>1.3995</v>
      </c>
      <c r="K349" s="259">
        <v>8783</v>
      </c>
      <c r="L349" s="260">
        <v>11155</v>
      </c>
      <c r="M349" s="259">
        <v>2338</v>
      </c>
      <c r="N349" s="225">
        <v>1402.33</v>
      </c>
      <c r="O349" s="224">
        <f>_xlfn.XLOOKUP(A349,'[1]SIM Char File'!$F:$F,'[1]SIM Char File'!$AY:$AY)</f>
        <v>1097.8699999999999</v>
      </c>
    </row>
    <row r="350" spans="1:15" s="1" customFormat="1">
      <c r="A350" s="255">
        <v>106291023</v>
      </c>
      <c r="B350" s="255" t="s">
        <v>1505</v>
      </c>
      <c r="C350" s="256" t="s">
        <v>1180</v>
      </c>
      <c r="D350" s="256" t="s">
        <v>1180</v>
      </c>
      <c r="E350" s="256" t="s">
        <v>1180</v>
      </c>
      <c r="F350" s="257" t="s">
        <v>1179</v>
      </c>
      <c r="G350" s="256" t="s">
        <v>1179</v>
      </c>
      <c r="H350" s="107">
        <v>0.26023000000000002</v>
      </c>
      <c r="I350" s="258">
        <v>1.5235000000000001</v>
      </c>
      <c r="J350" s="258">
        <v>1.3995</v>
      </c>
      <c r="K350" s="259">
        <v>24860</v>
      </c>
      <c r="L350" s="260">
        <v>31574</v>
      </c>
      <c r="M350" s="259">
        <v>0</v>
      </c>
      <c r="N350" s="225">
        <v>1402.33</v>
      </c>
      <c r="O350" s="224">
        <f>_xlfn.XLOOKUP(A350,'[1]SIM Char File'!$F:$F,'[1]SIM Char File'!$AY:$AY)</f>
        <v>1097.8699999999999</v>
      </c>
    </row>
    <row r="351" spans="1:15" s="1" customFormat="1">
      <c r="A351" s="255">
        <v>106540798</v>
      </c>
      <c r="B351" s="255" t="s">
        <v>1506</v>
      </c>
      <c r="C351" s="256" t="s">
        <v>1180</v>
      </c>
      <c r="D351" s="256" t="s">
        <v>1179</v>
      </c>
      <c r="E351" s="256" t="s">
        <v>1180</v>
      </c>
      <c r="F351" s="257" t="s">
        <v>1180</v>
      </c>
      <c r="G351" s="256" t="s">
        <v>1180</v>
      </c>
      <c r="H351" s="107">
        <v>0.32379000000000002</v>
      </c>
      <c r="I351" s="258">
        <v>1.4510000000000001</v>
      </c>
      <c r="J351" s="258">
        <v>1.3062</v>
      </c>
      <c r="K351" s="259">
        <v>8783</v>
      </c>
      <c r="L351" s="260">
        <v>10601</v>
      </c>
      <c r="M351" s="259">
        <v>0</v>
      </c>
      <c r="N351" s="225">
        <v>1402.33</v>
      </c>
      <c r="O351" s="224">
        <f>_xlfn.XLOOKUP(A351,'[1]SIM Char File'!$F:$F,'[1]SIM Char File'!$AY:$AY)</f>
        <v>1097.8699999999999</v>
      </c>
    </row>
    <row r="352" spans="1:15" s="1" customFormat="1">
      <c r="A352" s="255">
        <v>106400524</v>
      </c>
      <c r="B352" s="255" t="s">
        <v>1507</v>
      </c>
      <c r="C352" s="257" t="s">
        <v>1180</v>
      </c>
      <c r="D352" s="257" t="s">
        <v>1180</v>
      </c>
      <c r="E352" s="257" t="s">
        <v>1180</v>
      </c>
      <c r="F352" s="257" t="s">
        <v>1180</v>
      </c>
      <c r="G352" s="256" t="s">
        <v>1180</v>
      </c>
      <c r="H352" s="107">
        <v>0.12734999999999999</v>
      </c>
      <c r="I352" s="258">
        <v>1.4510000000000001</v>
      </c>
      <c r="J352" s="258">
        <v>1.3062</v>
      </c>
      <c r="K352" s="259">
        <v>8783</v>
      </c>
      <c r="L352" s="260">
        <v>10601</v>
      </c>
      <c r="M352" s="259">
        <v>0</v>
      </c>
      <c r="N352" s="225">
        <v>1402.33</v>
      </c>
      <c r="O352" s="224">
        <f>_xlfn.XLOOKUP(A352,'[1]SIM Char File'!$F:$F,'[1]SIM Char File'!$AY:$AY)</f>
        <v>1097.8699999999999</v>
      </c>
    </row>
    <row r="353" spans="1:15" s="1" customFormat="1">
      <c r="A353" s="255">
        <v>106491338</v>
      </c>
      <c r="B353" s="255" t="s">
        <v>1798</v>
      </c>
      <c r="C353" s="257" t="s">
        <v>1180</v>
      </c>
      <c r="D353" s="257" t="s">
        <v>1179</v>
      </c>
      <c r="E353" s="257" t="s">
        <v>1180</v>
      </c>
      <c r="F353" s="257" t="s">
        <v>1179</v>
      </c>
      <c r="G353" s="256" t="s">
        <v>1180</v>
      </c>
      <c r="H353" s="107">
        <v>0.21</v>
      </c>
      <c r="I353" s="258">
        <v>1.6419999999999999</v>
      </c>
      <c r="J353" s="258">
        <v>1.4781</v>
      </c>
      <c r="K353" s="259">
        <v>8783</v>
      </c>
      <c r="L353" s="260">
        <v>11622</v>
      </c>
      <c r="M353" s="259">
        <v>0</v>
      </c>
      <c r="N353" s="225">
        <v>1402.33</v>
      </c>
      <c r="O353" s="224">
        <f>_xlfn.XLOOKUP(A353,'[1]SIM Char File'!$F:$F,'[1]SIM Char File'!$AY:$AY)</f>
        <v>1097.8699999999999</v>
      </c>
    </row>
    <row r="354" spans="1:15" s="1" customFormat="1">
      <c r="A354" s="255">
        <v>106491076</v>
      </c>
      <c r="B354" s="255" t="s">
        <v>1508</v>
      </c>
      <c r="C354" s="256" t="s">
        <v>1180</v>
      </c>
      <c r="D354" s="256" t="s">
        <v>1179</v>
      </c>
      <c r="E354" s="256" t="s">
        <v>1180</v>
      </c>
      <c r="F354" s="257" t="s">
        <v>1180</v>
      </c>
      <c r="G354" s="256" t="s">
        <v>1180</v>
      </c>
      <c r="H354" s="107">
        <v>0.20669999999999999</v>
      </c>
      <c r="I354" s="258">
        <v>1.6596</v>
      </c>
      <c r="J354" s="258">
        <v>1.494</v>
      </c>
      <c r="K354" s="259">
        <v>8783</v>
      </c>
      <c r="L354" s="260">
        <v>11716</v>
      </c>
      <c r="M354" s="259">
        <v>0</v>
      </c>
      <c r="N354" s="225">
        <v>1402.33</v>
      </c>
      <c r="O354" s="224">
        <f>_xlfn.XLOOKUP(A354,'[1]SIM Char File'!$F:$F,'[1]SIM Char File'!$AY:$AY)</f>
        <v>1097.8699999999999</v>
      </c>
    </row>
    <row r="355" spans="1:15" s="1" customFormat="1">
      <c r="A355" s="255">
        <v>106301258</v>
      </c>
      <c r="B355" s="255" t="s">
        <v>1509</v>
      </c>
      <c r="C355" s="257" t="s">
        <v>1180</v>
      </c>
      <c r="D355" s="257" t="s">
        <v>1180</v>
      </c>
      <c r="E355" s="257" t="s">
        <v>1180</v>
      </c>
      <c r="F355" s="257" t="s">
        <v>1180</v>
      </c>
      <c r="G355" s="256" t="s">
        <v>1180</v>
      </c>
      <c r="H355" s="107">
        <v>0.29604000000000003</v>
      </c>
      <c r="I355" s="258">
        <v>1.4510000000000001</v>
      </c>
      <c r="J355" s="258">
        <v>1.3062</v>
      </c>
      <c r="K355" s="259">
        <v>8783</v>
      </c>
      <c r="L355" s="260">
        <v>10601</v>
      </c>
      <c r="M355" s="259">
        <v>0</v>
      </c>
      <c r="N355" s="225">
        <v>1402.33</v>
      </c>
      <c r="O355" s="224">
        <f>_xlfn.XLOOKUP(A355,'[1]SIM Char File'!$F:$F,'[1]SIM Char File'!$AY:$AY)</f>
        <v>1062.5999999999999</v>
      </c>
    </row>
    <row r="356" spans="1:15" s="1" customFormat="1">
      <c r="A356" s="255">
        <v>106190110</v>
      </c>
      <c r="B356" s="255" t="s">
        <v>1510</v>
      </c>
      <c r="C356" s="256" t="s">
        <v>1180</v>
      </c>
      <c r="D356" s="256" t="s">
        <v>1180</v>
      </c>
      <c r="E356" s="256" t="s">
        <v>1180</v>
      </c>
      <c r="F356" s="257" t="s">
        <v>1180</v>
      </c>
      <c r="G356" s="256" t="s">
        <v>1180</v>
      </c>
      <c r="H356" s="107">
        <f>_xlfn.XLOOKUP(Table1[[#This Row],[OSHPD ID]],'[1]SIM Char File'!$F:$F,'[1]SIM Char File'!$AE:$AE)</f>
        <v>0.35198000000000002</v>
      </c>
      <c r="I356" s="258">
        <v>1.4510000000000001</v>
      </c>
      <c r="J356" s="258">
        <v>1.3062</v>
      </c>
      <c r="K356" s="259">
        <v>8783</v>
      </c>
      <c r="L356" s="260">
        <v>10601</v>
      </c>
      <c r="M356" s="259">
        <v>1246</v>
      </c>
      <c r="N356" s="225">
        <v>1402.33</v>
      </c>
      <c r="O356" s="224">
        <f>_xlfn.XLOOKUP(A356,'[1]SIM Char File'!$F:$F,'[1]SIM Char File'!$AY:$AY)</f>
        <v>1097.8699999999999</v>
      </c>
    </row>
    <row r="357" spans="1:15" s="1" customFormat="1">
      <c r="A357" s="255">
        <v>106190380</v>
      </c>
      <c r="B357" s="255" t="s">
        <v>1892</v>
      </c>
      <c r="C357" s="256" t="s">
        <v>1180</v>
      </c>
      <c r="D357" s="256" t="s">
        <v>1180</v>
      </c>
      <c r="E357" s="256" t="s">
        <v>1180</v>
      </c>
      <c r="F357" s="257" t="s">
        <v>1180</v>
      </c>
      <c r="G357" s="256" t="s">
        <v>1180</v>
      </c>
      <c r="H357" s="107">
        <f>_xlfn.XLOOKUP(Table1[[#This Row],[OSHPD ID]],'[1]SIM Char File'!$F:$F,'[1]SIM Char File'!$AE:$AE)</f>
        <v>0.35198000000000002</v>
      </c>
      <c r="I357" s="258">
        <v>1.4510000000000001</v>
      </c>
      <c r="J357" s="258">
        <v>1.3062</v>
      </c>
      <c r="K357" s="259">
        <v>8783</v>
      </c>
      <c r="L357" s="260">
        <v>10601</v>
      </c>
      <c r="M357" s="259">
        <v>1246</v>
      </c>
      <c r="N357" s="225">
        <v>1402.33</v>
      </c>
      <c r="O357" s="224">
        <f>_xlfn.XLOOKUP(A357,'[1]SIM Char File'!$F:$F,'[1]SIM Char File'!$AY:$AY)</f>
        <v>1097.8699999999999</v>
      </c>
    </row>
    <row r="358" spans="1:15" s="1" customFormat="1">
      <c r="A358" s="255">
        <v>106141338</v>
      </c>
      <c r="B358" s="255" t="s">
        <v>1511</v>
      </c>
      <c r="C358" s="256" t="s">
        <v>1180</v>
      </c>
      <c r="D358" s="256" t="s">
        <v>1179</v>
      </c>
      <c r="E358" s="256" t="s">
        <v>1180</v>
      </c>
      <c r="F358" s="257" t="s">
        <v>1179</v>
      </c>
      <c r="G358" s="256" t="s">
        <v>1179</v>
      </c>
      <c r="H358" s="107">
        <v>0.21</v>
      </c>
      <c r="I358" s="258">
        <v>1.4510000000000001</v>
      </c>
      <c r="J358" s="258">
        <v>1.3062</v>
      </c>
      <c r="K358" s="259">
        <v>24860</v>
      </c>
      <c r="L358" s="260">
        <v>30006</v>
      </c>
      <c r="M358" s="259">
        <v>0</v>
      </c>
      <c r="N358" s="225">
        <v>1402.33</v>
      </c>
      <c r="O358" s="224">
        <f>_xlfn.XLOOKUP(A358,'[1]SIM Char File'!$F:$F,'[1]SIM Char File'!$AY:$AY)</f>
        <v>1097.8699999999999</v>
      </c>
    </row>
    <row r="359" spans="1:15" s="1" customFormat="1">
      <c r="A359" s="255">
        <v>106334068</v>
      </c>
      <c r="B359" s="255" t="s">
        <v>1512</v>
      </c>
      <c r="C359" s="256" t="s">
        <v>1180</v>
      </c>
      <c r="D359" s="256" t="s">
        <v>1180</v>
      </c>
      <c r="E359" s="256" t="s">
        <v>1180</v>
      </c>
      <c r="F359" s="257" t="s">
        <v>1180</v>
      </c>
      <c r="G359" s="256" t="s">
        <v>1180</v>
      </c>
      <c r="H359" s="107">
        <v>0.14827000000000001</v>
      </c>
      <c r="I359" s="258">
        <v>1.4510000000000001</v>
      </c>
      <c r="J359" s="258">
        <v>1.3062</v>
      </c>
      <c r="K359" s="259">
        <v>8783</v>
      </c>
      <c r="L359" s="260">
        <v>10601</v>
      </c>
      <c r="M359" s="259">
        <v>0</v>
      </c>
      <c r="N359" s="225">
        <v>1402.33</v>
      </c>
      <c r="O359" s="224">
        <f>_xlfn.XLOOKUP(A359,'[1]SIM Char File'!$F:$F,'[1]SIM Char File'!$AY:$AY)</f>
        <v>1097.8699999999999</v>
      </c>
    </row>
    <row r="360" spans="1:15" s="1" customFormat="1">
      <c r="A360" s="255">
        <v>106334001</v>
      </c>
      <c r="B360" s="255" t="s">
        <v>1898</v>
      </c>
      <c r="C360" s="257" t="s">
        <v>1180</v>
      </c>
      <c r="D360" s="257" t="s">
        <v>1180</v>
      </c>
      <c r="E360" s="257" t="s">
        <v>1180</v>
      </c>
      <c r="F360" s="257" t="s">
        <v>1180</v>
      </c>
      <c r="G360" s="256" t="s">
        <v>1180</v>
      </c>
      <c r="H360" s="107">
        <v>0.14827000000000001</v>
      </c>
      <c r="I360" s="258">
        <v>1.4510000000000001</v>
      </c>
      <c r="J360" s="258">
        <v>1.3062</v>
      </c>
      <c r="K360" s="259">
        <v>8783</v>
      </c>
      <c r="L360" s="260">
        <v>10601</v>
      </c>
      <c r="M360" s="259">
        <v>0</v>
      </c>
      <c r="N360" s="225">
        <v>1402.33</v>
      </c>
      <c r="O360" s="224">
        <f>_xlfn.XLOOKUP(A360,'[1]SIM Char File'!$F:$F,'[1]SIM Char File'!$AY:$AY)</f>
        <v>1097.8699999999999</v>
      </c>
    </row>
    <row r="361" spans="1:15" s="1" customFormat="1">
      <c r="A361" s="255">
        <v>106361339</v>
      </c>
      <c r="B361" s="255" t="s">
        <v>1513</v>
      </c>
      <c r="C361" s="256" t="s">
        <v>1180</v>
      </c>
      <c r="D361" s="256" t="s">
        <v>1180</v>
      </c>
      <c r="E361" s="256" t="s">
        <v>1180</v>
      </c>
      <c r="F361" s="257" t="s">
        <v>1180</v>
      </c>
      <c r="G361" s="256" t="s">
        <v>1180</v>
      </c>
      <c r="H361" s="107">
        <v>0.21393000000000001</v>
      </c>
      <c r="I361" s="258">
        <v>1.4510000000000001</v>
      </c>
      <c r="J361" s="258">
        <v>1.3062</v>
      </c>
      <c r="K361" s="259">
        <v>8783</v>
      </c>
      <c r="L361" s="260">
        <v>10601</v>
      </c>
      <c r="M361" s="259">
        <v>0</v>
      </c>
      <c r="N361" s="225">
        <v>1402.33</v>
      </c>
      <c r="O361" s="224">
        <f>_xlfn.XLOOKUP(A361,'[1]SIM Char File'!$F:$F,'[1]SIM Char File'!$AY:$AY)</f>
        <v>1097.8699999999999</v>
      </c>
    </row>
    <row r="362" spans="1:15" s="1" customFormat="1">
      <c r="A362" s="255">
        <v>106521041</v>
      </c>
      <c r="B362" s="255" t="s">
        <v>1514</v>
      </c>
      <c r="C362" s="256" t="s">
        <v>1180</v>
      </c>
      <c r="D362" s="256" t="s">
        <v>1180</v>
      </c>
      <c r="E362" s="256" t="s">
        <v>1180</v>
      </c>
      <c r="F362" s="257" t="s">
        <v>1179</v>
      </c>
      <c r="G362" s="256" t="s">
        <v>1179</v>
      </c>
      <c r="H362" s="107">
        <v>0.24491000000000002</v>
      </c>
      <c r="I362" s="258">
        <v>1.4510000000000001</v>
      </c>
      <c r="J362" s="258">
        <v>1.3062</v>
      </c>
      <c r="K362" s="259">
        <v>24860</v>
      </c>
      <c r="L362" s="260">
        <v>30006</v>
      </c>
      <c r="M362" s="259">
        <v>0</v>
      </c>
      <c r="N362" s="225">
        <v>1402.33</v>
      </c>
      <c r="O362" s="224">
        <f>_xlfn.XLOOKUP(A362,'[1]SIM Char File'!$F:$F,'[1]SIM Char File'!$AY:$AY)</f>
        <v>1097.8699999999999</v>
      </c>
    </row>
    <row r="363" spans="1:15" s="1" customFormat="1">
      <c r="A363" s="255">
        <v>106190754</v>
      </c>
      <c r="B363" s="255" t="s">
        <v>1515</v>
      </c>
      <c r="C363" s="257" t="s">
        <v>1180</v>
      </c>
      <c r="D363" s="257" t="s">
        <v>1180</v>
      </c>
      <c r="E363" s="257" t="s">
        <v>1180</v>
      </c>
      <c r="F363" s="257" t="s">
        <v>1180</v>
      </c>
      <c r="G363" s="256" t="s">
        <v>1180</v>
      </c>
      <c r="H363" s="107">
        <v>0.16247</v>
      </c>
      <c r="I363" s="258">
        <v>1.4510000000000001</v>
      </c>
      <c r="J363" s="258">
        <v>1.3062</v>
      </c>
      <c r="K363" s="259">
        <v>8783</v>
      </c>
      <c r="L363" s="260">
        <v>10601</v>
      </c>
      <c r="M363" s="259">
        <v>0</v>
      </c>
      <c r="N363" s="225">
        <v>1402.33</v>
      </c>
      <c r="O363" s="224">
        <f>_xlfn.XLOOKUP(A363,'[1]SIM Char File'!$F:$F,'[1]SIM Char File'!$AY:$AY)</f>
        <v>1097.8699999999999</v>
      </c>
    </row>
    <row r="364" spans="1:15" s="1" customFormat="1">
      <c r="A364" s="255">
        <v>106380960</v>
      </c>
      <c r="B364" s="255" t="s">
        <v>1516</v>
      </c>
      <c r="C364" s="256" t="s">
        <v>1180</v>
      </c>
      <c r="D364" s="256" t="s">
        <v>1180</v>
      </c>
      <c r="E364" s="256" t="s">
        <v>1180</v>
      </c>
      <c r="F364" s="257" t="s">
        <v>1180</v>
      </c>
      <c r="G364" s="256" t="s">
        <v>1180</v>
      </c>
      <c r="H364" s="107">
        <v>0.20794000000000004</v>
      </c>
      <c r="I364" s="258">
        <v>1.7806999999999999</v>
      </c>
      <c r="J364" s="258">
        <v>1.603</v>
      </c>
      <c r="K364" s="259">
        <v>8783</v>
      </c>
      <c r="L364" s="260">
        <v>12363</v>
      </c>
      <c r="M364" s="259">
        <v>1453</v>
      </c>
      <c r="N364" s="225">
        <v>1402.33</v>
      </c>
      <c r="O364" s="224">
        <f>_xlfn.XLOOKUP(A364,'[1]SIM Char File'!$F:$F,'[1]SIM Char File'!$AY:$AY)</f>
        <v>1097.8699999999999</v>
      </c>
    </row>
    <row r="365" spans="1:15" s="1" customFormat="1">
      <c r="A365" s="255">
        <v>106560508</v>
      </c>
      <c r="B365" s="255" t="s">
        <v>1517</v>
      </c>
      <c r="C365" s="256" t="s">
        <v>1180</v>
      </c>
      <c r="D365" s="256" t="s">
        <v>1180</v>
      </c>
      <c r="E365" s="256" t="s">
        <v>1180</v>
      </c>
      <c r="F365" s="257" t="s">
        <v>1180</v>
      </c>
      <c r="G365" s="256" t="s">
        <v>1180</v>
      </c>
      <c r="H365" s="107">
        <v>0.23149</v>
      </c>
      <c r="I365" s="258">
        <v>1.4510000000000001</v>
      </c>
      <c r="J365" s="258">
        <v>1.3062</v>
      </c>
      <c r="K365" s="259">
        <v>8783</v>
      </c>
      <c r="L365" s="260">
        <v>10601</v>
      </c>
      <c r="M365" s="259">
        <v>1797</v>
      </c>
      <c r="N365" s="225">
        <v>1402.33</v>
      </c>
      <c r="O365" s="224">
        <f>_xlfn.XLOOKUP(A365,'[1]SIM Char File'!$F:$F,'[1]SIM Char File'!$AY:$AY)</f>
        <v>1097.8699999999999</v>
      </c>
    </row>
    <row r="366" spans="1:15" s="1" customFormat="1">
      <c r="A366" s="255">
        <v>106560529</v>
      </c>
      <c r="B366" s="255" t="s">
        <v>1518</v>
      </c>
      <c r="C366" s="257" t="s">
        <v>1180</v>
      </c>
      <c r="D366" s="257" t="s">
        <v>1180</v>
      </c>
      <c r="E366" s="257" t="s">
        <v>1180</v>
      </c>
      <c r="F366" s="257" t="s">
        <v>1180</v>
      </c>
      <c r="G366" s="256" t="s">
        <v>1180</v>
      </c>
      <c r="H366" s="107">
        <v>0.23149</v>
      </c>
      <c r="I366" s="258">
        <v>1.4510000000000001</v>
      </c>
      <c r="J366" s="258">
        <v>1.3062</v>
      </c>
      <c r="K366" s="259">
        <v>8783</v>
      </c>
      <c r="L366" s="260">
        <v>10601</v>
      </c>
      <c r="M366" s="259">
        <v>1797</v>
      </c>
      <c r="N366" s="225">
        <v>1402.33</v>
      </c>
      <c r="O366" s="224">
        <f>_xlfn.XLOOKUP(A366,'[1]SIM Char File'!$F:$F,'[1]SIM Char File'!$AY:$AY)</f>
        <v>1097.8699999999999</v>
      </c>
    </row>
    <row r="367" spans="1:15" s="1" customFormat="1">
      <c r="A367" s="255">
        <v>106301340</v>
      </c>
      <c r="B367" s="255" t="s">
        <v>1519</v>
      </c>
      <c r="C367" s="256" t="s">
        <v>1180</v>
      </c>
      <c r="D367" s="256" t="s">
        <v>1180</v>
      </c>
      <c r="E367" s="256" t="s">
        <v>1180</v>
      </c>
      <c r="F367" s="257" t="s">
        <v>1180</v>
      </c>
      <c r="G367" s="256" t="s">
        <v>1180</v>
      </c>
      <c r="H367" s="107">
        <v>0.28421000000000002</v>
      </c>
      <c r="I367" s="258">
        <v>1.4510000000000001</v>
      </c>
      <c r="J367" s="258">
        <v>1.3062</v>
      </c>
      <c r="K367" s="259">
        <v>8783</v>
      </c>
      <c r="L367" s="260">
        <v>10601</v>
      </c>
      <c r="M367" s="259">
        <v>0</v>
      </c>
      <c r="N367" s="225">
        <v>1402.33</v>
      </c>
      <c r="O367" s="224">
        <f>_xlfn.XLOOKUP(A367,'[1]SIM Char File'!$F:$F,'[1]SIM Char File'!$AY:$AY)</f>
        <v>1097.8699999999999</v>
      </c>
    </row>
    <row r="368" spans="1:15" s="1" customFormat="1">
      <c r="A368" s="255">
        <v>106391042</v>
      </c>
      <c r="B368" s="255" t="s">
        <v>1520</v>
      </c>
      <c r="C368" s="257" t="s">
        <v>1180</v>
      </c>
      <c r="D368" s="257" t="s">
        <v>1180</v>
      </c>
      <c r="E368" s="257" t="s">
        <v>1180</v>
      </c>
      <c r="F368" s="257" t="s">
        <v>1180</v>
      </c>
      <c r="G368" s="256" t="s">
        <v>1180</v>
      </c>
      <c r="H368" s="107">
        <v>0.16089999999999999</v>
      </c>
      <c r="I368" s="258">
        <v>1.698</v>
      </c>
      <c r="J368" s="258">
        <v>1.5285</v>
      </c>
      <c r="K368" s="259">
        <v>8783</v>
      </c>
      <c r="L368" s="260">
        <v>11921</v>
      </c>
      <c r="M368" s="259">
        <v>0</v>
      </c>
      <c r="N368" s="225">
        <v>1402.33</v>
      </c>
      <c r="O368" s="224">
        <f>_xlfn.XLOOKUP(A368,'[1]SIM Char File'!$F:$F,'[1]SIM Char File'!$AY:$AY)</f>
        <v>1097.8699999999999</v>
      </c>
    </row>
    <row r="369" spans="1:15" s="1" customFormat="1">
      <c r="A369" s="255">
        <v>106301342</v>
      </c>
      <c r="B369" s="255" t="s">
        <v>1521</v>
      </c>
      <c r="C369" s="257" t="s">
        <v>1180</v>
      </c>
      <c r="D369" s="257" t="s">
        <v>1180</v>
      </c>
      <c r="E369" s="257" t="s">
        <v>1180</v>
      </c>
      <c r="F369" s="257" t="s">
        <v>1180</v>
      </c>
      <c r="G369" s="256" t="s">
        <v>1180</v>
      </c>
      <c r="H369" s="107">
        <v>0.26032</v>
      </c>
      <c r="I369" s="258">
        <v>1.4510000000000001</v>
      </c>
      <c r="J369" s="258">
        <v>1.3062</v>
      </c>
      <c r="K369" s="259">
        <v>8783</v>
      </c>
      <c r="L369" s="260">
        <v>10601</v>
      </c>
      <c r="M369" s="259">
        <v>1246</v>
      </c>
      <c r="N369" s="225">
        <v>1402.33</v>
      </c>
      <c r="O369" s="224">
        <f>_xlfn.XLOOKUP(A369,'[1]SIM Char File'!$F:$F,'[1]SIM Char File'!$AY:$AY)</f>
        <v>1097.8699999999999</v>
      </c>
    </row>
    <row r="370" spans="1:15" s="1" customFormat="1">
      <c r="A370" s="255">
        <v>106190053</v>
      </c>
      <c r="B370" s="255" t="s">
        <v>1522</v>
      </c>
      <c r="C370" s="257" t="s">
        <v>1180</v>
      </c>
      <c r="D370" s="257" t="s">
        <v>1180</v>
      </c>
      <c r="E370" s="257" t="s">
        <v>1180</v>
      </c>
      <c r="F370" s="257" t="s">
        <v>1180</v>
      </c>
      <c r="G370" s="256" t="s">
        <v>1180</v>
      </c>
      <c r="H370" s="107">
        <v>0.25757000000000002</v>
      </c>
      <c r="I370" s="258">
        <v>1.4510000000000001</v>
      </c>
      <c r="J370" s="258">
        <v>1.3062</v>
      </c>
      <c r="K370" s="259">
        <v>8783</v>
      </c>
      <c r="L370" s="260">
        <v>10601</v>
      </c>
      <c r="M370" s="259">
        <v>1246</v>
      </c>
      <c r="N370" s="225">
        <v>1402.33</v>
      </c>
      <c r="O370" s="224">
        <f>_xlfn.XLOOKUP(A370,'[1]SIM Char File'!$F:$F,'[1]SIM Char File'!$AY:$AY)</f>
        <v>1097.8699999999999</v>
      </c>
    </row>
    <row r="371" spans="1:15" s="1" customFormat="1">
      <c r="A371" s="255">
        <v>106380965</v>
      </c>
      <c r="B371" s="255" t="s">
        <v>1523</v>
      </c>
      <c r="C371" s="256" t="s">
        <v>1180</v>
      </c>
      <c r="D371" s="256" t="s">
        <v>1180</v>
      </c>
      <c r="E371" s="256" t="s">
        <v>1180</v>
      </c>
      <c r="F371" s="257" t="s">
        <v>1180</v>
      </c>
      <c r="G371" s="256" t="s">
        <v>1180</v>
      </c>
      <c r="H371" s="107">
        <v>0.21604000000000004</v>
      </c>
      <c r="I371" s="258">
        <v>1.7806999999999999</v>
      </c>
      <c r="J371" s="258">
        <v>1.603</v>
      </c>
      <c r="K371" s="259">
        <v>8783</v>
      </c>
      <c r="L371" s="260">
        <v>12363</v>
      </c>
      <c r="M371" s="259">
        <v>1453</v>
      </c>
      <c r="N371" s="225">
        <v>1402.33</v>
      </c>
      <c r="O371" s="224">
        <f>_xlfn.XLOOKUP(A371,'[1]SIM Char File'!$F:$F,'[1]SIM Char File'!$AY:$AY)</f>
        <v>1097.8699999999999</v>
      </c>
    </row>
    <row r="372" spans="1:15" s="1" customFormat="1">
      <c r="A372" s="255">
        <v>106010967</v>
      </c>
      <c r="B372" s="255" t="s">
        <v>1524</v>
      </c>
      <c r="C372" s="256" t="s">
        <v>1180</v>
      </c>
      <c r="D372" s="256" t="s">
        <v>1180</v>
      </c>
      <c r="E372" s="256" t="s">
        <v>1180</v>
      </c>
      <c r="F372" s="257" t="s">
        <v>1180</v>
      </c>
      <c r="G372" s="256" t="s">
        <v>1180</v>
      </c>
      <c r="H372" s="107">
        <v>0.30034</v>
      </c>
      <c r="I372" s="258">
        <v>1.714</v>
      </c>
      <c r="J372" s="258">
        <v>1.5444</v>
      </c>
      <c r="K372" s="259">
        <v>8783</v>
      </c>
      <c r="L372" s="260">
        <v>12015</v>
      </c>
      <c r="M372" s="259">
        <v>0</v>
      </c>
      <c r="N372" s="225">
        <v>1402.33</v>
      </c>
      <c r="O372" s="224">
        <f>_xlfn.XLOOKUP(A372,'[1]SIM Char File'!$F:$F,'[1]SIM Char File'!$AY:$AY)</f>
        <v>1097.8699999999999</v>
      </c>
    </row>
    <row r="373" spans="1:15" s="1" customFormat="1">
      <c r="A373" s="255">
        <v>106430905</v>
      </c>
      <c r="B373" s="255" t="s">
        <v>1525</v>
      </c>
      <c r="C373" s="257" t="s">
        <v>1180</v>
      </c>
      <c r="D373" s="257" t="s">
        <v>1180</v>
      </c>
      <c r="E373" s="257" t="s">
        <v>1180</v>
      </c>
      <c r="F373" s="257" t="s">
        <v>1180</v>
      </c>
      <c r="G373" s="256" t="s">
        <v>1180</v>
      </c>
      <c r="H373" s="107">
        <v>0.15132999999999999</v>
      </c>
      <c r="I373" s="258">
        <v>1.7775000000000001</v>
      </c>
      <c r="J373" s="258">
        <v>1.609</v>
      </c>
      <c r="K373" s="259">
        <v>8783</v>
      </c>
      <c r="L373" s="260">
        <v>12399</v>
      </c>
      <c r="M373" s="259">
        <v>1457</v>
      </c>
      <c r="N373" s="225">
        <v>1402.33</v>
      </c>
      <c r="O373" s="224">
        <f>_xlfn.XLOOKUP(A373,'[1]SIM Char File'!$F:$F,'[1]SIM Char File'!$AY:$AY)</f>
        <v>1097.8699999999999</v>
      </c>
    </row>
    <row r="374" spans="1:15" s="1" customFormat="1">
      <c r="A374" s="255">
        <v>106430035</v>
      </c>
      <c r="B374" s="255" t="s">
        <v>1525</v>
      </c>
      <c r="C374" s="256" t="s">
        <v>1180</v>
      </c>
      <c r="D374" s="256" t="s">
        <v>1180</v>
      </c>
      <c r="E374" s="256" t="s">
        <v>1180</v>
      </c>
      <c r="F374" s="257" t="s">
        <v>1180</v>
      </c>
      <c r="G374" s="256" t="s">
        <v>1180</v>
      </c>
      <c r="H374" s="107">
        <v>0.15132999999999999</v>
      </c>
      <c r="I374" s="258">
        <v>1.7775000000000001</v>
      </c>
      <c r="J374" s="258">
        <v>1.609</v>
      </c>
      <c r="K374" s="259">
        <v>8783</v>
      </c>
      <c r="L374" s="260">
        <v>12399</v>
      </c>
      <c r="M374" s="259">
        <v>1457</v>
      </c>
      <c r="N374" s="225">
        <v>1402.33</v>
      </c>
      <c r="O374" s="224">
        <f>_xlfn.XLOOKUP(A374,'[1]SIM Char File'!$F:$F,'[1]SIM Char File'!$AY:$AY)</f>
        <v>1097.8699999999999</v>
      </c>
    </row>
    <row r="375" spans="1:15" s="1" customFormat="1">
      <c r="A375" s="255">
        <v>106394128</v>
      </c>
      <c r="B375" s="255" t="s">
        <v>2230</v>
      </c>
      <c r="C375" s="257" t="s">
        <v>1180</v>
      </c>
      <c r="D375" s="257" t="s">
        <v>1180</v>
      </c>
      <c r="E375" s="257" t="s">
        <v>1180</v>
      </c>
      <c r="F375" s="257" t="s">
        <v>1180</v>
      </c>
      <c r="G375" s="256" t="s">
        <v>1180</v>
      </c>
      <c r="H375" s="107">
        <v>0.21</v>
      </c>
      <c r="I375" s="258">
        <v>1.4786999999999999</v>
      </c>
      <c r="J375" s="258">
        <v>1.3310999999999999</v>
      </c>
      <c r="K375" s="259">
        <v>1</v>
      </c>
      <c r="L375" s="260">
        <v>1</v>
      </c>
      <c r="M375" s="259">
        <v>1263</v>
      </c>
      <c r="N375" s="225">
        <v>1402.33</v>
      </c>
      <c r="O375" s="224">
        <f>_xlfn.XLOOKUP(A375,'[1]SIM Char File'!$F:$F,'[1]SIM Char File'!$AY:$AY)</f>
        <v>1097.8699999999999</v>
      </c>
    </row>
    <row r="376" spans="1:15" s="1" customFormat="1">
      <c r="A376" s="255">
        <v>106250955</v>
      </c>
      <c r="B376" s="255" t="s">
        <v>1526</v>
      </c>
      <c r="C376" s="257" t="s">
        <v>1180</v>
      </c>
      <c r="D376" s="257" t="s">
        <v>1179</v>
      </c>
      <c r="E376" s="257" t="s">
        <v>1180</v>
      </c>
      <c r="F376" s="257" t="s">
        <v>1179</v>
      </c>
      <c r="G376" s="256" t="s">
        <v>1179</v>
      </c>
      <c r="H376" s="107">
        <v>0.21</v>
      </c>
      <c r="I376" s="258">
        <v>1.4510000000000001</v>
      </c>
      <c r="J376" s="258">
        <v>1.3062</v>
      </c>
      <c r="K376" s="259">
        <v>24860</v>
      </c>
      <c r="L376" s="260">
        <v>30006</v>
      </c>
      <c r="M376" s="259">
        <v>0</v>
      </c>
      <c r="N376" s="225">
        <v>1402.33</v>
      </c>
      <c r="O376" s="224">
        <f>_xlfn.XLOOKUP(A376,'[1]SIM Char File'!$F:$F,'[1]SIM Char File'!$AY:$AY)</f>
        <v>1097.8699999999999</v>
      </c>
    </row>
    <row r="377" spans="1:15" s="1" customFormat="1">
      <c r="A377" s="255">
        <v>106034002</v>
      </c>
      <c r="B377" s="255" t="s">
        <v>1527</v>
      </c>
      <c r="C377" s="256" t="s">
        <v>1180</v>
      </c>
      <c r="D377" s="256" t="s">
        <v>1180</v>
      </c>
      <c r="E377" s="256" t="s">
        <v>1180</v>
      </c>
      <c r="F377" s="257" t="s">
        <v>1179</v>
      </c>
      <c r="G377" s="256" t="s">
        <v>1179</v>
      </c>
      <c r="H377" s="107">
        <v>0.36710999999999999</v>
      </c>
      <c r="I377" s="258">
        <v>1.5235000000000001</v>
      </c>
      <c r="J377" s="258">
        <v>1.3995</v>
      </c>
      <c r="K377" s="259">
        <v>24860</v>
      </c>
      <c r="L377" s="260">
        <v>31574</v>
      </c>
      <c r="M377" s="259">
        <v>0</v>
      </c>
      <c r="N377" s="225">
        <v>1402.33</v>
      </c>
      <c r="O377" s="224">
        <f>_xlfn.XLOOKUP(A377,'[1]SIM Char File'!$F:$F,'[1]SIM Char File'!$AY:$AY)</f>
        <v>1097.8699999999999</v>
      </c>
    </row>
    <row r="378" spans="1:15" s="1" customFormat="1">
      <c r="A378" s="255">
        <v>106310791</v>
      </c>
      <c r="B378" s="255" t="s">
        <v>1528</v>
      </c>
      <c r="C378" s="257" t="s">
        <v>1180</v>
      </c>
      <c r="D378" s="257" t="s">
        <v>1180</v>
      </c>
      <c r="E378" s="257" t="s">
        <v>1180</v>
      </c>
      <c r="F378" s="257" t="s">
        <v>1180</v>
      </c>
      <c r="G378" s="256" t="s">
        <v>1180</v>
      </c>
      <c r="H378" s="107">
        <v>0.32695999999999997</v>
      </c>
      <c r="I378" s="258">
        <v>1.5235000000000001</v>
      </c>
      <c r="J378" s="258">
        <v>1.3995</v>
      </c>
      <c r="K378" s="259">
        <v>8783</v>
      </c>
      <c r="L378" s="260">
        <v>11155</v>
      </c>
      <c r="M378" s="259">
        <v>0</v>
      </c>
      <c r="N378" s="225">
        <v>1402.33</v>
      </c>
      <c r="O378" s="224">
        <f>_xlfn.XLOOKUP(A378,'[1]SIM Char File'!$F:$F,'[1]SIM Char File'!$AY:$AY)</f>
        <v>1097.8699999999999</v>
      </c>
    </row>
    <row r="379" spans="1:15" s="1" customFormat="1">
      <c r="A379" s="255">
        <v>106084001</v>
      </c>
      <c r="B379" s="255" t="s">
        <v>1529</v>
      </c>
      <c r="C379" s="257" t="s">
        <v>1180</v>
      </c>
      <c r="D379" s="257" t="s">
        <v>1180</v>
      </c>
      <c r="E379" s="257" t="s">
        <v>1180</v>
      </c>
      <c r="F379" s="257" t="s">
        <v>1179</v>
      </c>
      <c r="G379" s="256" t="s">
        <v>1179</v>
      </c>
      <c r="H379" s="107">
        <v>0.36586999999999997</v>
      </c>
      <c r="I379" s="258">
        <v>1.4510000000000001</v>
      </c>
      <c r="J379" s="258">
        <v>1.3062</v>
      </c>
      <c r="K379" s="259">
        <v>24860</v>
      </c>
      <c r="L379" s="260">
        <v>30006</v>
      </c>
      <c r="M379" s="259">
        <v>0</v>
      </c>
      <c r="N379" s="225">
        <v>1402.33</v>
      </c>
      <c r="O379" s="224">
        <f>_xlfn.XLOOKUP(A379,'[1]SIM Char File'!$F:$F,'[1]SIM Char File'!$AY:$AY)</f>
        <v>1097.8699999999999</v>
      </c>
    </row>
    <row r="380" spans="1:15" s="1" customFormat="1">
      <c r="A380" s="255">
        <v>106574010</v>
      </c>
      <c r="B380" s="255" t="s">
        <v>1530</v>
      </c>
      <c r="C380" s="256" t="s">
        <v>1180</v>
      </c>
      <c r="D380" s="256" t="s">
        <v>1180</v>
      </c>
      <c r="E380" s="256" t="s">
        <v>1180</v>
      </c>
      <c r="F380" s="257" t="s">
        <v>1180</v>
      </c>
      <c r="G380" s="256" t="s">
        <v>1180</v>
      </c>
      <c r="H380" s="107">
        <v>0.35271999999999998</v>
      </c>
      <c r="I380" s="258">
        <v>1.5235000000000001</v>
      </c>
      <c r="J380" s="258">
        <v>1.3995</v>
      </c>
      <c r="K380" s="259">
        <v>8783</v>
      </c>
      <c r="L380" s="260">
        <v>11155</v>
      </c>
      <c r="M380" s="259">
        <v>0</v>
      </c>
      <c r="N380" s="225">
        <v>1402.33</v>
      </c>
      <c r="O380" s="224">
        <f>_xlfn.XLOOKUP(A380,'[1]SIM Char File'!$F:$F,'[1]SIM Char File'!$AY:$AY)</f>
        <v>1097.8699999999999</v>
      </c>
    </row>
    <row r="381" spans="1:15" s="1" customFormat="1">
      <c r="A381" s="255">
        <v>106070934</v>
      </c>
      <c r="B381" s="255" t="s">
        <v>1531</v>
      </c>
      <c r="C381" s="256" t="s">
        <v>1180</v>
      </c>
      <c r="D381" s="256" t="s">
        <v>1180</v>
      </c>
      <c r="E381" s="257" t="s">
        <v>1180</v>
      </c>
      <c r="F381" s="257" t="s">
        <v>1180</v>
      </c>
      <c r="G381" s="256" t="s">
        <v>1180</v>
      </c>
      <c r="H381" s="107">
        <v>0.30518000000000001</v>
      </c>
      <c r="I381" s="258">
        <v>1.7181</v>
      </c>
      <c r="J381" s="258">
        <v>1.5501</v>
      </c>
      <c r="K381" s="259">
        <v>8783</v>
      </c>
      <c r="L381" s="260">
        <v>12049</v>
      </c>
      <c r="M381" s="259">
        <v>0</v>
      </c>
      <c r="N381" s="225">
        <v>1402.33</v>
      </c>
      <c r="O381" s="224">
        <f>_xlfn.XLOOKUP(A381,'[1]SIM Char File'!$F:$F,'[1]SIM Char File'!$AY:$AY)</f>
        <v>1097.8699999999999</v>
      </c>
    </row>
    <row r="382" spans="1:15" s="1" customFormat="1">
      <c r="A382" s="255">
        <v>106171395</v>
      </c>
      <c r="B382" s="255" t="s">
        <v>1532</v>
      </c>
      <c r="C382" s="256" t="s">
        <v>1180</v>
      </c>
      <c r="D382" s="256" t="s">
        <v>1180</v>
      </c>
      <c r="E382" s="256" t="s">
        <v>1180</v>
      </c>
      <c r="F382" s="257" t="s">
        <v>1179</v>
      </c>
      <c r="G382" s="256" t="s">
        <v>1179</v>
      </c>
      <c r="H382" s="107">
        <v>0.38649</v>
      </c>
      <c r="I382" s="258">
        <v>1.4510000000000001</v>
      </c>
      <c r="J382" s="258">
        <v>1.3062</v>
      </c>
      <c r="K382" s="259">
        <v>24860</v>
      </c>
      <c r="L382" s="260">
        <v>30006</v>
      </c>
      <c r="M382" s="259">
        <v>0</v>
      </c>
      <c r="N382" s="225">
        <v>1402.33</v>
      </c>
      <c r="O382" s="224">
        <f>_xlfn.XLOOKUP(A382,'[1]SIM Char File'!$F:$F,'[1]SIM Char File'!$AY:$AY)</f>
        <v>1097.8699999999999</v>
      </c>
    </row>
    <row r="383" spans="1:15" s="1" customFormat="1">
      <c r="A383" s="255">
        <v>106444012</v>
      </c>
      <c r="B383" s="255" t="s">
        <v>1533</v>
      </c>
      <c r="C383" s="256" t="s">
        <v>1180</v>
      </c>
      <c r="D383" s="256" t="s">
        <v>1180</v>
      </c>
      <c r="E383" s="256" t="s">
        <v>1180</v>
      </c>
      <c r="F383" s="257" t="s">
        <v>1180</v>
      </c>
      <c r="G383" s="256" t="s">
        <v>1180</v>
      </c>
      <c r="H383" s="107">
        <v>1</v>
      </c>
      <c r="I383" s="258">
        <v>1.6231</v>
      </c>
      <c r="J383" s="258">
        <v>1.5548</v>
      </c>
      <c r="K383" s="259">
        <v>8783</v>
      </c>
      <c r="L383" s="260">
        <v>12077</v>
      </c>
      <c r="M383" s="259">
        <v>0</v>
      </c>
      <c r="N383" s="225">
        <v>1402.33</v>
      </c>
      <c r="O383" s="224">
        <f>_xlfn.XLOOKUP(A383,'[1]SIM Char File'!$F:$F,'[1]SIM Char File'!$AY:$AY)</f>
        <v>1097.8699999999999</v>
      </c>
    </row>
    <row r="384" spans="1:15" s="1" customFormat="1">
      <c r="A384" s="255">
        <v>106341051</v>
      </c>
      <c r="B384" s="255" t="s">
        <v>1534</v>
      </c>
      <c r="C384" s="256" t="s">
        <v>1180</v>
      </c>
      <c r="D384" s="256" t="s">
        <v>1180</v>
      </c>
      <c r="E384" s="256" t="s">
        <v>1179</v>
      </c>
      <c r="F384" s="257" t="s">
        <v>1180</v>
      </c>
      <c r="G384" s="256" t="s">
        <v>1180</v>
      </c>
      <c r="H384" s="107">
        <v>0.25758999999999999</v>
      </c>
      <c r="I384" s="258">
        <v>1.7363999999999999</v>
      </c>
      <c r="J384" s="258">
        <v>1.5630999999999999</v>
      </c>
      <c r="K384" s="259">
        <v>8783</v>
      </c>
      <c r="L384" s="260">
        <v>12126</v>
      </c>
      <c r="M384" s="259">
        <v>0</v>
      </c>
      <c r="N384" s="225">
        <v>1402.33</v>
      </c>
      <c r="O384" s="224">
        <f>_xlfn.XLOOKUP(A384,'[1]SIM Char File'!$F:$F,'[1]SIM Char File'!$AY:$AY)</f>
        <v>1097.8699999999999</v>
      </c>
    </row>
    <row r="385" spans="1:15" s="1" customFormat="1">
      <c r="A385" s="255">
        <v>106311000</v>
      </c>
      <c r="B385" s="255" t="s">
        <v>1535</v>
      </c>
      <c r="C385" s="257" t="s">
        <v>1180</v>
      </c>
      <c r="D385" s="257" t="s">
        <v>1180</v>
      </c>
      <c r="E385" s="257" t="s">
        <v>1180</v>
      </c>
      <c r="F385" s="257" t="s">
        <v>1180</v>
      </c>
      <c r="G385" s="256" t="s">
        <v>1180</v>
      </c>
      <c r="H385" s="107">
        <v>0.28347</v>
      </c>
      <c r="I385" s="258">
        <v>1.5235000000000001</v>
      </c>
      <c r="J385" s="258">
        <v>1.3995</v>
      </c>
      <c r="K385" s="259">
        <v>8783</v>
      </c>
      <c r="L385" s="260">
        <v>11155</v>
      </c>
      <c r="M385" s="259">
        <v>1311</v>
      </c>
      <c r="N385" s="225">
        <v>1402.33</v>
      </c>
      <c r="O385" s="224">
        <f>_xlfn.XLOOKUP(A385,'[1]SIM Char File'!$F:$F,'[1]SIM Char File'!$AY:$AY)</f>
        <v>1097.8699999999999</v>
      </c>
    </row>
    <row r="386" spans="1:15" s="1" customFormat="1">
      <c r="A386" s="255">
        <v>106494106</v>
      </c>
      <c r="B386" s="255" t="s">
        <v>1777</v>
      </c>
      <c r="C386" s="256" t="s">
        <v>1180</v>
      </c>
      <c r="D386" s="256" t="s">
        <v>1180</v>
      </c>
      <c r="E386" s="256" t="s">
        <v>1180</v>
      </c>
      <c r="F386" s="257" t="s">
        <v>1180</v>
      </c>
      <c r="G386" s="256" t="s">
        <v>1180</v>
      </c>
      <c r="H386" s="107">
        <v>0.35659000000000002</v>
      </c>
      <c r="I386" s="258">
        <v>1.6596</v>
      </c>
      <c r="J386" s="258">
        <v>1.494</v>
      </c>
      <c r="K386" s="259">
        <v>8783</v>
      </c>
      <c r="L386" s="260">
        <v>11716</v>
      </c>
      <c r="M386" s="259">
        <v>0</v>
      </c>
      <c r="N386" s="225">
        <v>1402.33</v>
      </c>
      <c r="O386" s="224">
        <f>_xlfn.XLOOKUP(A386,'[1]SIM Char File'!$F:$F,'[1]SIM Char File'!$AY:$AY)</f>
        <v>1097.8699999999999</v>
      </c>
    </row>
    <row r="387" spans="1:15" s="1" customFormat="1">
      <c r="A387" s="255">
        <v>106481094</v>
      </c>
      <c r="B387" s="255" t="s">
        <v>1536</v>
      </c>
      <c r="C387" s="256" t="s">
        <v>1180</v>
      </c>
      <c r="D387" s="256" t="s">
        <v>1180</v>
      </c>
      <c r="E387" s="256" t="s">
        <v>1180</v>
      </c>
      <c r="F387" s="257" t="s">
        <v>1180</v>
      </c>
      <c r="G387" s="256" t="s">
        <v>1180</v>
      </c>
      <c r="H387" s="107">
        <v>0.31164999999999998</v>
      </c>
      <c r="I387" s="258">
        <v>1.8210999999999999</v>
      </c>
      <c r="J387" s="258">
        <v>1.6394</v>
      </c>
      <c r="K387" s="259">
        <v>8783</v>
      </c>
      <c r="L387" s="260">
        <v>12579</v>
      </c>
      <c r="M387" s="259">
        <v>0</v>
      </c>
      <c r="N387" s="225">
        <v>1402.33</v>
      </c>
      <c r="O387" s="224">
        <f>_xlfn.XLOOKUP(A387,'[1]SIM Char File'!$F:$F,'[1]SIM Char File'!$AY:$AY)</f>
        <v>1097.8699999999999</v>
      </c>
    </row>
    <row r="388" spans="1:15" s="1" customFormat="1">
      <c r="A388" s="255">
        <v>106514030</v>
      </c>
      <c r="B388" s="255" t="s">
        <v>1537</v>
      </c>
      <c r="C388" s="257" t="s">
        <v>1180</v>
      </c>
      <c r="D388" s="257" t="s">
        <v>1180</v>
      </c>
      <c r="E388" s="257" t="s">
        <v>1180</v>
      </c>
      <c r="F388" s="257" t="s">
        <v>1180</v>
      </c>
      <c r="G388" s="256" t="s">
        <v>1180</v>
      </c>
      <c r="H388" s="107">
        <v>0.21</v>
      </c>
      <c r="I388" s="258">
        <v>1.4643000000000002</v>
      </c>
      <c r="J388" s="258">
        <v>1.3182</v>
      </c>
      <c r="K388" s="259">
        <v>8783</v>
      </c>
      <c r="L388" s="260">
        <v>10672</v>
      </c>
      <c r="M388" s="259">
        <v>0</v>
      </c>
      <c r="N388" s="225">
        <v>1402.33</v>
      </c>
      <c r="O388" s="224">
        <f>_xlfn.XLOOKUP(A388,'[1]SIM Char File'!$F:$F,'[1]SIM Char File'!$AY:$AY)</f>
        <v>1097.8699999999999</v>
      </c>
    </row>
    <row r="389" spans="1:15" s="1" customFormat="1">
      <c r="A389" s="255">
        <v>106391056</v>
      </c>
      <c r="B389" s="255" t="s">
        <v>1538</v>
      </c>
      <c r="C389" s="257" t="s">
        <v>1180</v>
      </c>
      <c r="D389" s="257" t="s">
        <v>1180</v>
      </c>
      <c r="E389" s="257" t="s">
        <v>1180</v>
      </c>
      <c r="F389" s="257" t="s">
        <v>1180</v>
      </c>
      <c r="G389" s="256" t="s">
        <v>1180</v>
      </c>
      <c r="H389" s="107">
        <v>0.28459000000000001</v>
      </c>
      <c r="I389" s="258">
        <v>1.5322</v>
      </c>
      <c r="J389" s="258">
        <v>1.3793</v>
      </c>
      <c r="K389" s="259">
        <v>8783</v>
      </c>
      <c r="L389" s="260">
        <v>11035</v>
      </c>
      <c r="M389" s="259">
        <v>0</v>
      </c>
      <c r="N389" s="225">
        <v>1402.33</v>
      </c>
      <c r="O389" s="224">
        <f>_xlfn.XLOOKUP(A389,'[1]SIM Char File'!$F:$F,'[1]SIM Char File'!$AY:$AY)</f>
        <v>1097.8699999999999</v>
      </c>
    </row>
    <row r="390" spans="1:15" s="1" customFormat="1">
      <c r="A390" s="255">
        <v>106291053</v>
      </c>
      <c r="B390" s="255" t="s">
        <v>1539</v>
      </c>
      <c r="C390" s="257" t="s">
        <v>1180</v>
      </c>
      <c r="D390" s="257" t="s">
        <v>1179</v>
      </c>
      <c r="E390" s="257" t="s">
        <v>1180</v>
      </c>
      <c r="F390" s="257" t="s">
        <v>1179</v>
      </c>
      <c r="G390" s="256" t="s">
        <v>1179</v>
      </c>
      <c r="H390" s="107">
        <v>0.44549999999999995</v>
      </c>
      <c r="I390" s="258">
        <v>1.5126999999999999</v>
      </c>
      <c r="J390" s="258">
        <v>1.3995</v>
      </c>
      <c r="K390" s="259">
        <v>24860</v>
      </c>
      <c r="L390" s="260">
        <v>31574</v>
      </c>
      <c r="M390" s="259">
        <v>0</v>
      </c>
      <c r="N390" s="225">
        <v>1402.33</v>
      </c>
      <c r="O390" s="224">
        <f>_xlfn.XLOOKUP(A390,'[1]SIM Char File'!$F:$F,'[1]SIM Char File'!$AY:$AY)</f>
        <v>1097.8699999999999</v>
      </c>
    </row>
    <row r="391" spans="1:15" s="1" customFormat="1">
      <c r="A391" s="255">
        <v>106334564</v>
      </c>
      <c r="B391" s="255" t="s">
        <v>1266</v>
      </c>
      <c r="C391" s="256" t="s">
        <v>1180</v>
      </c>
      <c r="D391" s="256" t="s">
        <v>1180</v>
      </c>
      <c r="E391" s="256" t="s">
        <v>1180</v>
      </c>
      <c r="F391" s="257" t="s">
        <v>1180</v>
      </c>
      <c r="G391" s="256" t="s">
        <v>1180</v>
      </c>
      <c r="H391" s="107">
        <v>0.14616999999999999</v>
      </c>
      <c r="I391" s="258">
        <v>1.4510000000000001</v>
      </c>
      <c r="J391" s="258">
        <v>1.3062</v>
      </c>
      <c r="K391" s="259">
        <v>8783</v>
      </c>
      <c r="L391" s="260">
        <v>10601</v>
      </c>
      <c r="M391" s="259">
        <v>0</v>
      </c>
      <c r="N391" s="225">
        <v>1402.33</v>
      </c>
      <c r="O391" s="224">
        <f>_xlfn.XLOOKUP(A391,'[1]SIM Char File'!$F:$F,'[1]SIM Char File'!$AY:$AY)</f>
        <v>1097.8699999999999</v>
      </c>
    </row>
    <row r="392" spans="1:15" s="1" customFormat="1">
      <c r="A392" s="255">
        <v>106400548</v>
      </c>
      <c r="B392" s="255" t="s">
        <v>2220</v>
      </c>
      <c r="C392" s="257" t="s">
        <v>1180</v>
      </c>
      <c r="D392" s="257" t="s">
        <v>1180</v>
      </c>
      <c r="E392" s="257" t="s">
        <v>1180</v>
      </c>
      <c r="F392" s="257" t="s">
        <v>1179</v>
      </c>
      <c r="G392" s="256" t="s">
        <v>1179</v>
      </c>
      <c r="H392" s="107">
        <v>0.12489999999999998</v>
      </c>
      <c r="I392" s="258">
        <v>1.4510000000000001</v>
      </c>
      <c r="J392" s="258">
        <v>1.3062</v>
      </c>
      <c r="K392" s="259">
        <v>24860</v>
      </c>
      <c r="L392" s="260">
        <v>30006</v>
      </c>
      <c r="M392" s="259">
        <v>0</v>
      </c>
      <c r="N392" s="225">
        <v>1402.33</v>
      </c>
      <c r="O392" s="224">
        <f>_xlfn.XLOOKUP(A392,'[1]SIM Char File'!$F:$F,'[1]SIM Char File'!$AY:$AY)</f>
        <v>1097.8699999999999</v>
      </c>
    </row>
    <row r="393" spans="1:15" s="1" customFormat="1">
      <c r="A393" s="255">
        <v>106564121</v>
      </c>
      <c r="B393" s="255" t="s">
        <v>1778</v>
      </c>
      <c r="C393" s="256" t="s">
        <v>1180</v>
      </c>
      <c r="D393" s="256" t="s">
        <v>1180</v>
      </c>
      <c r="E393" s="257" t="s">
        <v>1180</v>
      </c>
      <c r="F393" s="257" t="s">
        <v>1180</v>
      </c>
      <c r="G393" s="256" t="s">
        <v>1180</v>
      </c>
      <c r="H393" s="107">
        <v>0.10119</v>
      </c>
      <c r="I393" s="258">
        <v>1.4510000000000001</v>
      </c>
      <c r="J393" s="258">
        <v>1.3062</v>
      </c>
      <c r="K393" s="259">
        <v>8783</v>
      </c>
      <c r="L393" s="260">
        <v>10601</v>
      </c>
      <c r="M393" s="259">
        <v>1246</v>
      </c>
      <c r="N393" s="225">
        <v>1402.33</v>
      </c>
      <c r="O393" s="224">
        <f>_xlfn.XLOOKUP(A393,'[1]SIM Char File'!$F:$F,'[1]SIM Char File'!$AY:$AY)</f>
        <v>1097.8699999999999</v>
      </c>
    </row>
    <row r="394" spans="1:15" s="1" customFormat="1">
      <c r="A394" s="255">
        <v>106190422</v>
      </c>
      <c r="B394" s="255" t="s">
        <v>1540</v>
      </c>
      <c r="C394" s="257" t="s">
        <v>1180</v>
      </c>
      <c r="D394" s="257" t="s">
        <v>1180</v>
      </c>
      <c r="E394" s="257" t="s">
        <v>1180</v>
      </c>
      <c r="F394" s="257" t="s">
        <v>1180</v>
      </c>
      <c r="G394" s="256" t="s">
        <v>1180</v>
      </c>
      <c r="H394" s="107">
        <v>0.16683999999999999</v>
      </c>
      <c r="I394" s="258">
        <v>1.4510000000000001</v>
      </c>
      <c r="J394" s="258">
        <v>1.3062</v>
      </c>
      <c r="K394" s="259">
        <v>8783</v>
      </c>
      <c r="L394" s="260">
        <v>10601</v>
      </c>
      <c r="M394" s="259">
        <v>0</v>
      </c>
      <c r="N394" s="225">
        <v>1402.33</v>
      </c>
      <c r="O394" s="224">
        <f>_xlfn.XLOOKUP(A394,'[1]SIM Char File'!$F:$F,'[1]SIM Char File'!$AY:$AY)</f>
        <v>1097.8699999999999</v>
      </c>
    </row>
    <row r="395" spans="1:15" s="1" customFormat="1">
      <c r="A395" s="255">
        <v>106364451</v>
      </c>
      <c r="B395" s="255" t="s">
        <v>1541</v>
      </c>
      <c r="C395" s="257" t="s">
        <v>1180</v>
      </c>
      <c r="D395" s="257" t="s">
        <v>1180</v>
      </c>
      <c r="E395" s="257" t="s">
        <v>1180</v>
      </c>
      <c r="F395" s="257" t="s">
        <v>1180</v>
      </c>
      <c r="G395" s="256" t="s">
        <v>1180</v>
      </c>
      <c r="H395" s="107">
        <v>1</v>
      </c>
      <c r="I395" s="258">
        <v>1.4510000000000001</v>
      </c>
      <c r="J395" s="258">
        <v>1.3062</v>
      </c>
      <c r="K395" s="259">
        <v>8783</v>
      </c>
      <c r="L395" s="260">
        <v>10601</v>
      </c>
      <c r="M395" s="259">
        <v>2222</v>
      </c>
      <c r="N395" s="225">
        <v>1402.33</v>
      </c>
      <c r="O395" s="224">
        <f>_xlfn.XLOOKUP(A395,'[1]SIM Char File'!$F:$F,'[1]SIM Char File'!$AY:$AY)</f>
        <v>1097.8699999999999</v>
      </c>
    </row>
    <row r="396" spans="1:15" s="1" customFormat="1">
      <c r="A396" s="255">
        <v>106370780</v>
      </c>
      <c r="B396" s="255" t="s">
        <v>1542</v>
      </c>
      <c r="C396" s="256" t="s">
        <v>1180</v>
      </c>
      <c r="D396" s="256" t="s">
        <v>1179</v>
      </c>
      <c r="E396" s="256" t="s">
        <v>1180</v>
      </c>
      <c r="F396" s="257" t="s">
        <v>1180</v>
      </c>
      <c r="G396" s="256" t="s">
        <v>1180</v>
      </c>
      <c r="H396" s="107">
        <v>0.31744</v>
      </c>
      <c r="I396" s="258">
        <v>1.4510000000000001</v>
      </c>
      <c r="J396" s="258">
        <v>1.3062</v>
      </c>
      <c r="K396" s="259">
        <v>8783</v>
      </c>
      <c r="L396" s="260">
        <v>10601</v>
      </c>
      <c r="M396" s="259">
        <v>1246</v>
      </c>
      <c r="N396" s="225">
        <v>1402.33</v>
      </c>
      <c r="O396" s="224">
        <f>_xlfn.XLOOKUP(A396,'[1]SIM Char File'!$F:$F,'[1]SIM Char File'!$AY:$AY)</f>
        <v>1097.8699999999999</v>
      </c>
    </row>
    <row r="397" spans="1:15" s="1" customFormat="1">
      <c r="A397" s="255">
        <v>106531059</v>
      </c>
      <c r="B397" s="255" t="s">
        <v>1543</v>
      </c>
      <c r="C397" s="256" t="s">
        <v>1180</v>
      </c>
      <c r="D397" s="256" t="s">
        <v>1179</v>
      </c>
      <c r="E397" s="256" t="s">
        <v>1180</v>
      </c>
      <c r="F397" s="257" t="s">
        <v>1179</v>
      </c>
      <c r="G397" s="256" t="s">
        <v>1179</v>
      </c>
      <c r="H397" s="107">
        <v>0.64807000000000003</v>
      </c>
      <c r="I397" s="258">
        <v>1.4510000000000001</v>
      </c>
      <c r="J397" s="258">
        <v>1.3062</v>
      </c>
      <c r="K397" s="259">
        <v>24860</v>
      </c>
      <c r="L397" s="260">
        <v>30006</v>
      </c>
      <c r="M397" s="259">
        <v>0</v>
      </c>
      <c r="N397" s="225">
        <v>1402.33</v>
      </c>
      <c r="O397" s="224">
        <f>_xlfn.XLOOKUP(A397,'[1]SIM Char File'!$F:$F,'[1]SIM Char File'!$AY:$AY)</f>
        <v>1097.8699999999999</v>
      </c>
    </row>
    <row r="398" spans="1:15" s="1" customFormat="1">
      <c r="A398" s="255">
        <v>106340025</v>
      </c>
      <c r="B398" s="255" t="s">
        <v>2231</v>
      </c>
      <c r="C398" s="256" t="s">
        <v>1180</v>
      </c>
      <c r="D398" s="256" t="s">
        <v>1180</v>
      </c>
      <c r="E398" s="256" t="s">
        <v>1180</v>
      </c>
      <c r="F398" s="257" t="s">
        <v>1180</v>
      </c>
      <c r="G398" s="256" t="s">
        <v>1180</v>
      </c>
      <c r="H398" s="107">
        <v>0.21</v>
      </c>
      <c r="I398" s="258">
        <v>1.5126999999999999</v>
      </c>
      <c r="J398" s="258">
        <v>1.3995</v>
      </c>
      <c r="K398" s="259">
        <v>1</v>
      </c>
      <c r="L398" s="260">
        <v>1</v>
      </c>
      <c r="M398" s="259">
        <v>1311</v>
      </c>
      <c r="N398" s="225">
        <v>1402.33</v>
      </c>
      <c r="O398" s="224">
        <f>_xlfn.XLOOKUP(A398,'[1]SIM Char File'!$F:$F,'[1]SIM Char File'!$AY:$AY)</f>
        <v>1097.8699999999999</v>
      </c>
    </row>
    <row r="399" spans="1:15" s="1" customFormat="1">
      <c r="A399" s="261">
        <v>106370782</v>
      </c>
      <c r="B399" s="261" t="s">
        <v>1779</v>
      </c>
      <c r="C399" s="256" t="s">
        <v>1179</v>
      </c>
      <c r="D399" s="256" t="s">
        <v>1180</v>
      </c>
      <c r="E399" s="256" t="s">
        <v>1179</v>
      </c>
      <c r="F399" s="264" t="s">
        <v>1180</v>
      </c>
      <c r="G399" s="256" t="s">
        <v>1180</v>
      </c>
      <c r="H399" s="107">
        <v>0.28971999999999998</v>
      </c>
      <c r="I399" s="258">
        <v>1.4510000000000001</v>
      </c>
      <c r="J399" s="258">
        <v>1.3062</v>
      </c>
      <c r="K399" s="260">
        <v>8783</v>
      </c>
      <c r="L399" s="260">
        <v>10601</v>
      </c>
      <c r="M399" s="259">
        <v>0</v>
      </c>
      <c r="N399" s="225">
        <v>1402.33</v>
      </c>
      <c r="O399" s="224">
        <f>_xlfn.XLOOKUP(A399,'[1]SIM Char File'!$F:$F,'[1]SIM Char File'!$AY:$AY)</f>
        <v>1097.8699999999999</v>
      </c>
    </row>
    <row r="400" spans="1:15" s="1" customFormat="1">
      <c r="A400" s="255">
        <v>106301175</v>
      </c>
      <c r="B400" s="255" t="s">
        <v>2319</v>
      </c>
      <c r="C400" s="256" t="s">
        <v>1179</v>
      </c>
      <c r="D400" s="256" t="s">
        <v>1180</v>
      </c>
      <c r="E400" s="256" t="s">
        <v>1180</v>
      </c>
      <c r="F400" s="257" t="s">
        <v>1180</v>
      </c>
      <c r="G400" s="256" t="s">
        <v>1180</v>
      </c>
      <c r="H400" s="107">
        <v>0.12282</v>
      </c>
      <c r="I400" s="258">
        <v>1.4510000000000001</v>
      </c>
      <c r="J400" s="258">
        <v>1.3062</v>
      </c>
      <c r="K400" s="259">
        <v>8783</v>
      </c>
      <c r="L400" s="260">
        <v>10601</v>
      </c>
      <c r="M400" s="259">
        <v>0</v>
      </c>
      <c r="N400" s="225">
        <v>1402.33</v>
      </c>
      <c r="O400" s="224">
        <f>_xlfn.XLOOKUP(A400,'[1]SIM Char File'!$F:$F,'[1]SIM Char File'!$AY:$AY)</f>
        <v>1097.8699999999999</v>
      </c>
    </row>
    <row r="401" spans="1:15" s="1" customFormat="1">
      <c r="A401" s="255">
        <v>106304039</v>
      </c>
      <c r="B401" s="255" t="s">
        <v>2319</v>
      </c>
      <c r="C401" s="257" t="s">
        <v>1179</v>
      </c>
      <c r="D401" s="257" t="s">
        <v>1180</v>
      </c>
      <c r="E401" s="257" t="s">
        <v>1180</v>
      </c>
      <c r="F401" s="257" t="s">
        <v>1180</v>
      </c>
      <c r="G401" s="256" t="s">
        <v>1180</v>
      </c>
      <c r="H401" s="107">
        <v>0.12282</v>
      </c>
      <c r="I401" s="258">
        <v>1.4510000000000001</v>
      </c>
      <c r="J401" s="258">
        <v>1.3062</v>
      </c>
      <c r="K401" s="259">
        <v>8783</v>
      </c>
      <c r="L401" s="260">
        <v>10601</v>
      </c>
      <c r="M401" s="259">
        <v>0</v>
      </c>
      <c r="N401" s="225">
        <v>1402.33</v>
      </c>
      <c r="O401" s="224">
        <f>_xlfn.XLOOKUP(A401,'[1]SIM Char File'!$F:$F,'[1]SIM Char File'!$AY:$AY)</f>
        <v>1097.8699999999999</v>
      </c>
    </row>
    <row r="402" spans="1:15" s="1" customFormat="1">
      <c r="A402" s="255">
        <v>106301297</v>
      </c>
      <c r="B402" s="255" t="s">
        <v>2320</v>
      </c>
      <c r="C402" s="256" t="s">
        <v>1179</v>
      </c>
      <c r="D402" s="256" t="s">
        <v>1180</v>
      </c>
      <c r="E402" s="256" t="s">
        <v>1180</v>
      </c>
      <c r="F402" s="257" t="s">
        <v>1180</v>
      </c>
      <c r="G402" s="256" t="s">
        <v>1180</v>
      </c>
      <c r="H402" s="107">
        <v>7.775E-2</v>
      </c>
      <c r="I402" s="258">
        <v>1.4510000000000001</v>
      </c>
      <c r="J402" s="258">
        <v>1.3062</v>
      </c>
      <c r="K402" s="259">
        <v>8783</v>
      </c>
      <c r="L402" s="260">
        <v>10601</v>
      </c>
      <c r="M402" s="259">
        <v>0</v>
      </c>
      <c r="N402" s="225">
        <v>1402.33</v>
      </c>
      <c r="O402" s="224">
        <f>_xlfn.XLOOKUP(A402,'[1]SIM Char File'!$F:$F,'[1]SIM Char File'!$AY:$AY)</f>
        <v>1097.8699999999999</v>
      </c>
    </row>
    <row r="403" spans="1:15" s="1" customFormat="1">
      <c r="A403" s="255">
        <v>106301248</v>
      </c>
      <c r="B403" s="255" t="s">
        <v>2321</v>
      </c>
      <c r="C403" s="256" t="s">
        <v>1179</v>
      </c>
      <c r="D403" s="256" t="s">
        <v>1180</v>
      </c>
      <c r="E403" s="256" t="s">
        <v>1180</v>
      </c>
      <c r="F403" s="257" t="s">
        <v>1180</v>
      </c>
      <c r="G403" s="256" t="s">
        <v>1180</v>
      </c>
      <c r="H403" s="107">
        <v>9.2539999999999997E-2</v>
      </c>
      <c r="I403" s="258">
        <v>1.4510000000000001</v>
      </c>
      <c r="J403" s="258">
        <v>1.3062</v>
      </c>
      <c r="K403" s="259">
        <v>8783</v>
      </c>
      <c r="L403" s="260">
        <v>10601</v>
      </c>
      <c r="M403" s="259">
        <v>0</v>
      </c>
      <c r="N403" s="225">
        <v>1402.33</v>
      </c>
      <c r="O403" s="224">
        <f>_xlfn.XLOOKUP(A403,'[1]SIM Char File'!$F:$F,'[1]SIM Char File'!$AY:$AY)</f>
        <v>1097.8699999999999</v>
      </c>
    </row>
    <row r="404" spans="1:15" s="1" customFormat="1">
      <c r="A404" s="255">
        <v>106190859</v>
      </c>
      <c r="B404" s="255" t="s">
        <v>2322</v>
      </c>
      <c r="C404" s="256" t="s">
        <v>1179</v>
      </c>
      <c r="D404" s="256" t="s">
        <v>1180</v>
      </c>
      <c r="E404" s="256" t="s">
        <v>1180</v>
      </c>
      <c r="F404" s="257" t="s">
        <v>1180</v>
      </c>
      <c r="G404" s="256" t="s">
        <v>1180</v>
      </c>
      <c r="H404" s="107">
        <v>8.516E-2</v>
      </c>
      <c r="I404" s="258">
        <v>1.4510000000000001</v>
      </c>
      <c r="J404" s="258">
        <v>1.3062</v>
      </c>
      <c r="K404" s="259">
        <v>8783</v>
      </c>
      <c r="L404" s="260">
        <v>10601</v>
      </c>
      <c r="M404" s="259">
        <v>0</v>
      </c>
      <c r="N404" s="225">
        <v>1402.33</v>
      </c>
      <c r="O404" s="224">
        <f>_xlfn.XLOOKUP(A404,'[1]SIM Char File'!$F:$F,'[1]SIM Char File'!$AY:$AY)</f>
        <v>1097.8699999999999</v>
      </c>
    </row>
    <row r="405" spans="1:15" s="1" customFormat="1">
      <c r="A405" s="255">
        <v>106381154</v>
      </c>
      <c r="B405" s="255" t="s">
        <v>1544</v>
      </c>
      <c r="C405" s="256" t="s">
        <v>1179</v>
      </c>
      <c r="D405" s="256" t="s">
        <v>1180</v>
      </c>
      <c r="E405" s="257" t="s">
        <v>1179</v>
      </c>
      <c r="F405" s="257" t="s">
        <v>1180</v>
      </c>
      <c r="G405" s="256" t="s">
        <v>1180</v>
      </c>
      <c r="H405" s="107">
        <v>0.21364</v>
      </c>
      <c r="I405" s="258">
        <v>1.7775000000000001</v>
      </c>
      <c r="J405" s="258">
        <v>1.609</v>
      </c>
      <c r="K405" s="259">
        <v>8783</v>
      </c>
      <c r="L405" s="260">
        <v>12399</v>
      </c>
      <c r="M405" s="259">
        <v>0</v>
      </c>
      <c r="N405" s="225">
        <v>1402.33</v>
      </c>
      <c r="O405" s="224">
        <f>_xlfn.XLOOKUP(A405,'[1]SIM Char File'!$F:$F,'[1]SIM Char File'!$AY:$AY)</f>
        <v>1097.8699999999999</v>
      </c>
    </row>
    <row r="406" spans="1:15" s="1" customFormat="1">
      <c r="A406" s="255">
        <v>106380895</v>
      </c>
      <c r="B406" s="255" t="s">
        <v>1545</v>
      </c>
      <c r="C406" s="257" t="s">
        <v>1179</v>
      </c>
      <c r="D406" s="257" t="s">
        <v>1180</v>
      </c>
      <c r="E406" s="257" t="s">
        <v>1179</v>
      </c>
      <c r="F406" s="257" t="s">
        <v>1180</v>
      </c>
      <c r="G406" s="256" t="s">
        <v>1180</v>
      </c>
      <c r="H406" s="107">
        <v>0.21364</v>
      </c>
      <c r="I406" s="258">
        <v>1.7775000000000001</v>
      </c>
      <c r="J406" s="258">
        <v>1.609</v>
      </c>
      <c r="K406" s="259">
        <v>8783</v>
      </c>
      <c r="L406" s="260">
        <v>12399</v>
      </c>
      <c r="M406" s="259">
        <v>0</v>
      </c>
      <c r="N406" s="225">
        <v>1402.33</v>
      </c>
      <c r="O406" s="224">
        <f>_xlfn.XLOOKUP(A406,'[1]SIM Char File'!$F:$F,'[1]SIM Char File'!$AY:$AY)</f>
        <v>1097.8699999999999</v>
      </c>
    </row>
    <row r="407" spans="1:15" s="1" customFormat="1">
      <c r="A407" s="255">
        <v>106341006</v>
      </c>
      <c r="B407" s="255" t="s">
        <v>1546</v>
      </c>
      <c r="C407" s="257" t="s">
        <v>1179</v>
      </c>
      <c r="D407" s="257" t="s">
        <v>1180</v>
      </c>
      <c r="E407" s="257" t="s">
        <v>1179</v>
      </c>
      <c r="F407" s="257" t="s">
        <v>1180</v>
      </c>
      <c r="G407" s="256" t="s">
        <v>1180</v>
      </c>
      <c r="H407" s="107">
        <v>0.23175000000000001</v>
      </c>
      <c r="I407" s="258">
        <v>1.5126999999999999</v>
      </c>
      <c r="J407" s="258">
        <v>1.3995</v>
      </c>
      <c r="K407" s="259">
        <v>8783</v>
      </c>
      <c r="L407" s="260">
        <v>11155</v>
      </c>
      <c r="M407" s="259">
        <v>0</v>
      </c>
      <c r="N407" s="225">
        <v>1402.33</v>
      </c>
      <c r="O407" s="224">
        <f>_xlfn.XLOOKUP(A407,'[1]SIM Char File'!$F:$F,'[1]SIM Char File'!$AY:$AY)</f>
        <v>1097.8699999999999</v>
      </c>
    </row>
    <row r="408" spans="1:15" s="1" customFormat="1">
      <c r="A408" s="255">
        <v>106301279</v>
      </c>
      <c r="B408" s="255" t="s">
        <v>1547</v>
      </c>
      <c r="C408" s="256" t="s">
        <v>1179</v>
      </c>
      <c r="D408" s="256" t="s">
        <v>1180</v>
      </c>
      <c r="E408" s="256" t="s">
        <v>1179</v>
      </c>
      <c r="F408" s="257" t="s">
        <v>1180</v>
      </c>
      <c r="G408" s="256" t="s">
        <v>1180</v>
      </c>
      <c r="H408" s="107">
        <v>0.34769</v>
      </c>
      <c r="I408" s="258">
        <v>1.4510000000000001</v>
      </c>
      <c r="J408" s="258">
        <v>1.3062</v>
      </c>
      <c r="K408" s="259">
        <v>8783</v>
      </c>
      <c r="L408" s="260">
        <v>10601</v>
      </c>
      <c r="M408" s="259">
        <v>0</v>
      </c>
      <c r="N408" s="225">
        <v>1402.33</v>
      </c>
      <c r="O408" s="224">
        <f>_xlfn.XLOOKUP(A408,'[1]SIM Char File'!$F:$F,'[1]SIM Char File'!$AY:$AY)</f>
        <v>1097.8699999999999</v>
      </c>
    </row>
    <row r="409" spans="1:15" s="1" customFormat="1">
      <c r="A409" s="255">
        <v>106191216</v>
      </c>
      <c r="B409" s="255" t="s">
        <v>2323</v>
      </c>
      <c r="C409" s="256" t="s">
        <v>1180</v>
      </c>
      <c r="D409" s="256" t="s">
        <v>1180</v>
      </c>
      <c r="E409" s="256" t="s">
        <v>1180</v>
      </c>
      <c r="F409" s="257" t="s">
        <v>1180</v>
      </c>
      <c r="G409" s="256" t="s">
        <v>1180</v>
      </c>
      <c r="H409" s="107">
        <v>0.30751000000000001</v>
      </c>
      <c r="I409" s="258">
        <v>1.4510000000000001</v>
      </c>
      <c r="J409" s="258">
        <v>1.3062</v>
      </c>
      <c r="K409" s="259">
        <v>8783</v>
      </c>
      <c r="L409" s="260">
        <v>10601</v>
      </c>
      <c r="M409" s="259">
        <v>0</v>
      </c>
      <c r="N409" s="225">
        <v>1402.33</v>
      </c>
      <c r="O409" s="224">
        <f>_xlfn.XLOOKUP(A409,'[1]SIM Char File'!$F:$F,'[1]SIM Char File'!$AY:$AY)</f>
        <v>1097.8699999999999</v>
      </c>
    </row>
    <row r="410" spans="1:15" s="1" customFormat="1">
      <c r="A410" s="255">
        <v>106190818</v>
      </c>
      <c r="B410" s="255" t="s">
        <v>1548</v>
      </c>
      <c r="C410" s="256" t="s">
        <v>1180</v>
      </c>
      <c r="D410" s="256" t="s">
        <v>1180</v>
      </c>
      <c r="E410" s="256" t="s">
        <v>1180</v>
      </c>
      <c r="F410" s="257" t="s">
        <v>1180</v>
      </c>
      <c r="G410" s="256" t="s">
        <v>1180</v>
      </c>
      <c r="H410" s="107">
        <v>0.20222999999999999</v>
      </c>
      <c r="I410" s="258">
        <v>1.4510000000000001</v>
      </c>
      <c r="J410" s="258">
        <v>1.3062</v>
      </c>
      <c r="K410" s="259">
        <v>8783</v>
      </c>
      <c r="L410" s="260">
        <v>10601</v>
      </c>
      <c r="M410" s="259">
        <v>0</v>
      </c>
      <c r="N410" s="225">
        <v>1402.33</v>
      </c>
      <c r="O410" s="224">
        <f>_xlfn.XLOOKUP(A410,'[1]SIM Char File'!$F:$F,'[1]SIM Char File'!$AY:$AY)</f>
        <v>1097.8699999999999</v>
      </c>
    </row>
    <row r="411" spans="1:15" s="1" customFormat="1">
      <c r="A411" s="255">
        <v>106204019</v>
      </c>
      <c r="B411" s="255" t="s">
        <v>1549</v>
      </c>
      <c r="C411" s="256" t="s">
        <v>1180</v>
      </c>
      <c r="D411" s="256" t="s">
        <v>1180</v>
      </c>
      <c r="E411" s="256" t="s">
        <v>1179</v>
      </c>
      <c r="F411" s="257" t="s">
        <v>1180</v>
      </c>
      <c r="G411" s="256" t="s">
        <v>1180</v>
      </c>
      <c r="H411" s="107">
        <v>0.25347999999999998</v>
      </c>
      <c r="I411" s="258">
        <v>1.4510000000000001</v>
      </c>
      <c r="J411" s="258">
        <v>1.3062</v>
      </c>
      <c r="K411" s="259">
        <v>8783</v>
      </c>
      <c r="L411" s="260">
        <v>10601</v>
      </c>
      <c r="M411" s="259">
        <v>2222</v>
      </c>
      <c r="N411" s="225">
        <v>1402.33</v>
      </c>
      <c r="O411" s="224">
        <f>_xlfn.XLOOKUP(A411,'[1]SIM Char File'!$F:$F,'[1]SIM Char File'!$AY:$AY)</f>
        <v>1097.8699999999999</v>
      </c>
    </row>
    <row r="412" spans="1:15" s="1" customFormat="1">
      <c r="A412" s="255">
        <v>106010983</v>
      </c>
      <c r="B412" s="262" t="s">
        <v>1550</v>
      </c>
      <c r="C412" s="263" t="s">
        <v>1180</v>
      </c>
      <c r="D412" s="263" t="s">
        <v>1180</v>
      </c>
      <c r="E412" s="263" t="s">
        <v>1180</v>
      </c>
      <c r="F412" s="257" t="s">
        <v>1180</v>
      </c>
      <c r="G412" s="256" t="s">
        <v>1180</v>
      </c>
      <c r="H412" s="107">
        <v>0.22244</v>
      </c>
      <c r="I412" s="258">
        <v>1.7775000000000001</v>
      </c>
      <c r="J412" s="258">
        <v>1.609</v>
      </c>
      <c r="K412" s="259">
        <v>8783</v>
      </c>
      <c r="L412" s="260">
        <v>12399</v>
      </c>
      <c r="M412" s="259">
        <v>0</v>
      </c>
      <c r="N412" s="225">
        <v>1402.33</v>
      </c>
      <c r="O412" s="224">
        <f>_xlfn.XLOOKUP(A412,'[1]SIM Char File'!$F:$F,'[1]SIM Char File'!$AY:$AY)</f>
        <v>1097.8699999999999</v>
      </c>
    </row>
    <row r="413" spans="1:15" s="1" customFormat="1">
      <c r="A413" s="255">
        <v>106190812</v>
      </c>
      <c r="B413" s="255" t="s">
        <v>1551</v>
      </c>
      <c r="C413" s="257" t="s">
        <v>1180</v>
      </c>
      <c r="D413" s="257" t="s">
        <v>1180</v>
      </c>
      <c r="E413" s="257" t="s">
        <v>1180</v>
      </c>
      <c r="F413" s="257" t="s">
        <v>1180</v>
      </c>
      <c r="G413" s="256" t="s">
        <v>1180</v>
      </c>
      <c r="H413" s="107">
        <v>0.33745000000000003</v>
      </c>
      <c r="I413" s="258">
        <v>1.4510000000000001</v>
      </c>
      <c r="J413" s="258">
        <v>1.3062</v>
      </c>
      <c r="K413" s="259">
        <v>8783</v>
      </c>
      <c r="L413" s="260">
        <v>10601</v>
      </c>
      <c r="M413" s="259">
        <v>1246</v>
      </c>
      <c r="N413" s="225">
        <v>1402.33</v>
      </c>
      <c r="O413" s="224">
        <f>_xlfn.XLOOKUP(A413,'[1]SIM Char File'!$F:$F,'[1]SIM Char File'!$AY:$AY)</f>
        <v>1097.8699999999999</v>
      </c>
    </row>
    <row r="414" spans="1:15" s="1" customFormat="1">
      <c r="A414" s="255">
        <v>106560481</v>
      </c>
      <c r="B414" s="255" t="s">
        <v>1552</v>
      </c>
      <c r="C414" s="257" t="s">
        <v>1179</v>
      </c>
      <c r="D414" s="257" t="s">
        <v>1180</v>
      </c>
      <c r="E414" s="257" t="s">
        <v>1179</v>
      </c>
      <c r="F414" s="257" t="s">
        <v>1180</v>
      </c>
      <c r="G414" s="256" t="s">
        <v>1180</v>
      </c>
      <c r="H414" s="107">
        <v>0.14759</v>
      </c>
      <c r="I414" s="258">
        <v>1.4510000000000001</v>
      </c>
      <c r="J414" s="258">
        <v>1.3062</v>
      </c>
      <c r="K414" s="259">
        <v>8783</v>
      </c>
      <c r="L414" s="260">
        <v>10601</v>
      </c>
      <c r="M414" s="259">
        <v>0</v>
      </c>
      <c r="N414" s="225">
        <v>1402.33</v>
      </c>
      <c r="O414" s="224">
        <f>_xlfn.XLOOKUP(A414,'[1]SIM Char File'!$F:$F,'[1]SIM Char File'!$AY:$AY)</f>
        <v>1097.8699999999999</v>
      </c>
    </row>
    <row r="415" spans="1:15" s="1" customFormat="1">
      <c r="A415" s="255">
        <v>106454012</v>
      </c>
      <c r="B415" s="255" t="s">
        <v>1268</v>
      </c>
      <c r="C415" s="256" t="s">
        <v>1180</v>
      </c>
      <c r="D415" s="256" t="s">
        <v>1180</v>
      </c>
      <c r="E415" s="256" t="s">
        <v>1180</v>
      </c>
      <c r="F415" s="257" t="s">
        <v>1180</v>
      </c>
      <c r="G415" s="256" t="s">
        <v>1180</v>
      </c>
      <c r="H415" s="107">
        <v>0.21</v>
      </c>
      <c r="I415" s="258">
        <v>1.4510000000000001</v>
      </c>
      <c r="J415" s="258">
        <v>1.3062</v>
      </c>
      <c r="K415" s="259">
        <v>8783</v>
      </c>
      <c r="L415" s="260">
        <v>10601</v>
      </c>
      <c r="M415" s="259">
        <v>1246</v>
      </c>
      <c r="N415" s="225">
        <v>1402.33</v>
      </c>
      <c r="O415" s="224">
        <f>_xlfn.XLOOKUP(A415,'[1]SIM Char File'!$F:$F,'[1]SIM Char File'!$AY:$AY)</f>
        <v>1097.8699999999999</v>
      </c>
    </row>
    <row r="416" spans="1:15" s="1" customFormat="1">
      <c r="A416" s="255">
        <v>106344035</v>
      </c>
      <c r="B416" s="255" t="s">
        <v>1267</v>
      </c>
      <c r="C416" s="256" t="s">
        <v>1180</v>
      </c>
      <c r="D416" s="256" t="s">
        <v>1180</v>
      </c>
      <c r="E416" s="256" t="s">
        <v>1180</v>
      </c>
      <c r="F416" s="257" t="s">
        <v>1180</v>
      </c>
      <c r="G416" s="256" t="s">
        <v>1180</v>
      </c>
      <c r="H416" s="107">
        <f>_xlfn.XLOOKUP(Table1[[#This Row],[OSHPD ID]],'[1]SIM Char File'!$F:$F,'[1]SIM Char File'!$AE:$AE)</f>
        <v>0.21</v>
      </c>
      <c r="I416" s="258">
        <v>1.5126999999999999</v>
      </c>
      <c r="J416" s="258">
        <v>1.3995</v>
      </c>
      <c r="K416" s="259">
        <v>8783</v>
      </c>
      <c r="L416" s="260">
        <v>11155</v>
      </c>
      <c r="M416" s="259">
        <v>0</v>
      </c>
      <c r="N416" s="225">
        <v>1402.33</v>
      </c>
      <c r="O416" s="224">
        <f>_xlfn.XLOOKUP(A416,'[1]SIM Char File'!$F:$F,'[1]SIM Char File'!$AY:$AY)</f>
        <v>1097.8699999999999</v>
      </c>
    </row>
    <row r="417" spans="1:15" s="1" customFormat="1">
      <c r="A417" s="255">
        <v>106334533</v>
      </c>
      <c r="B417" s="255" t="s">
        <v>1799</v>
      </c>
      <c r="C417" s="256" t="s">
        <v>1180</v>
      </c>
      <c r="D417" s="256" t="s">
        <v>1180</v>
      </c>
      <c r="E417" s="256" t="s">
        <v>1180</v>
      </c>
      <c r="F417" s="257" t="s">
        <v>1180</v>
      </c>
      <c r="G417" s="256" t="s">
        <v>1180</v>
      </c>
      <c r="H417" s="107">
        <v>0.52588000000000001</v>
      </c>
      <c r="I417" s="258">
        <v>1.4510000000000001</v>
      </c>
      <c r="J417" s="258">
        <v>1.3062</v>
      </c>
      <c r="K417" s="259">
        <v>8783</v>
      </c>
      <c r="L417" s="260">
        <v>10601</v>
      </c>
      <c r="M417" s="259">
        <v>1246</v>
      </c>
      <c r="N417" s="225">
        <v>1402.33</v>
      </c>
      <c r="O417" s="224">
        <f>_xlfn.XLOOKUP(A417,'[1]SIM Char File'!$F:$F,'[1]SIM Char File'!$AY:$AY)</f>
        <v>1097.8699999999999</v>
      </c>
    </row>
    <row r="418" spans="1:15" s="1" customFormat="1">
      <c r="A418" s="255">
        <v>106361370</v>
      </c>
      <c r="B418" s="255" t="s">
        <v>1553</v>
      </c>
      <c r="C418" s="256" t="s">
        <v>1180</v>
      </c>
      <c r="D418" s="256" t="s">
        <v>1180</v>
      </c>
      <c r="E418" s="256" t="s">
        <v>1180</v>
      </c>
      <c r="F418" s="257" t="s">
        <v>1179</v>
      </c>
      <c r="G418" s="256" t="s">
        <v>1180</v>
      </c>
      <c r="H418" s="107">
        <v>0.28994999999999999</v>
      </c>
      <c r="I418" s="258">
        <v>1.4510000000000001</v>
      </c>
      <c r="J418" s="258">
        <v>1.3062</v>
      </c>
      <c r="K418" s="259">
        <v>8783</v>
      </c>
      <c r="L418" s="260">
        <v>10601</v>
      </c>
      <c r="M418" s="259">
        <v>0</v>
      </c>
      <c r="N418" s="225">
        <v>1402.33</v>
      </c>
      <c r="O418" s="224">
        <f>_xlfn.XLOOKUP(A418,'[1]SIM Char File'!$F:$F,'[1]SIM Char File'!$AY:$AY)</f>
        <v>1097.8699999999999</v>
      </c>
    </row>
    <row r="419" spans="1:15" s="1" customFormat="1">
      <c r="A419" s="255">
        <v>106010987</v>
      </c>
      <c r="B419" s="255" t="s">
        <v>1554</v>
      </c>
      <c r="C419" s="256" t="s">
        <v>1180</v>
      </c>
      <c r="D419" s="256" t="s">
        <v>1179</v>
      </c>
      <c r="E419" s="256" t="s">
        <v>1180</v>
      </c>
      <c r="F419" s="257" t="s">
        <v>1180</v>
      </c>
      <c r="G419" s="256" t="s">
        <v>1180</v>
      </c>
      <c r="H419" s="107">
        <v>0.19645000000000001</v>
      </c>
      <c r="I419" s="258">
        <v>1.7775000000000001</v>
      </c>
      <c r="J419" s="258">
        <v>1.609</v>
      </c>
      <c r="K419" s="259">
        <v>8783</v>
      </c>
      <c r="L419" s="260">
        <v>12399</v>
      </c>
      <c r="M419" s="259">
        <v>0</v>
      </c>
      <c r="N419" s="225">
        <v>1402.33</v>
      </c>
      <c r="O419" s="224">
        <f>_xlfn.XLOOKUP(A419,'[1]SIM Char File'!$F:$F,'[1]SIM Char File'!$AY:$AY)</f>
        <v>1097.8699999999999</v>
      </c>
    </row>
    <row r="420" spans="1:15" s="1" customFormat="1">
      <c r="A420" s="255">
        <v>106444013</v>
      </c>
      <c r="B420" s="255" t="s">
        <v>1555</v>
      </c>
      <c r="C420" s="256" t="s">
        <v>1180</v>
      </c>
      <c r="D420" s="256" t="s">
        <v>1180</v>
      </c>
      <c r="E420" s="256" t="s">
        <v>1180</v>
      </c>
      <c r="F420" s="257" t="s">
        <v>1180</v>
      </c>
      <c r="G420" s="256" t="s">
        <v>1180</v>
      </c>
      <c r="H420" s="107">
        <v>0.12167999999999998</v>
      </c>
      <c r="I420" s="258">
        <v>1.6231</v>
      </c>
      <c r="J420" s="258">
        <v>1.5548</v>
      </c>
      <c r="K420" s="259">
        <v>8783</v>
      </c>
      <c r="L420" s="260">
        <v>12077</v>
      </c>
      <c r="M420" s="259">
        <v>0</v>
      </c>
      <c r="N420" s="225">
        <v>1402.33</v>
      </c>
      <c r="O420" s="224">
        <f>_xlfn.XLOOKUP(A420,'[1]SIM Char File'!$F:$F,'[1]SIM Char File'!$AY:$AY)</f>
        <v>1097.8699999999999</v>
      </c>
    </row>
    <row r="421" spans="1:15" s="1" customFormat="1">
      <c r="A421" s="255">
        <v>106301379</v>
      </c>
      <c r="B421" s="255" t="s">
        <v>1556</v>
      </c>
      <c r="C421" s="256" t="s">
        <v>1180</v>
      </c>
      <c r="D421" s="256" t="s">
        <v>1180</v>
      </c>
      <c r="E421" s="256" t="s">
        <v>1180</v>
      </c>
      <c r="F421" s="257" t="s">
        <v>1180</v>
      </c>
      <c r="G421" s="256" t="s">
        <v>1180</v>
      </c>
      <c r="H421" s="107">
        <v>0.18779999999999999</v>
      </c>
      <c r="I421" s="258">
        <v>1.4510000000000001</v>
      </c>
      <c r="J421" s="258">
        <v>1.3062</v>
      </c>
      <c r="K421" s="259">
        <v>8783</v>
      </c>
      <c r="L421" s="260">
        <v>10601</v>
      </c>
      <c r="M421" s="259">
        <v>0</v>
      </c>
      <c r="N421" s="225">
        <v>1402.33</v>
      </c>
      <c r="O421" s="224">
        <f>_xlfn.XLOOKUP(A421,'[1]SIM Char File'!$F:$F,'[1]SIM Char File'!$AY:$AY)</f>
        <v>1097.8699999999999</v>
      </c>
    </row>
    <row r="422" spans="1:15" s="1" customFormat="1">
      <c r="A422" s="255">
        <v>106190857</v>
      </c>
      <c r="B422" s="255" t="s">
        <v>1780</v>
      </c>
      <c r="C422" s="256" t="s">
        <v>1180</v>
      </c>
      <c r="D422" s="256" t="s">
        <v>1180</v>
      </c>
      <c r="E422" s="256" t="s">
        <v>1180</v>
      </c>
      <c r="F422" s="257" t="s">
        <v>1180</v>
      </c>
      <c r="G422" s="256" t="s">
        <v>1180</v>
      </c>
      <c r="H422" s="107">
        <v>1</v>
      </c>
      <c r="I422" s="258">
        <v>1.4510000000000001</v>
      </c>
      <c r="J422" s="258">
        <v>1.3062</v>
      </c>
      <c r="K422" s="259">
        <v>8783</v>
      </c>
      <c r="L422" s="260">
        <v>10601</v>
      </c>
      <c r="M422" s="259">
        <v>0</v>
      </c>
      <c r="N422" s="225">
        <v>1402.33</v>
      </c>
      <c r="O422" s="224">
        <f>_xlfn.XLOOKUP(A422,'[1]SIM Char File'!$F:$F,'[1]SIM Char File'!$AY:$AY)</f>
        <v>686.31</v>
      </c>
    </row>
    <row r="423" spans="1:15" s="1" customFormat="1">
      <c r="A423" s="255">
        <v>106190883</v>
      </c>
      <c r="B423" s="255" t="s">
        <v>1557</v>
      </c>
      <c r="C423" s="256" t="s">
        <v>1180</v>
      </c>
      <c r="D423" s="256" t="s">
        <v>1180</v>
      </c>
      <c r="E423" s="256" t="s">
        <v>1180</v>
      </c>
      <c r="F423" s="257" t="s">
        <v>1180</v>
      </c>
      <c r="G423" s="256" t="s">
        <v>1180</v>
      </c>
      <c r="H423" s="107">
        <v>0.21556999999999998</v>
      </c>
      <c r="I423" s="258">
        <v>1.4510000000000001</v>
      </c>
      <c r="J423" s="258">
        <v>1.3062</v>
      </c>
      <c r="K423" s="259">
        <v>8783</v>
      </c>
      <c r="L423" s="260">
        <v>10601</v>
      </c>
      <c r="M423" s="259">
        <v>0</v>
      </c>
      <c r="N423" s="225">
        <v>1402.33</v>
      </c>
      <c r="O423" s="224">
        <f>_xlfn.XLOOKUP(A423,'[1]SIM Char File'!$F:$F,'[1]SIM Char File'!$AY:$AY)</f>
        <v>1097.8699999999999</v>
      </c>
    </row>
    <row r="424" spans="1:15" s="1" customFormat="1">
      <c r="A424" s="255">
        <v>106571086</v>
      </c>
      <c r="B424" s="255" t="s">
        <v>1558</v>
      </c>
      <c r="C424" s="256" t="s">
        <v>1180</v>
      </c>
      <c r="D424" s="256" t="s">
        <v>1180</v>
      </c>
      <c r="E424" s="256" t="s">
        <v>1180</v>
      </c>
      <c r="F424" s="257" t="s">
        <v>1180</v>
      </c>
      <c r="G424" s="256" t="s">
        <v>1180</v>
      </c>
      <c r="H424" s="107">
        <v>0.20065999999999998</v>
      </c>
      <c r="I424" s="258">
        <v>1.5235000000000001</v>
      </c>
      <c r="J424" s="258">
        <v>1.3995</v>
      </c>
      <c r="K424" s="259">
        <v>8783</v>
      </c>
      <c r="L424" s="260">
        <v>11155</v>
      </c>
      <c r="M424" s="259">
        <v>0</v>
      </c>
      <c r="N424" s="225">
        <v>1402.33</v>
      </c>
      <c r="O424" s="224">
        <f>_xlfn.XLOOKUP(A424,'[1]SIM Char File'!$F:$F,'[1]SIM Char File'!$AY:$AY)</f>
        <v>1097.8699999999999</v>
      </c>
    </row>
  </sheetData>
  <sheetProtection sheet="1" objects="1" scenarios="1" selectLockedCells="1"/>
  <phoneticPr fontId="125" type="noConversion"/>
  <pageMargins left="0.7" right="0.7" top="1" bottom="0.75" header="0.3" footer="0.3"/>
  <pageSetup paperSize="32767" scale="40" fitToHeight="0" pageOrder="overThenDown" orientation="landscape" r:id="rId1"/>
  <headerFooter scaleWithDoc="0">
    <oddHeader>&amp;L
Medi-Cal DRG 2025-26 Pricing Calculator</oddHeader>
    <oddFooter>&amp;L&amp;6Tab 4 - Hospital Characteristics</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S48"/>
  <sheetViews>
    <sheetView workbookViewId="0"/>
  </sheetViews>
  <sheetFormatPr defaultColWidth="0" defaultRowHeight="12.5" zeroHeight="1"/>
  <cols>
    <col min="1" max="1" width="31.1796875" style="45" customWidth="1"/>
    <col min="2" max="2" width="19.453125" style="45" customWidth="1"/>
    <col min="3" max="3" width="22.81640625" style="45" customWidth="1"/>
    <col min="4" max="4" width="19.453125" style="45" customWidth="1"/>
    <col min="5" max="5" width="21.81640625" style="45" customWidth="1"/>
    <col min="6" max="6" width="59" style="45" customWidth="1"/>
    <col min="7" max="7" width="9.1796875" style="60" hidden="1" customWidth="1"/>
    <col min="8" max="8" width="9.1796875" style="45" hidden="1" customWidth="1"/>
    <col min="9" max="16" width="0" style="45" hidden="1" customWidth="1"/>
    <col min="17" max="17" width="11.453125" style="45" hidden="1" customWidth="1"/>
    <col min="18" max="18" width="0" style="45" hidden="1" customWidth="1"/>
    <col min="19" max="19" width="11.453125" style="45" hidden="1" customWidth="1"/>
    <col min="20" max="16384" width="0" style="45" hidden="1"/>
  </cols>
  <sheetData>
    <row r="1" spans="1:14" s="37" customFormat="1" ht="15.5">
      <c r="A1" s="61" t="s">
        <v>1788</v>
      </c>
      <c r="B1" s="180" t="s">
        <v>1678</v>
      </c>
      <c r="C1" s="181"/>
      <c r="D1" s="181"/>
      <c r="E1" s="166"/>
      <c r="F1" s="166"/>
      <c r="G1" s="36"/>
    </row>
    <row r="2" spans="1:14" s="39" customFormat="1" ht="15.5">
      <c r="A2" s="184" t="s">
        <v>1748</v>
      </c>
      <c r="B2" s="182"/>
      <c r="C2" s="182"/>
      <c r="D2" s="182"/>
      <c r="E2" s="183"/>
      <c r="F2" s="183"/>
      <c r="G2" s="38"/>
    </row>
    <row r="3" spans="1:14" s="42" customFormat="1" ht="15.5">
      <c r="A3" s="76" t="s">
        <v>2238</v>
      </c>
      <c r="B3" s="40"/>
      <c r="C3" s="40"/>
      <c r="D3" s="40"/>
      <c r="E3" s="40"/>
      <c r="F3" s="44"/>
      <c r="G3" s="41"/>
      <c r="H3" s="41"/>
    </row>
    <row r="4" spans="1:14" ht="15.5">
      <c r="A4" s="77" t="s">
        <v>2237</v>
      </c>
      <c r="B4" s="44"/>
      <c r="C4" s="44"/>
      <c r="D4" s="44"/>
      <c r="E4" s="44"/>
      <c r="F4" s="44"/>
      <c r="G4" s="45"/>
      <c r="H4" s="46"/>
    </row>
    <row r="5" spans="1:14" ht="15.5">
      <c r="A5" s="43"/>
      <c r="B5" s="44"/>
      <c r="C5" s="44"/>
      <c r="D5" s="44"/>
      <c r="E5" s="44"/>
      <c r="F5" s="44"/>
      <c r="G5" s="45"/>
      <c r="H5" s="46"/>
    </row>
    <row r="6" spans="1:14" ht="15.5">
      <c r="A6" s="77" t="s">
        <v>1679</v>
      </c>
      <c r="B6" s="44"/>
      <c r="C6" s="44"/>
      <c r="D6" s="44"/>
      <c r="E6" s="44"/>
      <c r="F6" s="44"/>
      <c r="G6" s="45"/>
    </row>
    <row r="7" spans="1:14" ht="15.5">
      <c r="A7" s="77" t="s">
        <v>1680</v>
      </c>
      <c r="B7" s="44"/>
      <c r="C7" s="44"/>
      <c r="D7" s="44"/>
      <c r="E7" s="44"/>
      <c r="F7" s="44"/>
      <c r="G7" s="45"/>
    </row>
    <row r="8" spans="1:14" ht="15.5">
      <c r="A8" s="77" t="s">
        <v>1693</v>
      </c>
      <c r="B8" s="44"/>
      <c r="C8" s="44"/>
      <c r="D8" s="44"/>
      <c r="E8" s="44"/>
      <c r="F8" s="44"/>
      <c r="G8" s="45"/>
    </row>
    <row r="9" spans="1:14" ht="15.5">
      <c r="A9" s="77" t="s">
        <v>1681</v>
      </c>
      <c r="B9" s="44"/>
      <c r="C9" s="44"/>
      <c r="D9" s="44"/>
      <c r="E9" s="44"/>
      <c r="F9" s="44"/>
      <c r="G9" s="45"/>
      <c r="H9" s="47"/>
      <c r="I9" s="47"/>
      <c r="J9" s="47"/>
      <c r="K9" s="47"/>
      <c r="L9" s="47"/>
      <c r="M9" s="47"/>
      <c r="N9" s="47"/>
    </row>
    <row r="10" spans="1:14" ht="15.5">
      <c r="A10" s="77" t="s">
        <v>1747</v>
      </c>
      <c r="B10" s="44"/>
      <c r="C10" s="44"/>
      <c r="D10" s="44"/>
      <c r="E10" s="44"/>
      <c r="F10" s="44"/>
      <c r="G10" s="45"/>
      <c r="H10" s="47"/>
      <c r="I10" s="47"/>
      <c r="J10" s="47"/>
      <c r="K10" s="47"/>
      <c r="L10" s="47"/>
      <c r="M10" s="47"/>
      <c r="N10" s="47"/>
    </row>
    <row r="11" spans="1:14" ht="15.5">
      <c r="A11" s="43"/>
      <c r="B11" s="44"/>
      <c r="C11" s="44"/>
      <c r="D11" s="44"/>
      <c r="E11" s="44"/>
      <c r="F11" s="44"/>
      <c r="G11" s="45"/>
      <c r="H11" s="47"/>
      <c r="I11" s="47"/>
      <c r="J11" s="47"/>
      <c r="K11" s="47"/>
      <c r="L11" s="47"/>
      <c r="M11" s="47"/>
      <c r="N11" s="47"/>
    </row>
    <row r="12" spans="1:14" ht="15.5">
      <c r="A12" s="77" t="s">
        <v>1683</v>
      </c>
      <c r="B12" s="48"/>
      <c r="C12" s="48"/>
      <c r="D12" s="44"/>
      <c r="E12" s="44"/>
      <c r="F12" s="44"/>
      <c r="G12" s="45"/>
      <c r="H12" s="47"/>
      <c r="I12" s="47"/>
      <c r="J12" s="47"/>
      <c r="K12" s="47"/>
      <c r="L12" s="47"/>
      <c r="M12" s="47"/>
      <c r="N12" s="47"/>
    </row>
    <row r="13" spans="1:14" ht="15.5">
      <c r="A13" s="77" t="s">
        <v>1684</v>
      </c>
      <c r="B13" s="48"/>
      <c r="C13" s="48"/>
      <c r="D13" s="44"/>
      <c r="E13" s="44"/>
      <c r="F13" s="44"/>
      <c r="G13" s="45"/>
      <c r="H13" s="47"/>
      <c r="I13" s="47"/>
      <c r="J13" s="47"/>
      <c r="K13" s="47"/>
      <c r="L13" s="47"/>
      <c r="M13" s="47"/>
      <c r="N13" s="47"/>
    </row>
    <row r="14" spans="1:14" s="53" customFormat="1" ht="15.5">
      <c r="A14" s="49"/>
      <c r="B14" s="50"/>
      <c r="C14" s="50"/>
      <c r="D14" s="51"/>
      <c r="E14" s="51"/>
      <c r="F14" s="51"/>
      <c r="G14" s="52"/>
      <c r="H14" s="52"/>
    </row>
    <row r="15" spans="1:14" ht="15.5">
      <c r="A15" s="77" t="s">
        <v>1685</v>
      </c>
      <c r="B15" s="48"/>
      <c r="C15" s="48"/>
      <c r="D15" s="54"/>
      <c r="E15" s="55"/>
      <c r="F15" s="55"/>
      <c r="G15" s="45"/>
    </row>
    <row r="16" spans="1:14" ht="15.5">
      <c r="A16" s="77" t="s">
        <v>1686</v>
      </c>
      <c r="B16" s="48"/>
      <c r="C16" s="48"/>
      <c r="D16" s="54"/>
      <c r="E16" s="55"/>
      <c r="F16" s="55"/>
      <c r="G16" s="45"/>
    </row>
    <row r="17" spans="1:7" ht="15.5">
      <c r="A17" s="56"/>
      <c r="B17" s="48"/>
      <c r="C17" s="48"/>
      <c r="D17" s="54"/>
      <c r="E17" s="55"/>
      <c r="F17" s="55"/>
      <c r="G17" s="45"/>
    </row>
    <row r="18" spans="1:7" ht="15.5">
      <c r="A18" s="77" t="s">
        <v>1688</v>
      </c>
      <c r="B18" s="48"/>
      <c r="C18" s="48"/>
      <c r="D18" s="54"/>
      <c r="E18" s="55"/>
      <c r="F18" s="55"/>
      <c r="G18" s="45"/>
    </row>
    <row r="19" spans="1:7" ht="15.5">
      <c r="A19" s="77" t="s">
        <v>2239</v>
      </c>
      <c r="B19" s="48"/>
      <c r="C19" s="48"/>
      <c r="D19" s="54"/>
      <c r="E19" s="55"/>
      <c r="F19" s="55"/>
      <c r="G19" s="45"/>
    </row>
    <row r="20" spans="1:7" ht="15.5">
      <c r="A20" s="56"/>
      <c r="B20" s="48"/>
      <c r="C20" s="48"/>
      <c r="D20" s="54"/>
      <c r="E20" s="55"/>
      <c r="F20" s="55"/>
      <c r="G20" s="45"/>
    </row>
    <row r="21" spans="1:7" ht="15.5">
      <c r="A21" s="77" t="s">
        <v>1789</v>
      </c>
      <c r="B21" s="48"/>
      <c r="C21" s="48"/>
      <c r="D21" s="54"/>
      <c r="E21" s="55"/>
      <c r="F21" s="55"/>
      <c r="G21" s="45"/>
    </row>
    <row r="22" spans="1:7" ht="15.5">
      <c r="A22" s="77" t="s">
        <v>1790</v>
      </c>
      <c r="B22" s="48"/>
      <c r="C22" s="48"/>
      <c r="D22" s="54"/>
      <c r="E22" s="55"/>
      <c r="F22" s="55"/>
      <c r="G22" s="45"/>
    </row>
    <row r="23" spans="1:7" ht="15.5">
      <c r="A23" s="43"/>
      <c r="B23" s="48"/>
      <c r="C23" s="48"/>
      <c r="D23" s="54"/>
      <c r="E23" s="55"/>
      <c r="F23" s="55"/>
      <c r="G23" s="45"/>
    </row>
    <row r="24" spans="1:7" ht="15.5">
      <c r="A24" s="265" t="s">
        <v>2346</v>
      </c>
      <c r="B24" s="44"/>
      <c r="C24" s="44"/>
      <c r="D24" s="54"/>
      <c r="E24" s="55"/>
      <c r="F24" s="55"/>
      <c r="G24" s="45"/>
    </row>
    <row r="25" spans="1:7" ht="15.5">
      <c r="A25" s="43"/>
      <c r="B25" s="44"/>
      <c r="C25" s="44"/>
      <c r="D25" s="54"/>
      <c r="E25" s="55"/>
      <c r="F25" s="55"/>
      <c r="G25" s="45"/>
    </row>
    <row r="26" spans="1:7" ht="31">
      <c r="A26" s="185" t="s">
        <v>1682</v>
      </c>
      <c r="B26" s="185" t="s">
        <v>1791</v>
      </c>
      <c r="C26" s="185" t="s">
        <v>1687</v>
      </c>
      <c r="D26" s="54"/>
      <c r="E26" s="55"/>
      <c r="F26" s="55"/>
      <c r="G26" s="45"/>
    </row>
    <row r="27" spans="1:7" ht="15.5">
      <c r="A27" s="266" t="s">
        <v>1204</v>
      </c>
      <c r="B27" s="267">
        <v>1</v>
      </c>
      <c r="C27" s="267">
        <v>1</v>
      </c>
      <c r="D27" s="223"/>
      <c r="E27" s="55"/>
      <c r="F27" s="55"/>
      <c r="G27" s="45"/>
    </row>
    <row r="28" spans="1:7" ht="15.5">
      <c r="A28" s="266" t="s">
        <v>1200</v>
      </c>
      <c r="B28" s="267">
        <v>1</v>
      </c>
      <c r="C28" s="267">
        <v>1</v>
      </c>
      <c r="D28" s="223"/>
      <c r="E28" s="55"/>
      <c r="F28" s="55"/>
      <c r="G28" s="45"/>
    </row>
    <row r="29" spans="1:7" ht="15.5">
      <c r="A29" s="266" t="s">
        <v>1885</v>
      </c>
      <c r="B29" s="267">
        <v>1</v>
      </c>
      <c r="C29" s="267">
        <v>1</v>
      </c>
      <c r="D29" s="223"/>
      <c r="E29" s="55"/>
      <c r="F29" s="55"/>
      <c r="G29" s="45"/>
    </row>
    <row r="30" spans="1:7" ht="15.5">
      <c r="A30" s="266" t="s">
        <v>1886</v>
      </c>
      <c r="B30" s="267">
        <v>1.35</v>
      </c>
      <c r="C30" s="267">
        <v>1.75</v>
      </c>
      <c r="D30" s="223"/>
      <c r="E30" s="55"/>
      <c r="F30" s="55"/>
      <c r="G30" s="45"/>
    </row>
    <row r="31" spans="1:7" ht="15.5">
      <c r="A31" s="266" t="s">
        <v>60</v>
      </c>
      <c r="B31" s="267">
        <v>1.25</v>
      </c>
      <c r="C31" s="267">
        <v>1.6</v>
      </c>
      <c r="D31" s="223"/>
      <c r="E31" s="55"/>
      <c r="F31" s="55"/>
      <c r="G31" s="45"/>
    </row>
    <row r="32" spans="1:7" ht="15.5">
      <c r="A32" s="266" t="s">
        <v>1792</v>
      </c>
      <c r="B32" s="267">
        <v>1.75</v>
      </c>
      <c r="C32" s="267">
        <v>2.1</v>
      </c>
      <c r="D32" s="223"/>
      <c r="E32" s="55"/>
      <c r="F32" s="55"/>
      <c r="G32" s="45"/>
    </row>
    <row r="33" spans="1:7" ht="15.5">
      <c r="A33" s="266" t="s">
        <v>1913</v>
      </c>
      <c r="B33" s="267">
        <v>1.1000000000000001</v>
      </c>
      <c r="C33" s="267">
        <v>1.1000000000000001</v>
      </c>
      <c r="D33" s="223"/>
      <c r="E33" s="55"/>
      <c r="F33" s="55"/>
      <c r="G33" s="45"/>
    </row>
    <row r="34" spans="1:7" ht="15.5">
      <c r="A34" s="266" t="s">
        <v>61</v>
      </c>
      <c r="B34" s="267">
        <v>1.1000000000000001</v>
      </c>
      <c r="C34" s="267">
        <v>1.1499999999999999</v>
      </c>
      <c r="D34" s="223"/>
      <c r="E34" s="55"/>
      <c r="F34" s="55"/>
      <c r="G34" s="45"/>
    </row>
    <row r="35" spans="1:7" ht="15.5">
      <c r="A35" s="266" t="s">
        <v>1205</v>
      </c>
      <c r="B35" s="267">
        <v>1</v>
      </c>
      <c r="C35" s="267">
        <v>1</v>
      </c>
      <c r="D35" s="223"/>
      <c r="E35" s="55"/>
      <c r="F35" s="55"/>
      <c r="G35" s="45"/>
    </row>
    <row r="36" spans="1:7" ht="15.5">
      <c r="A36" s="266" t="s">
        <v>1203</v>
      </c>
      <c r="B36" s="267">
        <v>1</v>
      </c>
      <c r="C36" s="267">
        <v>1</v>
      </c>
      <c r="D36" s="223"/>
      <c r="E36" s="55"/>
      <c r="F36" s="55"/>
      <c r="G36" s="45"/>
    </row>
    <row r="37" spans="1:7" ht="15.5">
      <c r="A37" s="266" t="s">
        <v>1202</v>
      </c>
      <c r="B37" s="267">
        <v>1.35</v>
      </c>
      <c r="C37" s="267">
        <v>1.75</v>
      </c>
      <c r="D37" s="223"/>
      <c r="E37" s="55"/>
      <c r="F37" s="55"/>
      <c r="G37" s="45"/>
    </row>
    <row r="38" spans="1:7" ht="15.5">
      <c r="A38" s="57"/>
      <c r="B38" s="58"/>
      <c r="C38" s="59"/>
      <c r="D38" s="54"/>
      <c r="E38" s="55"/>
      <c r="F38" s="55"/>
      <c r="G38" s="45"/>
    </row>
    <row r="39" spans="1:7" ht="15.5">
      <c r="A39" s="77" t="s">
        <v>2240</v>
      </c>
      <c r="B39" s="58"/>
      <c r="C39" s="59"/>
      <c r="D39" s="54"/>
      <c r="E39" s="55"/>
      <c r="F39" s="55"/>
      <c r="G39" s="45"/>
    </row>
    <row r="40" spans="1:7" ht="15.5">
      <c r="A40" s="77" t="s">
        <v>2242</v>
      </c>
      <c r="B40" s="58"/>
      <c r="C40" s="59"/>
      <c r="D40" s="54"/>
      <c r="E40" s="55"/>
      <c r="F40" s="55"/>
      <c r="G40" s="45"/>
    </row>
    <row r="41" spans="1:7" ht="15.5">
      <c r="A41" s="77" t="s">
        <v>2241</v>
      </c>
      <c r="B41" s="58"/>
      <c r="C41" s="59"/>
      <c r="D41" s="54"/>
      <c r="E41" s="55"/>
      <c r="F41" s="55"/>
      <c r="G41" s="45"/>
    </row>
    <row r="42" spans="1:7" ht="15.5">
      <c r="A42" s="57"/>
      <c r="B42" s="58"/>
      <c r="C42" s="59"/>
      <c r="D42" s="54"/>
      <c r="E42" s="55"/>
      <c r="F42" s="55"/>
      <c r="G42" s="45"/>
    </row>
    <row r="43" spans="1:7" ht="15.5">
      <c r="A43" s="185" t="s">
        <v>1677</v>
      </c>
      <c r="B43" s="185" t="s">
        <v>1715</v>
      </c>
      <c r="C43" s="185" t="s">
        <v>1740</v>
      </c>
      <c r="D43" s="54"/>
      <c r="E43" s="55"/>
      <c r="F43" s="55"/>
      <c r="G43" s="45"/>
    </row>
    <row r="44" spans="1:7" ht="15.5">
      <c r="A44" s="78" t="s">
        <v>1224</v>
      </c>
      <c r="B44" s="79" t="s">
        <v>1741</v>
      </c>
      <c r="C44" s="79" t="s">
        <v>1180</v>
      </c>
      <c r="D44" s="54"/>
      <c r="E44" s="55"/>
      <c r="F44" s="55"/>
      <c r="G44" s="45"/>
    </row>
    <row r="45" spans="1:7" ht="15.5">
      <c r="A45" s="78" t="s">
        <v>1225</v>
      </c>
      <c r="B45" s="79" t="s">
        <v>1741</v>
      </c>
      <c r="C45" s="79" t="s">
        <v>1179</v>
      </c>
      <c r="D45" s="54"/>
      <c r="E45" s="55"/>
      <c r="F45" s="55"/>
      <c r="G45" s="45"/>
    </row>
    <row r="46" spans="1:7" ht="15.5">
      <c r="A46" s="78" t="s">
        <v>282</v>
      </c>
      <c r="B46" s="79" t="s">
        <v>1742</v>
      </c>
      <c r="C46" s="79" t="s">
        <v>1180</v>
      </c>
      <c r="D46" s="54"/>
      <c r="E46" s="55"/>
      <c r="F46" s="55"/>
      <c r="G46" s="45"/>
    </row>
    <row r="47" spans="1:7" ht="15.5">
      <c r="A47" s="78" t="s">
        <v>283</v>
      </c>
      <c r="B47" s="79" t="s">
        <v>1742</v>
      </c>
      <c r="C47" s="79" t="s">
        <v>1179</v>
      </c>
      <c r="D47" s="54"/>
      <c r="E47" s="55"/>
      <c r="F47" s="55"/>
      <c r="G47" s="45"/>
    </row>
    <row r="48" spans="1:7" ht="15.5">
      <c r="A48" s="43"/>
      <c r="B48" s="58"/>
      <c r="C48" s="58"/>
      <c r="D48" s="58"/>
      <c r="E48" s="59"/>
      <c r="F48" s="54"/>
      <c r="G48" s="45"/>
    </row>
  </sheetData>
  <sheetProtection sheet="1" objects="1" scenarios="1" selectLockedCells="1"/>
  <sortState xmlns:xlrd2="http://schemas.microsoft.com/office/spreadsheetml/2017/richdata2" ref="A27:C37">
    <sortCondition ref="A27:A37"/>
  </sortState>
  <pageMargins left="0.45" right="0.45" top="1.25" bottom="0.75" header="0.3" footer="0.3"/>
  <pageSetup scale="56" pageOrder="overThenDown" orientation="portrait" horizontalDpi="1200" verticalDpi="1200" r:id="rId1"/>
  <headerFooter scaleWithDoc="0">
    <oddHeader>&amp;L&amp;9
Medi-Cal DRG 2025-26 Pricing Calculator</oddHeader>
    <oddFooter>&amp;L&amp;9Tab 5-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DHCSDOC-2129867196-6910</_dlc_DocId>
    <_dlc_DocIdUrl xmlns="69bc34b3-1921-46c7-8c7a-d18363374b4b">
      <Url>https://dhcscagovauthoring/provgovpart/_layouts/15/DocIdRedir.aspx?ID=DHCSDOC-2129867196-6910</Url>
      <Description>DHCSDOC-2129867196-6910</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F7B3397-29F8-413F-89DF-07BF0BD34F17}">
  <ds:schemaRefs>
    <ds:schemaRef ds:uri="http://purl.org/dc/terms/"/>
    <ds:schemaRef ds:uri="http://purl.org/dc/elements/1.1/"/>
    <ds:schemaRef ds:uri="http://purl.org/dc/dcmitype/"/>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schemas.microsoft.com/office/infopath/2007/PartnerControls"/>
  </ds:schemaRefs>
</ds:datastoreItem>
</file>

<file path=customXml/itemProps2.xml><?xml version="1.0" encoding="utf-8"?>
<ds:datastoreItem xmlns:ds="http://schemas.openxmlformats.org/officeDocument/2006/customXml" ds:itemID="{37ECE2FF-28E6-4445-AC16-F36E4414BFB3}"/>
</file>

<file path=customXml/itemProps3.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4.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5.xml><?xml version="1.0" encoding="utf-8"?>
<ds:datastoreItem xmlns:ds="http://schemas.openxmlformats.org/officeDocument/2006/customXml" ds:itemID="{73049A2D-6963-4698-ABD5-0D019FF1E6F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13</vt:i4>
      </vt:variant>
    </vt:vector>
  </HeadingPairs>
  <TitlesOfParts>
    <vt:vector size="18" baseType="lpstr">
      <vt:lpstr>1-Cover</vt:lpstr>
      <vt:lpstr>2-Calculator</vt:lpstr>
      <vt:lpstr>3-DRG Table</vt:lpstr>
      <vt:lpstr>4-Hospital Characteristics</vt:lpstr>
      <vt:lpstr>5-Policy Adjustors</vt:lpstr>
      <vt:lpstr>ColumnTitleRegion1.a2.a12.1</vt:lpstr>
      <vt:lpstr>'1-Cover'!Print_Area</vt:lpstr>
      <vt:lpstr>'2-Calculator'!Print_Area</vt:lpstr>
      <vt:lpstr>'3-DRG Table'!Print_Area</vt:lpstr>
      <vt:lpstr>'4-Hospital Characteristics'!Print_Area</vt:lpstr>
      <vt:lpstr>'5-Policy Adjustors'!Print_Area</vt:lpstr>
      <vt:lpstr>'3-DRG Table'!Print_Titles</vt:lpstr>
      <vt:lpstr>'4-Hospital Characteristics'!Print_Titles</vt:lpstr>
      <vt:lpstr>TitleRegion1.a1.a47.5</vt:lpstr>
      <vt:lpstr>TitleRegion1.a1.j12.3</vt:lpstr>
      <vt:lpstr>TitleRegion1.a2.c18.4</vt:lpstr>
      <vt:lpstr>TitleRegion2.a14.j1372.3</vt:lpstr>
      <vt:lpstr>TitleRegion2.a21.o424.4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SFY 25/26-250827</dc:title>
  <dc:creator>11001561</dc:creator>
  <cp:keywords/>
  <cp:lastModifiedBy>Narayan, Edwin@DHCS</cp:lastModifiedBy>
  <cp:lastPrinted>2025-05-08T19:10:39Z</cp:lastPrinted>
  <dcterms:created xsi:type="dcterms:W3CDTF">2008-08-08T02:49:05Z</dcterms:created>
  <dcterms:modified xsi:type="dcterms:W3CDTF">2025-08-28T15:43:58Z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01754f61-47e1-4880-b6da-14081010220e</vt:lpwstr>
  </property>
  <property fmtid="{D5CDD505-2E9C-101B-9397-08002B2CF9AE}" pid="19" name="Division">
    <vt:lpwstr>26;#Safety Net Financing|98a10317-0f4b-4681-a834-3602f5981606</vt:lpwstr>
  </property>
</Properties>
</file>