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intra\dhcs\CSD\CSDGroups\2. Community Support Branch\4. PMF Section\2. Fiscal Unit\Allocation Methodology-SCO Distribution\2021-22 Distribution\IN\"/>
    </mc:Choice>
  </mc:AlternateContent>
  <bookViews>
    <workbookView xWindow="0" yWindow="0" windowWidth="24000" windowHeight="9600" activeTab="1"/>
  </bookViews>
  <sheets>
    <sheet name="Information" sheetId="2" r:id="rId1"/>
    <sheet name="Enclosure 6" sheetId="1" r:id="rId2"/>
  </sheets>
  <externalReferences>
    <externalReference r:id="rId3"/>
  </externalReferences>
  <definedNames>
    <definedName name="_xlnm.Print_Titles" localSheetId="1">'Enclosure 6'!$3:$5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C6" i="1"/>
  <c r="D6" i="1"/>
  <c r="E6" i="1"/>
  <c r="F6" i="1"/>
  <c r="G6" i="1"/>
  <c r="H6" i="1"/>
  <c r="I6" i="1"/>
  <c r="J6" i="1"/>
  <c r="K6" i="1"/>
  <c r="B7" i="1"/>
  <c r="C7" i="1"/>
  <c r="D7" i="1"/>
  <c r="E7" i="1"/>
  <c r="F7" i="1"/>
  <c r="G7" i="1"/>
  <c r="H7" i="1"/>
  <c r="I7" i="1"/>
  <c r="J7" i="1"/>
  <c r="K7" i="1"/>
  <c r="B8" i="1"/>
  <c r="C8" i="1"/>
  <c r="D8" i="1"/>
  <c r="E8" i="1"/>
  <c r="F8" i="1"/>
  <c r="G8" i="1"/>
  <c r="H8" i="1"/>
  <c r="I8" i="1"/>
  <c r="J8" i="1"/>
  <c r="K8" i="1"/>
  <c r="B9" i="1"/>
  <c r="C9" i="1"/>
  <c r="D9" i="1"/>
  <c r="E9" i="1"/>
  <c r="F9" i="1"/>
  <c r="G9" i="1"/>
  <c r="H9" i="1"/>
  <c r="I9" i="1"/>
  <c r="J9" i="1"/>
  <c r="K9" i="1"/>
  <c r="B10" i="1"/>
  <c r="C10" i="1"/>
  <c r="D10" i="1"/>
  <c r="E10" i="1"/>
  <c r="F10" i="1"/>
  <c r="G10" i="1"/>
  <c r="H10" i="1"/>
  <c r="I10" i="1"/>
  <c r="J10" i="1"/>
  <c r="K10" i="1"/>
  <c r="B11" i="1"/>
  <c r="C11" i="1"/>
  <c r="D11" i="1"/>
  <c r="E11" i="1"/>
  <c r="F11" i="1"/>
  <c r="G11" i="1"/>
  <c r="H11" i="1"/>
  <c r="I11" i="1"/>
  <c r="J11" i="1"/>
  <c r="K11" i="1"/>
  <c r="B12" i="1"/>
  <c r="C12" i="1"/>
  <c r="D12" i="1"/>
  <c r="E12" i="1"/>
  <c r="F12" i="1"/>
  <c r="G12" i="1"/>
  <c r="H12" i="1"/>
  <c r="I12" i="1"/>
  <c r="J12" i="1"/>
  <c r="K12" i="1"/>
  <c r="B13" i="1"/>
  <c r="C13" i="1"/>
  <c r="D13" i="1"/>
  <c r="E13" i="1"/>
  <c r="F13" i="1"/>
  <c r="G13" i="1"/>
  <c r="H13" i="1"/>
  <c r="I13" i="1"/>
  <c r="J13" i="1"/>
  <c r="K13" i="1"/>
  <c r="B14" i="1"/>
  <c r="C14" i="1"/>
  <c r="D14" i="1"/>
  <c r="E14" i="1"/>
  <c r="F14" i="1"/>
  <c r="G14" i="1"/>
  <c r="H14" i="1"/>
  <c r="I14" i="1"/>
  <c r="J14" i="1"/>
  <c r="K14" i="1"/>
  <c r="B15" i="1"/>
  <c r="C15" i="1"/>
  <c r="D15" i="1"/>
  <c r="E15" i="1"/>
  <c r="F15" i="1"/>
  <c r="G15" i="1"/>
  <c r="H15" i="1"/>
  <c r="I15" i="1"/>
  <c r="J15" i="1"/>
  <c r="K15" i="1"/>
  <c r="B16" i="1"/>
  <c r="C16" i="1"/>
  <c r="D16" i="1"/>
  <c r="E16" i="1"/>
  <c r="F16" i="1"/>
  <c r="G16" i="1"/>
  <c r="H16" i="1"/>
  <c r="I16" i="1"/>
  <c r="J16" i="1"/>
  <c r="K16" i="1"/>
  <c r="B17" i="1"/>
  <c r="C17" i="1"/>
  <c r="D17" i="1"/>
  <c r="E17" i="1"/>
  <c r="F17" i="1"/>
  <c r="G17" i="1"/>
  <c r="H17" i="1"/>
  <c r="I17" i="1"/>
  <c r="J17" i="1"/>
  <c r="K17" i="1"/>
  <c r="B18" i="1"/>
  <c r="C18" i="1"/>
  <c r="D18" i="1"/>
  <c r="E18" i="1"/>
  <c r="F18" i="1"/>
  <c r="G18" i="1"/>
  <c r="H18" i="1"/>
  <c r="I18" i="1"/>
  <c r="J18" i="1"/>
  <c r="K18" i="1"/>
  <c r="B19" i="1"/>
  <c r="C19" i="1"/>
  <c r="D19" i="1"/>
  <c r="E19" i="1"/>
  <c r="F19" i="1"/>
  <c r="G19" i="1"/>
  <c r="H19" i="1"/>
  <c r="I19" i="1"/>
  <c r="J19" i="1"/>
  <c r="K19" i="1"/>
  <c r="B20" i="1"/>
  <c r="C20" i="1"/>
  <c r="D20" i="1"/>
  <c r="E20" i="1"/>
  <c r="F20" i="1"/>
  <c r="G20" i="1"/>
  <c r="H20" i="1"/>
  <c r="I20" i="1"/>
  <c r="J20" i="1"/>
  <c r="K20" i="1"/>
  <c r="B21" i="1"/>
  <c r="C21" i="1"/>
  <c r="D21" i="1"/>
  <c r="E21" i="1"/>
  <c r="F21" i="1"/>
  <c r="G21" i="1"/>
  <c r="H21" i="1"/>
  <c r="I21" i="1"/>
  <c r="J21" i="1"/>
  <c r="K21" i="1"/>
  <c r="B22" i="1"/>
  <c r="C22" i="1"/>
  <c r="D22" i="1"/>
  <c r="E22" i="1"/>
  <c r="F22" i="1"/>
  <c r="G22" i="1"/>
  <c r="H22" i="1"/>
  <c r="I22" i="1"/>
  <c r="J22" i="1"/>
  <c r="K22" i="1"/>
  <c r="B23" i="1"/>
  <c r="C23" i="1"/>
  <c r="D23" i="1"/>
  <c r="E23" i="1"/>
  <c r="F23" i="1"/>
  <c r="G23" i="1"/>
  <c r="H23" i="1"/>
  <c r="I23" i="1"/>
  <c r="J23" i="1"/>
  <c r="K23" i="1"/>
  <c r="B24" i="1"/>
  <c r="C24" i="1"/>
  <c r="D24" i="1"/>
  <c r="E24" i="1"/>
  <c r="F24" i="1"/>
  <c r="G24" i="1"/>
  <c r="H24" i="1"/>
  <c r="I24" i="1"/>
  <c r="J24" i="1"/>
  <c r="K24" i="1"/>
  <c r="B25" i="1"/>
  <c r="C25" i="1"/>
  <c r="D25" i="1"/>
  <c r="E25" i="1"/>
  <c r="F25" i="1"/>
  <c r="G25" i="1"/>
  <c r="H25" i="1"/>
  <c r="I25" i="1"/>
  <c r="J25" i="1"/>
  <c r="K25" i="1"/>
  <c r="B26" i="1"/>
  <c r="C26" i="1"/>
  <c r="D26" i="1"/>
  <c r="E26" i="1"/>
  <c r="F26" i="1"/>
  <c r="G26" i="1"/>
  <c r="H26" i="1"/>
  <c r="I26" i="1"/>
  <c r="J26" i="1"/>
  <c r="K26" i="1"/>
  <c r="B27" i="1"/>
  <c r="C27" i="1"/>
  <c r="D27" i="1"/>
  <c r="E27" i="1"/>
  <c r="F27" i="1"/>
  <c r="G27" i="1"/>
  <c r="H27" i="1"/>
  <c r="I27" i="1"/>
  <c r="J27" i="1"/>
  <c r="K27" i="1"/>
  <c r="B28" i="1"/>
  <c r="C28" i="1"/>
  <c r="D28" i="1"/>
  <c r="E28" i="1"/>
  <c r="F28" i="1"/>
  <c r="G28" i="1"/>
  <c r="H28" i="1"/>
  <c r="I28" i="1"/>
  <c r="J28" i="1"/>
  <c r="K28" i="1"/>
  <c r="B29" i="1"/>
  <c r="C29" i="1"/>
  <c r="D29" i="1"/>
  <c r="E29" i="1"/>
  <c r="F29" i="1"/>
  <c r="G29" i="1"/>
  <c r="H29" i="1"/>
  <c r="I29" i="1"/>
  <c r="J29" i="1"/>
  <c r="K29" i="1"/>
  <c r="B30" i="1"/>
  <c r="C30" i="1"/>
  <c r="D30" i="1"/>
  <c r="E30" i="1"/>
  <c r="F30" i="1"/>
  <c r="G30" i="1"/>
  <c r="H30" i="1"/>
  <c r="I30" i="1"/>
  <c r="J30" i="1"/>
  <c r="K30" i="1"/>
  <c r="B31" i="1"/>
  <c r="C31" i="1"/>
  <c r="D31" i="1"/>
  <c r="E31" i="1"/>
  <c r="F31" i="1"/>
  <c r="G31" i="1"/>
  <c r="H31" i="1"/>
  <c r="I31" i="1"/>
  <c r="J31" i="1"/>
  <c r="K31" i="1"/>
  <c r="B32" i="1"/>
  <c r="C32" i="1"/>
  <c r="D32" i="1"/>
  <c r="E32" i="1"/>
  <c r="F32" i="1"/>
  <c r="G32" i="1"/>
  <c r="H32" i="1"/>
  <c r="I32" i="1"/>
  <c r="J32" i="1"/>
  <c r="K32" i="1"/>
  <c r="B33" i="1"/>
  <c r="C33" i="1"/>
  <c r="D33" i="1"/>
  <c r="E33" i="1"/>
  <c r="F33" i="1"/>
  <c r="G33" i="1"/>
  <c r="H33" i="1"/>
  <c r="I33" i="1"/>
  <c r="J33" i="1"/>
  <c r="K33" i="1"/>
  <c r="B34" i="1"/>
  <c r="C34" i="1"/>
  <c r="D34" i="1"/>
  <c r="E34" i="1"/>
  <c r="F34" i="1"/>
  <c r="G34" i="1"/>
  <c r="H34" i="1"/>
  <c r="I34" i="1"/>
  <c r="J34" i="1"/>
  <c r="K34" i="1"/>
  <c r="B35" i="1"/>
  <c r="C35" i="1"/>
  <c r="D35" i="1"/>
  <c r="E35" i="1"/>
  <c r="F35" i="1"/>
  <c r="G35" i="1"/>
  <c r="H35" i="1"/>
  <c r="I35" i="1"/>
  <c r="J35" i="1"/>
  <c r="K35" i="1"/>
  <c r="B36" i="1"/>
  <c r="C36" i="1"/>
  <c r="D36" i="1"/>
  <c r="E36" i="1"/>
  <c r="F36" i="1"/>
  <c r="G36" i="1"/>
  <c r="H36" i="1"/>
  <c r="I36" i="1"/>
  <c r="J36" i="1"/>
  <c r="K36" i="1"/>
  <c r="B37" i="1"/>
  <c r="C37" i="1"/>
  <c r="D37" i="1"/>
  <c r="E37" i="1"/>
  <c r="F37" i="1"/>
  <c r="G37" i="1"/>
  <c r="H37" i="1"/>
  <c r="I37" i="1"/>
  <c r="J37" i="1"/>
  <c r="K37" i="1"/>
  <c r="B38" i="1"/>
  <c r="C38" i="1"/>
  <c r="D38" i="1"/>
  <c r="E38" i="1"/>
  <c r="F38" i="1"/>
  <c r="G38" i="1"/>
  <c r="H38" i="1"/>
  <c r="I38" i="1"/>
  <c r="J38" i="1"/>
  <c r="K38" i="1"/>
  <c r="B39" i="1"/>
  <c r="C39" i="1"/>
  <c r="D39" i="1"/>
  <c r="E39" i="1"/>
  <c r="F39" i="1"/>
  <c r="G39" i="1"/>
  <c r="H39" i="1"/>
  <c r="I39" i="1"/>
  <c r="J39" i="1"/>
  <c r="K39" i="1"/>
  <c r="B40" i="1"/>
  <c r="C40" i="1"/>
  <c r="D40" i="1"/>
  <c r="E40" i="1"/>
  <c r="F40" i="1"/>
  <c r="G40" i="1"/>
  <c r="H40" i="1"/>
  <c r="I40" i="1"/>
  <c r="J40" i="1"/>
  <c r="K40" i="1"/>
  <c r="B41" i="1"/>
  <c r="C41" i="1"/>
  <c r="D41" i="1"/>
  <c r="E41" i="1"/>
  <c r="F41" i="1"/>
  <c r="G41" i="1"/>
  <c r="H41" i="1"/>
  <c r="I41" i="1"/>
  <c r="J41" i="1"/>
  <c r="K41" i="1"/>
  <c r="B42" i="1"/>
  <c r="C42" i="1"/>
  <c r="D42" i="1"/>
  <c r="E42" i="1"/>
  <c r="F42" i="1"/>
  <c r="G42" i="1"/>
  <c r="H42" i="1"/>
  <c r="I42" i="1"/>
  <c r="J42" i="1"/>
  <c r="K42" i="1"/>
  <c r="B43" i="1"/>
  <c r="C43" i="1"/>
  <c r="D43" i="1"/>
  <c r="E43" i="1"/>
  <c r="F43" i="1"/>
  <c r="G43" i="1"/>
  <c r="H43" i="1"/>
  <c r="I43" i="1"/>
  <c r="J43" i="1"/>
  <c r="K43" i="1"/>
  <c r="B44" i="1"/>
  <c r="C44" i="1"/>
  <c r="D44" i="1"/>
  <c r="E44" i="1"/>
  <c r="F44" i="1"/>
  <c r="G44" i="1"/>
  <c r="H44" i="1"/>
  <c r="I44" i="1"/>
  <c r="J44" i="1"/>
  <c r="K44" i="1"/>
  <c r="B45" i="1"/>
  <c r="C45" i="1"/>
  <c r="D45" i="1"/>
  <c r="E45" i="1"/>
  <c r="F45" i="1"/>
  <c r="G45" i="1"/>
  <c r="H45" i="1"/>
  <c r="I45" i="1"/>
  <c r="J45" i="1"/>
  <c r="K45" i="1"/>
  <c r="B46" i="1"/>
  <c r="C46" i="1"/>
  <c r="D46" i="1"/>
  <c r="E46" i="1"/>
  <c r="F46" i="1"/>
  <c r="G46" i="1"/>
  <c r="H46" i="1"/>
  <c r="I46" i="1"/>
  <c r="J46" i="1"/>
  <c r="K46" i="1"/>
  <c r="B47" i="1"/>
  <c r="C47" i="1"/>
  <c r="D47" i="1"/>
  <c r="E47" i="1"/>
  <c r="F47" i="1"/>
  <c r="G47" i="1"/>
  <c r="H47" i="1"/>
  <c r="I47" i="1"/>
  <c r="J47" i="1"/>
  <c r="K47" i="1"/>
  <c r="B48" i="1"/>
  <c r="C48" i="1"/>
  <c r="D48" i="1"/>
  <c r="E48" i="1"/>
  <c r="F48" i="1"/>
  <c r="G48" i="1"/>
  <c r="H48" i="1"/>
  <c r="I48" i="1"/>
  <c r="J48" i="1"/>
  <c r="K48" i="1"/>
  <c r="B49" i="1"/>
  <c r="C49" i="1"/>
  <c r="D49" i="1"/>
  <c r="E49" i="1"/>
  <c r="F49" i="1"/>
  <c r="G49" i="1"/>
  <c r="H49" i="1"/>
  <c r="I49" i="1"/>
  <c r="J49" i="1"/>
  <c r="K49" i="1"/>
  <c r="B50" i="1"/>
  <c r="C50" i="1"/>
  <c r="D50" i="1"/>
  <c r="E50" i="1"/>
  <c r="F50" i="1"/>
  <c r="G50" i="1"/>
  <c r="H50" i="1"/>
  <c r="I50" i="1"/>
  <c r="J50" i="1"/>
  <c r="K50" i="1"/>
  <c r="B51" i="1"/>
  <c r="C51" i="1"/>
  <c r="D51" i="1"/>
  <c r="E51" i="1"/>
  <c r="F51" i="1"/>
  <c r="G51" i="1"/>
  <c r="H51" i="1"/>
  <c r="I51" i="1"/>
  <c r="J51" i="1"/>
  <c r="K51" i="1"/>
  <c r="B52" i="1"/>
  <c r="C52" i="1"/>
  <c r="D52" i="1"/>
  <c r="E52" i="1"/>
  <c r="F52" i="1"/>
  <c r="G52" i="1"/>
  <c r="H52" i="1"/>
  <c r="I52" i="1"/>
  <c r="J52" i="1"/>
  <c r="K52" i="1"/>
  <c r="B53" i="1"/>
  <c r="C53" i="1"/>
  <c r="D53" i="1"/>
  <c r="E53" i="1"/>
  <c r="F53" i="1"/>
  <c r="G53" i="1"/>
  <c r="H53" i="1"/>
  <c r="I53" i="1"/>
  <c r="J53" i="1"/>
  <c r="K53" i="1"/>
  <c r="B54" i="1"/>
  <c r="C54" i="1"/>
  <c r="D54" i="1"/>
  <c r="E54" i="1"/>
  <c r="F54" i="1"/>
  <c r="G54" i="1"/>
  <c r="H54" i="1"/>
  <c r="I54" i="1"/>
  <c r="J54" i="1"/>
  <c r="K54" i="1"/>
  <c r="B55" i="1"/>
  <c r="C55" i="1"/>
  <c r="D55" i="1"/>
  <c r="E55" i="1"/>
  <c r="F55" i="1"/>
  <c r="G55" i="1"/>
  <c r="H55" i="1"/>
  <c r="I55" i="1"/>
  <c r="J55" i="1"/>
  <c r="K55" i="1"/>
  <c r="B56" i="1"/>
  <c r="C56" i="1"/>
  <c r="D56" i="1"/>
  <c r="E56" i="1"/>
  <c r="F56" i="1"/>
  <c r="G56" i="1"/>
  <c r="H56" i="1"/>
  <c r="I56" i="1"/>
  <c r="J56" i="1"/>
  <c r="K56" i="1"/>
  <c r="B57" i="1"/>
  <c r="C57" i="1"/>
  <c r="D57" i="1"/>
  <c r="E57" i="1"/>
  <c r="F57" i="1"/>
  <c r="G57" i="1"/>
  <c r="H57" i="1"/>
  <c r="I57" i="1"/>
  <c r="J57" i="1"/>
  <c r="K57" i="1"/>
  <c r="B58" i="1"/>
  <c r="C58" i="1"/>
  <c r="D58" i="1"/>
  <c r="E58" i="1"/>
  <c r="F58" i="1"/>
  <c r="G58" i="1"/>
  <c r="H58" i="1"/>
  <c r="I58" i="1"/>
  <c r="J58" i="1"/>
  <c r="K58" i="1"/>
  <c r="B59" i="1"/>
  <c r="C59" i="1"/>
  <c r="D59" i="1"/>
  <c r="E59" i="1"/>
  <c r="F59" i="1"/>
  <c r="G59" i="1"/>
  <c r="H59" i="1"/>
  <c r="I59" i="1"/>
  <c r="J59" i="1"/>
  <c r="K59" i="1"/>
  <c r="B60" i="1"/>
  <c r="C60" i="1"/>
  <c r="D60" i="1"/>
  <c r="E60" i="1"/>
  <c r="F60" i="1"/>
  <c r="G60" i="1"/>
  <c r="H60" i="1"/>
  <c r="I60" i="1"/>
  <c r="J60" i="1"/>
  <c r="K60" i="1"/>
  <c r="B61" i="1"/>
  <c r="C61" i="1"/>
  <c r="D61" i="1"/>
  <c r="E61" i="1"/>
  <c r="F61" i="1"/>
  <c r="G61" i="1"/>
  <c r="H61" i="1"/>
  <c r="I61" i="1"/>
  <c r="J61" i="1"/>
  <c r="K61" i="1"/>
  <c r="B62" i="1"/>
  <c r="C62" i="1"/>
  <c r="D62" i="1"/>
  <c r="E62" i="1"/>
  <c r="F62" i="1"/>
  <c r="G62" i="1"/>
  <c r="H62" i="1"/>
  <c r="I62" i="1"/>
  <c r="J62" i="1"/>
  <c r="K62" i="1"/>
  <c r="B63" i="1"/>
  <c r="C63" i="1"/>
  <c r="D63" i="1"/>
  <c r="E63" i="1"/>
  <c r="F63" i="1"/>
  <c r="G63" i="1"/>
  <c r="H63" i="1"/>
  <c r="I63" i="1"/>
  <c r="J63" i="1"/>
  <c r="K63" i="1"/>
  <c r="B64" i="1"/>
  <c r="C64" i="1"/>
  <c r="D64" i="1"/>
  <c r="E64" i="1"/>
  <c r="F64" i="1"/>
  <c r="G64" i="1"/>
  <c r="H64" i="1"/>
  <c r="I64" i="1"/>
  <c r="J64" i="1"/>
  <c r="K64"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<sst xmlns="http://schemas.openxmlformats.org/spreadsheetml/2006/main" count="91" uniqueCount="91">
  <si>
    <t>County</t>
  </si>
  <si>
    <t>MHSA Allocation</t>
  </si>
  <si>
    <t>Mental Health Sub Account Growth</t>
  </si>
  <si>
    <t>SAMHSA-PATH</t>
  </si>
  <si>
    <t>SAMHSA-MHBG</t>
  </si>
  <si>
    <t>1991 Realignment (Sales Tax)</t>
  </si>
  <si>
    <t>1991 Realignment (VLF)</t>
  </si>
  <si>
    <t>1991 Realignment (VLF Growth)</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</si>
  <si>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</si>
  <si>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</si>
  <si>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</si>
  <si>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</si>
  <si>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</si>
  <si>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</si>
  <si>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</si>
  <si>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</si>
  <si>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</si>
  <si>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</si>
  <si>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</si>
  <si>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</si>
  <si>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</si>
  <si>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</si>
  <si>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</si>
  <si>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</si>
  <si>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</si>
  <si>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</si>
  <si>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</si>
  <si>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</si>
  <si>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</si>
  <si>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</si>
  <si>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</si>
  <si>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</si>
  <si>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</si>
  <si>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</si>
  <si>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</si>
  <si>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</si>
  <si>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</si>
  <si>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</si>
  <si>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</si>
  <si>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</si>
  <si>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</si>
  <si>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</si>
  <si>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</si>
  <si>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</si>
  <si>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</si>
  <si>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</si>
  <si>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</si>
  <si>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</si>
  <si>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</si>
  <si>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</si>
  <si>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</si>
  <si>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</si>
  <si>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</si>
  <si>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</si>
  <si>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</si>
  <si>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</si>
  <si>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</si>
  <si>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</si>
  <si>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</si>
  <si>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</si>
  <si>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</si>
  <si>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</si>
  <si>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</si>
  <si>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</si>
  <si>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</si>
  <si>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</si>
  <si>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</si>
  <si>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</si>
  <si>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</si>
  <si>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</si>
  <si>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</si>
  <si>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</si>
  <si>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</si>
  <si>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</si>
  <si>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</si>
  <si>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</si>
  <si>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</si>
  <si>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</si>
  <si>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</si>
  <si>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</si>
  <si>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</si>
  <si>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</si>
  <si>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</si>
  <si>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</si>
  <si>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</si>
  <si>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</si>
  <si>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</si>
  <si>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Enclosure 6 - FY 2019-20 Available Resources</t>
  </si>
  <si>
    <t xml:space="preserve">Enclosure 6 displays Mental Health Resources available to counties in FY 2019-20.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 Behavioral Health Subaccount Growth data is not included because the FY 2018-19 data is not available. 
</t>
  </si>
  <si>
    <t xml:space="preserve">Column K displays the amount of total resources in FY 2019-20. This amount is the sum of Columns A through J.
</t>
  </si>
  <si>
    <t xml:space="preserve">Column L displays each counties share of FY 2019-20 total resources. This percentage is determined by dividing Column K by the total in Column 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</si>
</sst>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000%"/>
  </numFmts>
  <fonts count="8"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21">
    <xf numFmtId="0" fontId="0" fillId="0" borderId="0" xfId="0"/>
    <xf numFmtId="0" fontId="3" fillId="0" borderId="0" xfId="2" applyFont="1"/>
    <xf numFmtId="165" fontId="3" fillId="0" borderId="1" xfId="1" applyNumberFormat="1" applyFont="1" applyBorder="1"/>
    <xf numFmtId="0" fontId="4" fillId="0" borderId="1" xfId="2" applyFont="1" applyBorder="1" applyAlignment="1">
      <alignment horizontal="center" vertical="center"/>
    </xf>
    <xf numFmtId="0" fontId="4"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3" fillId="0" borderId="0" xfId="2" applyFont="1" applyAlignment="1">
      <alignment horizontal="center" vertical="center"/>
    </xf>
    <xf numFmtId="0" fontId="4" fillId="0" borderId="1" xfId="2" applyFont="1" applyBorder="1" applyAlignment="1">
      <alignment horizontal="center" vertical="center" wrapText="1"/>
    </xf>
    <xf numFmtId="164" fontId="3" fillId="0" borderId="1" xfId="2" applyNumberFormat="1" applyFont="1" applyBorder="1"/>
    <xf numFmtId="0" fontId="6" fillId="0" borderId="1" xfId="2" applyFont="1" applyBorder="1" applyAlignment="1">
      <alignment vertical="center"/>
    </xf>
    <xf numFmtId="164" fontId="3" fillId="0" borderId="1" xfId="2" applyNumberFormat="1" applyFont="1" applyFill="1" applyBorder="1"/>
    <xf numFmtId="0" fontId="3" fillId="0" borderId="1" xfId="2" applyFont="1" applyBorder="1"/>
    <xf numFmtId="164" fontId="3" fillId="0" borderId="0" xfId="2" applyNumberFormat="1" applyFont="1" applyFill="1" applyBorder="1"/>
    <xf numFmtId="0" fontId="3" fillId="0" borderId="0" xfId="2" applyFont="1" applyFill="1"/>
    <xf numFmtId="0" fontId="3" fillId="0" borderId="0" xfId="2" applyFont="1" applyFill="1" applyBorder="1"/>
    <xf numFmtId="0" fontId="7" fillId="0" borderId="0" xfId="2" applyFont="1"/>
    <xf numFmtId="164" fontId="3" fillId="0" borderId="0" xfId="2" applyNumberFormat="1" applyFont="1"/>
    <xf numFmtId="164" fontId="7" fillId="0" borderId="0" xfId="2" applyNumberFormat="1" applyFont="1"/>
    <xf numFmtId="0" fontId="0" fillId="0" borderId="0" xfId="0" applyAlignment="1">
      <alignment wrapText="1"/>
    </xf>
    <xf numFmtId="0" fontId="3" fillId="0" borderId="0" xfId="0" applyFont="1" applyAlignment="1">
      <alignment vertical="top" wrapText="1"/>
    </xf>
    <xf numFmtId="0" fontId="4" fillId="0" borderId="1" xfId="2" applyFont="1" applyBorder="1" applyAlignment="1">
      <alignment horizontal="center" vertical="center"/>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Community%20Support%20Branch/3.%20PMF%20Section/2.%20Fiscal%20Unit/Allocation%20Methodology-SCO%20Distribution/2021-22%20Distribution/2021-22%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row r="7">
          <cell r="F7">
            <v>3.5787114151619281E-2</v>
          </cell>
        </row>
      </sheetData>
      <sheetData sheetId="1">
        <row r="5">
          <cell r="M5">
            <v>1656591</v>
          </cell>
        </row>
      </sheetData>
      <sheetData sheetId="2">
        <row r="3">
          <cell r="B3">
            <v>346227</v>
          </cell>
        </row>
      </sheetData>
      <sheetData sheetId="3">
        <row r="3">
          <cell r="G3">
            <v>1656591</v>
          </cell>
        </row>
      </sheetData>
      <sheetData sheetId="4">
        <row r="5">
          <cell r="B5">
            <v>43632.9</v>
          </cell>
        </row>
      </sheetData>
      <sheetData sheetId="5"/>
      <sheetData sheetId="6"/>
      <sheetData sheetId="7"/>
      <sheetData sheetId="8"/>
      <sheetData sheetId="9">
        <row r="4">
          <cell r="B4">
            <v>65694633.540000007</v>
          </cell>
          <cell r="C4">
            <v>75075975.540000007</v>
          </cell>
          <cell r="D4">
            <v>318825.96000000002</v>
          </cell>
          <cell r="E4">
            <v>273713</v>
          </cell>
          <cell r="F4">
            <v>1540206</v>
          </cell>
          <cell r="G4">
            <v>52686264.119999997</v>
          </cell>
          <cell r="H4">
            <v>264714.09999999998</v>
          </cell>
          <cell r="I4">
            <v>4246593.62</v>
          </cell>
          <cell r="J4">
            <v>1548613.01</v>
          </cell>
          <cell r="K4">
            <v>3384024.07</v>
          </cell>
        </row>
        <row r="5">
          <cell r="B5">
            <v>1193213.23</v>
          </cell>
          <cell r="C5">
            <v>236242.58000000002</v>
          </cell>
          <cell r="D5">
            <v>1276.06</v>
          </cell>
          <cell r="F5">
            <v>16771</v>
          </cell>
          <cell r="G5">
            <v>210868.68</v>
          </cell>
          <cell r="H5">
            <v>162.75</v>
          </cell>
          <cell r="I5">
            <v>17210.54</v>
          </cell>
          <cell r="J5">
            <v>6282.62</v>
          </cell>
          <cell r="K5">
            <v>2999.87</v>
          </cell>
        </row>
        <row r="6">
          <cell r="B6">
            <v>2454492.5</v>
          </cell>
          <cell r="C6">
            <v>940137.81</v>
          </cell>
          <cell r="D6">
            <v>5153.4799999999996</v>
          </cell>
          <cell r="F6">
            <v>66103</v>
          </cell>
          <cell r="G6">
            <v>851616.48</v>
          </cell>
          <cell r="H6">
            <v>14723.1</v>
          </cell>
          <cell r="I6">
            <v>73100.03</v>
          </cell>
          <cell r="J6">
            <v>26085.73</v>
          </cell>
          <cell r="K6">
            <v>39211.279999999999</v>
          </cell>
        </row>
        <row r="7">
          <cell r="B7">
            <v>10054023.439999999</v>
          </cell>
          <cell r="C7">
            <v>13774089.439999999</v>
          </cell>
          <cell r="D7">
            <v>44421.18</v>
          </cell>
          <cell r="E7">
            <v>86385</v>
          </cell>
          <cell r="F7">
            <v>770027</v>
          </cell>
          <cell r="G7">
            <v>7340639.04</v>
          </cell>
          <cell r="H7">
            <v>164966.9</v>
          </cell>
          <cell r="I7">
            <v>647789.79</v>
          </cell>
          <cell r="J7">
            <v>228400.63</v>
          </cell>
          <cell r="K7">
            <v>754143.52</v>
          </cell>
        </row>
        <row r="8">
          <cell r="B8">
            <v>2702238.7</v>
          </cell>
          <cell r="C8">
            <v>1403284.0500000003</v>
          </cell>
          <cell r="D8">
            <v>6254.68</v>
          </cell>
          <cell r="F8">
            <v>188193</v>
          </cell>
          <cell r="G8">
            <v>1033590.72</v>
          </cell>
          <cell r="H8">
            <v>20672.400000000001</v>
          </cell>
          <cell r="I8">
            <v>95251.069999999992</v>
          </cell>
          <cell r="J8">
            <v>33284.78</v>
          </cell>
          <cell r="K8">
            <v>65981.63</v>
          </cell>
        </row>
        <row r="9">
          <cell r="B9">
            <v>2121442.2299999995</v>
          </cell>
          <cell r="C9">
            <v>1234441.07</v>
          </cell>
          <cell r="D9">
            <v>4579.78</v>
          </cell>
          <cell r="F9">
            <v>181137</v>
          </cell>
          <cell r="G9">
            <v>756812.28</v>
          </cell>
          <cell r="H9">
            <v>2667</v>
          </cell>
          <cell r="I9">
            <v>63243.96</v>
          </cell>
          <cell r="J9">
            <v>22906.55</v>
          </cell>
          <cell r="K9">
            <v>48396.02</v>
          </cell>
        </row>
        <row r="10">
          <cell r="B10">
            <v>42719075.809999995</v>
          </cell>
          <cell r="C10">
            <v>39025305.710000001</v>
          </cell>
          <cell r="D10">
            <v>162675.16</v>
          </cell>
          <cell r="E10">
            <v>143800</v>
          </cell>
          <cell r="F10">
            <v>2819232</v>
          </cell>
          <cell r="G10">
            <v>26882210.640000001</v>
          </cell>
          <cell r="H10">
            <v>133707</v>
          </cell>
          <cell r="I10">
            <v>2250047.2400000002</v>
          </cell>
          <cell r="J10">
            <v>812742.15</v>
          </cell>
          <cell r="K10">
            <v>1486266.04</v>
          </cell>
        </row>
        <row r="11">
          <cell r="B11">
            <v>2271332.42</v>
          </cell>
          <cell r="C11">
            <v>1625237.1200000003</v>
          </cell>
          <cell r="D11">
            <v>6713.4</v>
          </cell>
          <cell r="F11">
            <v>194429</v>
          </cell>
          <cell r="G11">
            <v>1109395.92</v>
          </cell>
          <cell r="H11">
            <v>22799.7</v>
          </cell>
          <cell r="I11">
            <v>100948.20999999999</v>
          </cell>
          <cell r="J11">
            <v>35669.08</v>
          </cell>
          <cell r="K11">
            <v>78417.14</v>
          </cell>
        </row>
        <row r="12">
          <cell r="B12">
            <v>6972345.7300000004</v>
          </cell>
          <cell r="C12">
            <v>3537030.0399999996</v>
          </cell>
          <cell r="D12">
            <v>21012.63</v>
          </cell>
          <cell r="E12">
            <v>35477</v>
          </cell>
          <cell r="F12">
            <v>427117</v>
          </cell>
          <cell r="G12">
            <v>3472355.64</v>
          </cell>
          <cell r="H12">
            <v>66130.75</v>
          </cell>
          <cell r="I12">
            <v>302255.65000000002</v>
          </cell>
          <cell r="J12">
            <v>106809.43000000001</v>
          </cell>
          <cell r="K12">
            <v>211826.1</v>
          </cell>
        </row>
        <row r="13">
          <cell r="B13">
            <v>44182161.719999999</v>
          </cell>
          <cell r="C13">
            <v>38575151.639999993</v>
          </cell>
          <cell r="D13">
            <v>201170.94</v>
          </cell>
          <cell r="E13">
            <v>317224</v>
          </cell>
          <cell r="F13">
            <v>2524182</v>
          </cell>
          <cell r="G13">
            <v>33243671.879999999</v>
          </cell>
          <cell r="H13">
            <v>727543.25</v>
          </cell>
          <cell r="I13">
            <v>2914122.79</v>
          </cell>
          <cell r="J13">
            <v>1031249.48</v>
          </cell>
          <cell r="K13">
            <v>1878095.43</v>
          </cell>
        </row>
        <row r="14">
          <cell r="B14">
            <v>2315205.13</v>
          </cell>
          <cell r="C14">
            <v>1535552.4700000002</v>
          </cell>
          <cell r="D14">
            <v>6058.57</v>
          </cell>
          <cell r="F14">
            <v>180528</v>
          </cell>
          <cell r="G14">
            <v>1001184.36</v>
          </cell>
          <cell r="H14">
            <v>15110.2</v>
          </cell>
          <cell r="I14">
            <v>89918.799999999988</v>
          </cell>
          <cell r="J14">
            <v>31809.42</v>
          </cell>
          <cell r="K14">
            <v>66850.95</v>
          </cell>
        </row>
        <row r="15">
          <cell r="B15">
            <v>6126595.1999999993</v>
          </cell>
          <cell r="C15">
            <v>6595160.7700000014</v>
          </cell>
          <cell r="D15">
            <v>33067.64</v>
          </cell>
          <cell r="E15">
            <v>46823</v>
          </cell>
          <cell r="F15">
            <v>871750</v>
          </cell>
          <cell r="G15">
            <v>5464455.5999999996</v>
          </cell>
          <cell r="H15">
            <v>79080.399999999994</v>
          </cell>
          <cell r="I15">
            <v>485419.16</v>
          </cell>
          <cell r="J15">
            <v>171607.88999999998</v>
          </cell>
          <cell r="K15">
            <v>379303.02</v>
          </cell>
        </row>
        <row r="16">
          <cell r="B16">
            <v>8582483.1999999993</v>
          </cell>
          <cell r="C16">
            <v>11044613.149999999</v>
          </cell>
          <cell r="D16">
            <v>33928.07</v>
          </cell>
          <cell r="E16">
            <v>60011</v>
          </cell>
          <cell r="F16">
            <v>776674</v>
          </cell>
          <cell r="G16">
            <v>5606643.4800000004</v>
          </cell>
          <cell r="H16">
            <v>111662.95</v>
          </cell>
          <cell r="I16">
            <v>497366.27999999997</v>
          </cell>
          <cell r="J16">
            <v>175352.74</v>
          </cell>
          <cell r="K16">
            <v>721856.9</v>
          </cell>
        </row>
        <row r="17">
          <cell r="B17">
            <v>1516002.28</v>
          </cell>
          <cell r="C17">
            <v>845152.37</v>
          </cell>
          <cell r="D17">
            <v>6778.55</v>
          </cell>
          <cell r="F17">
            <v>341457</v>
          </cell>
          <cell r="G17">
            <v>1120161.1200000001</v>
          </cell>
          <cell r="H17">
            <v>1710.45</v>
          </cell>
          <cell r="I17">
            <v>98391.4</v>
          </cell>
          <cell r="J17">
            <v>35275.229999999996</v>
          </cell>
          <cell r="K17">
            <v>23918.3</v>
          </cell>
        </row>
        <row r="18">
          <cell r="B18">
            <v>38182781.82</v>
          </cell>
          <cell r="C18">
            <v>33185998.409999996</v>
          </cell>
          <cell r="D18">
            <v>137112.13</v>
          </cell>
          <cell r="E18">
            <v>212833</v>
          </cell>
          <cell r="F18">
            <v>1826618</v>
          </cell>
          <cell r="G18">
            <v>22657898.039999999</v>
          </cell>
          <cell r="H18">
            <v>402624.25</v>
          </cell>
          <cell r="I18">
            <v>1964407.7</v>
          </cell>
          <cell r="J18">
            <v>699238.54</v>
          </cell>
          <cell r="K18">
            <v>1816084.69</v>
          </cell>
        </row>
        <row r="19">
          <cell r="B19">
            <v>7191756.5899999989</v>
          </cell>
          <cell r="C19">
            <v>3258976.0300000003</v>
          </cell>
          <cell r="D19">
            <v>23458.32</v>
          </cell>
          <cell r="E19">
            <v>41167</v>
          </cell>
          <cell r="F19">
            <v>486187</v>
          </cell>
          <cell r="G19">
            <v>3876507</v>
          </cell>
          <cell r="H19">
            <v>83155.8</v>
          </cell>
          <cell r="I19">
            <v>341136.42000000004</v>
          </cell>
          <cell r="J19">
            <v>120158.16</v>
          </cell>
          <cell r="K19">
            <v>269470.59999999998</v>
          </cell>
        </row>
        <row r="20">
          <cell r="B20">
            <v>4138514.74</v>
          </cell>
          <cell r="C20">
            <v>3448269.1500000004</v>
          </cell>
          <cell r="D20">
            <v>13506.32</v>
          </cell>
          <cell r="F20">
            <v>412529</v>
          </cell>
          <cell r="G20">
            <v>2231930.2799999998</v>
          </cell>
          <cell r="H20">
            <v>49420.35</v>
          </cell>
          <cell r="I20">
            <v>202635.51</v>
          </cell>
          <cell r="J20">
            <v>70917.26999999999</v>
          </cell>
          <cell r="K20">
            <v>147361.35</v>
          </cell>
        </row>
        <row r="21">
          <cell r="B21">
            <v>2234969.9</v>
          </cell>
          <cell r="C21">
            <v>1408281.3900000001</v>
          </cell>
          <cell r="D21">
            <v>6621.5</v>
          </cell>
          <cell r="F21">
            <v>158473</v>
          </cell>
          <cell r="G21">
            <v>1094208</v>
          </cell>
          <cell r="H21">
            <v>23323.65</v>
          </cell>
          <cell r="I21">
            <v>99363.82</v>
          </cell>
          <cell r="J21">
            <v>34647.919999999998</v>
          </cell>
          <cell r="K21">
            <v>56604.31</v>
          </cell>
        </row>
        <row r="22">
          <cell r="B22">
            <v>498675633.28999996</v>
          </cell>
          <cell r="C22">
            <v>526018209.09999996</v>
          </cell>
          <cell r="D22">
            <v>1986588.42</v>
          </cell>
          <cell r="E22">
            <v>2146389</v>
          </cell>
          <cell r="F22">
            <v>22335695</v>
          </cell>
          <cell r="G22">
            <v>328285449</v>
          </cell>
          <cell r="H22">
            <v>2019671.15</v>
          </cell>
          <cell r="I22">
            <v>27263168.949999999</v>
          </cell>
          <cell r="J22">
            <v>9871184.2100000009</v>
          </cell>
          <cell r="K22">
            <v>20904730.809999999</v>
          </cell>
        </row>
        <row r="23">
          <cell r="B23">
            <v>7601562.370000001</v>
          </cell>
          <cell r="C23">
            <v>4273728.93</v>
          </cell>
          <cell r="D23">
            <v>22702.2</v>
          </cell>
          <cell r="E23">
            <v>39143</v>
          </cell>
          <cell r="F23">
            <v>542402</v>
          </cell>
          <cell r="G23">
            <v>3751558.92</v>
          </cell>
          <cell r="H23">
            <v>79191.350000000006</v>
          </cell>
          <cell r="I23">
            <v>332647.59999999998</v>
          </cell>
          <cell r="J23">
            <v>117614.65</v>
          </cell>
          <cell r="K23">
            <v>249553.04</v>
          </cell>
        </row>
        <row r="24">
          <cell r="B24">
            <v>10599368.060000001</v>
          </cell>
          <cell r="C24">
            <v>5380818.0200000005</v>
          </cell>
          <cell r="D24">
            <v>69204.67</v>
          </cell>
          <cell r="F24">
            <v>791704</v>
          </cell>
          <cell r="G24">
            <v>11436132</v>
          </cell>
          <cell r="H24">
            <v>171214.75</v>
          </cell>
          <cell r="I24">
            <v>930769.87</v>
          </cell>
          <cell r="J24">
            <v>336203.87</v>
          </cell>
          <cell r="K24">
            <v>340350.09</v>
          </cell>
        </row>
        <row r="25">
          <cell r="B25">
            <v>1524675.6599999997</v>
          </cell>
          <cell r="C25">
            <v>1050620.5</v>
          </cell>
          <cell r="D25">
            <v>3843.79</v>
          </cell>
          <cell r="E25">
            <v>17375</v>
          </cell>
          <cell r="F25">
            <v>241693</v>
          </cell>
          <cell r="G25">
            <v>635190</v>
          </cell>
          <cell r="H25">
            <v>4399.5</v>
          </cell>
          <cell r="I25">
            <v>59043.8</v>
          </cell>
          <cell r="J25">
            <v>20549.189999999999</v>
          </cell>
          <cell r="K25">
            <v>45993.55</v>
          </cell>
        </row>
        <row r="26">
          <cell r="B26">
            <v>4216140.1300000008</v>
          </cell>
          <cell r="C26">
            <v>6753740.5599999987</v>
          </cell>
          <cell r="D26">
            <v>21532.86</v>
          </cell>
          <cell r="E26">
            <v>18228</v>
          </cell>
          <cell r="F26">
            <v>174743</v>
          </cell>
          <cell r="G26">
            <v>3558323.28</v>
          </cell>
          <cell r="H26">
            <v>21532</v>
          </cell>
          <cell r="I26">
            <v>288364.67000000004</v>
          </cell>
          <cell r="J26">
            <v>104744.02</v>
          </cell>
          <cell r="K26">
            <v>255843.01</v>
          </cell>
        </row>
        <row r="27">
          <cell r="B27">
            <v>12917631.560000002</v>
          </cell>
          <cell r="C27">
            <v>12632662.050000003</v>
          </cell>
          <cell r="D27">
            <v>50591.15</v>
          </cell>
          <cell r="E27">
            <v>95760</v>
          </cell>
          <cell r="F27">
            <v>1396576</v>
          </cell>
          <cell r="G27">
            <v>8360230.5599999996</v>
          </cell>
          <cell r="H27">
            <v>198507.4</v>
          </cell>
          <cell r="I27">
            <v>772212.09000000008</v>
          </cell>
          <cell r="J27">
            <v>269558.75</v>
          </cell>
          <cell r="K27">
            <v>600596.62</v>
          </cell>
        </row>
        <row r="28">
          <cell r="B28">
            <v>1370515.83</v>
          </cell>
          <cell r="C28">
            <v>814480.50000000012</v>
          </cell>
          <cell r="D28">
            <v>3449.14</v>
          </cell>
          <cell r="F28">
            <v>0</v>
          </cell>
          <cell r="G28">
            <v>569973.84</v>
          </cell>
          <cell r="H28">
            <v>2608.9</v>
          </cell>
          <cell r="I28">
            <v>45451.350000000006</v>
          </cell>
          <cell r="J28">
            <v>16795.7</v>
          </cell>
          <cell r="K28">
            <v>33659.08</v>
          </cell>
        </row>
        <row r="29">
          <cell r="B29">
            <v>1474366.5799999998</v>
          </cell>
          <cell r="C29">
            <v>490253.16000000009</v>
          </cell>
          <cell r="D29">
            <v>2829.26</v>
          </cell>
          <cell r="F29">
            <v>16922</v>
          </cell>
          <cell r="G29">
            <v>467535.35999999999</v>
          </cell>
          <cell r="H29">
            <v>379.75</v>
          </cell>
          <cell r="I29">
            <v>37264.58</v>
          </cell>
          <cell r="J29">
            <v>13683.689999999999</v>
          </cell>
          <cell r="K29">
            <v>8797.5499999999993</v>
          </cell>
        </row>
        <row r="30">
          <cell r="B30">
            <v>22853497.999999996</v>
          </cell>
          <cell r="C30">
            <v>16752123.430000002</v>
          </cell>
          <cell r="D30">
            <v>62333.84</v>
          </cell>
          <cell r="E30">
            <v>96488</v>
          </cell>
          <cell r="F30">
            <v>1846543</v>
          </cell>
          <cell r="G30">
            <v>10300721.279999999</v>
          </cell>
          <cell r="H30">
            <v>162006.6</v>
          </cell>
          <cell r="I30">
            <v>949274.61</v>
          </cell>
          <cell r="J30">
            <v>330227.65000000002</v>
          </cell>
          <cell r="K30">
            <v>1116572.25</v>
          </cell>
        </row>
        <row r="31">
          <cell r="B31">
            <v>5727478.9399999995</v>
          </cell>
          <cell r="C31">
            <v>4183539.4700000007</v>
          </cell>
          <cell r="D31">
            <v>35734.32</v>
          </cell>
          <cell r="E31">
            <v>51154</v>
          </cell>
          <cell r="F31">
            <v>613989</v>
          </cell>
          <cell r="G31">
            <v>5905128</v>
          </cell>
          <cell r="H31">
            <v>119992.6</v>
          </cell>
          <cell r="I31">
            <v>492453.79</v>
          </cell>
          <cell r="J31">
            <v>175912.38999999998</v>
          </cell>
          <cell r="K31">
            <v>175049.84</v>
          </cell>
        </row>
        <row r="32">
          <cell r="B32">
            <v>4483778.0200000005</v>
          </cell>
          <cell r="C32">
            <v>4469932.1899999995</v>
          </cell>
          <cell r="D32">
            <v>14707.75</v>
          </cell>
          <cell r="E32">
            <v>16336</v>
          </cell>
          <cell r="F32">
            <v>238020</v>
          </cell>
          <cell r="G32">
            <v>2430468.48</v>
          </cell>
          <cell r="H32">
            <v>39771.550000000003</v>
          </cell>
          <cell r="I32">
            <v>207896.28</v>
          </cell>
          <cell r="J32">
            <v>73985.81</v>
          </cell>
          <cell r="K32">
            <v>211432.81</v>
          </cell>
        </row>
        <row r="33">
          <cell r="B33">
            <v>143331594</v>
          </cell>
          <cell r="C33">
            <v>54897243.579999998</v>
          </cell>
          <cell r="D33">
            <v>401645.71</v>
          </cell>
          <cell r="E33">
            <v>548588</v>
          </cell>
          <cell r="F33">
            <v>3691826</v>
          </cell>
          <cell r="G33">
            <v>66372300.119999997</v>
          </cell>
          <cell r="H33">
            <v>970909.45</v>
          </cell>
          <cell r="I33">
            <v>5622186.0300000003</v>
          </cell>
          <cell r="J33">
            <v>2015605.12</v>
          </cell>
          <cell r="K33">
            <v>2811158.65</v>
          </cell>
        </row>
        <row r="34">
          <cell r="B34">
            <v>12424979.560000001</v>
          </cell>
          <cell r="C34">
            <v>4931414.91</v>
          </cell>
          <cell r="D34">
            <v>30024.95</v>
          </cell>
          <cell r="E34">
            <v>44428</v>
          </cell>
          <cell r="F34">
            <v>839795</v>
          </cell>
          <cell r="G34">
            <v>4961648.6399999997</v>
          </cell>
          <cell r="H34">
            <v>80526.95</v>
          </cell>
          <cell r="I34">
            <v>460725.99</v>
          </cell>
          <cell r="J34">
            <v>160842.5</v>
          </cell>
          <cell r="K34">
            <v>314162.90000000002</v>
          </cell>
        </row>
        <row r="35">
          <cell r="B35">
            <v>2279935.48</v>
          </cell>
          <cell r="C35">
            <v>1075654.0899999999</v>
          </cell>
          <cell r="D35">
            <v>5186.55</v>
          </cell>
          <cell r="F35">
            <v>333171</v>
          </cell>
          <cell r="G35">
            <v>857081.52</v>
          </cell>
          <cell r="H35">
            <v>14129.5</v>
          </cell>
          <cell r="I35">
            <v>85176.93</v>
          </cell>
          <cell r="J35">
            <v>29589.33</v>
          </cell>
          <cell r="K35">
            <v>41941.279999999999</v>
          </cell>
        </row>
        <row r="36">
          <cell r="B36">
            <v>95574545.549999997</v>
          </cell>
          <cell r="C36">
            <v>47247823.729999997</v>
          </cell>
          <cell r="D36">
            <v>243183.66</v>
          </cell>
          <cell r="E36">
            <v>313615</v>
          </cell>
          <cell r="F36">
            <v>4302051</v>
          </cell>
          <cell r="G36">
            <v>40186309.079999998</v>
          </cell>
          <cell r="H36">
            <v>625522.80000000005</v>
          </cell>
          <cell r="I36">
            <v>3490505.52</v>
          </cell>
          <cell r="J36">
            <v>1242625.76</v>
          </cell>
          <cell r="K36">
            <v>3477806.07</v>
          </cell>
        </row>
        <row r="37">
          <cell r="B37">
            <v>57650305.459999993</v>
          </cell>
          <cell r="C37">
            <v>66620248.240000002</v>
          </cell>
          <cell r="D37">
            <v>275282.96000000002</v>
          </cell>
          <cell r="E37">
            <v>451464</v>
          </cell>
          <cell r="F37">
            <v>3662044</v>
          </cell>
          <cell r="G37">
            <v>45490746.600000001</v>
          </cell>
          <cell r="H37">
            <v>865936.75</v>
          </cell>
          <cell r="I37">
            <v>3947069.54</v>
          </cell>
          <cell r="J37">
            <v>1402426.3599999999</v>
          </cell>
          <cell r="K37">
            <v>2938842.49</v>
          </cell>
        </row>
        <row r="38">
          <cell r="B38">
            <v>3324054.59</v>
          </cell>
          <cell r="C38">
            <v>1225588.5000000002</v>
          </cell>
          <cell r="D38">
            <v>7106.97</v>
          </cell>
          <cell r="F38">
            <v>66621</v>
          </cell>
          <cell r="G38">
            <v>1174432.68</v>
          </cell>
          <cell r="H38">
            <v>21275.1</v>
          </cell>
          <cell r="I38">
            <v>100128.93</v>
          </cell>
          <cell r="J38">
            <v>35813.85</v>
          </cell>
          <cell r="K38">
            <v>68993.710000000006</v>
          </cell>
        </row>
        <row r="39">
          <cell r="B39">
            <v>93370874.109999985</v>
          </cell>
          <cell r="C39">
            <v>61750642.120000005</v>
          </cell>
          <cell r="D39">
            <v>323007.08</v>
          </cell>
          <cell r="E39">
            <v>507812</v>
          </cell>
          <cell r="F39">
            <v>5491712</v>
          </cell>
          <cell r="G39">
            <v>53377198.200000003</v>
          </cell>
          <cell r="H39">
            <v>1060067.75</v>
          </cell>
          <cell r="I39">
            <v>4696260.13</v>
          </cell>
          <cell r="J39">
            <v>1662994.91</v>
          </cell>
          <cell r="K39">
            <v>3827808.78</v>
          </cell>
        </row>
        <row r="40">
          <cell r="B40">
            <v>145663405.18000001</v>
          </cell>
          <cell r="C40">
            <v>78103917.719999999</v>
          </cell>
          <cell r="D40">
            <v>499161.22</v>
          </cell>
          <cell r="E40">
            <v>811397</v>
          </cell>
          <cell r="F40">
            <v>5845680</v>
          </cell>
          <cell r="G40">
            <v>82486822.200000003</v>
          </cell>
          <cell r="H40">
            <v>1526387.1</v>
          </cell>
          <cell r="I40">
            <v>7120980.8099999996</v>
          </cell>
          <cell r="J40">
            <v>2534688.25</v>
          </cell>
          <cell r="K40">
            <v>3539947</v>
          </cell>
        </row>
        <row r="41">
          <cell r="B41">
            <v>35316470.980000004</v>
          </cell>
          <cell r="C41">
            <v>42698955.399999999</v>
          </cell>
          <cell r="D41">
            <v>362858.93</v>
          </cell>
          <cell r="E41">
            <v>610569</v>
          </cell>
          <cell r="F41">
            <v>4804415</v>
          </cell>
          <cell r="G41">
            <v>59962751.640000001</v>
          </cell>
          <cell r="H41">
            <v>1191133.3</v>
          </cell>
          <cell r="I41">
            <v>4998192.8499999996</v>
          </cell>
          <cell r="J41">
            <v>1791086.6600000001</v>
          </cell>
          <cell r="K41">
            <v>2348307.38</v>
          </cell>
        </row>
        <row r="42">
          <cell r="B42">
            <v>30263165.34</v>
          </cell>
          <cell r="C42">
            <v>25407980.859999999</v>
          </cell>
          <cell r="D42">
            <v>125814.09</v>
          </cell>
          <cell r="E42">
            <v>241054</v>
          </cell>
          <cell r="F42">
            <v>2165367</v>
          </cell>
          <cell r="G42">
            <v>20790886.32</v>
          </cell>
          <cell r="H42">
            <v>491068.9</v>
          </cell>
          <cell r="I42">
            <v>1849683.75</v>
          </cell>
          <cell r="J42">
            <v>651106.80000000005</v>
          </cell>
          <cell r="K42">
            <v>1343178.69</v>
          </cell>
        </row>
        <row r="43">
          <cell r="B43">
            <v>11739748.129999999</v>
          </cell>
          <cell r="C43">
            <v>10140213.790000001</v>
          </cell>
          <cell r="D43">
            <v>34061.99</v>
          </cell>
          <cell r="E43">
            <v>49098</v>
          </cell>
          <cell r="F43">
            <v>763710</v>
          </cell>
          <cell r="G43">
            <v>5628773.1600000001</v>
          </cell>
          <cell r="H43">
            <v>99272.6</v>
          </cell>
          <cell r="I43">
            <v>500421.06</v>
          </cell>
          <cell r="J43">
            <v>176549.19</v>
          </cell>
          <cell r="K43">
            <v>430148.31</v>
          </cell>
        </row>
        <row r="44">
          <cell r="B44">
            <v>30978127.629999999</v>
          </cell>
          <cell r="C44">
            <v>15320193.220000001</v>
          </cell>
          <cell r="D44">
            <v>165402.10999999999</v>
          </cell>
          <cell r="E44">
            <v>141457</v>
          </cell>
          <cell r="F44">
            <v>1682039</v>
          </cell>
          <cell r="G44">
            <v>27332841.359999999</v>
          </cell>
          <cell r="H44">
            <v>285421.15000000002</v>
          </cell>
          <cell r="I44">
            <v>2228497.9000000004</v>
          </cell>
          <cell r="J44">
            <v>807253.79</v>
          </cell>
          <cell r="K44">
            <v>863683.68</v>
          </cell>
        </row>
        <row r="45">
          <cell r="B45">
            <v>20648975.329999998</v>
          </cell>
          <cell r="C45">
            <v>12611722.879999999</v>
          </cell>
          <cell r="D45">
            <v>63383.1</v>
          </cell>
          <cell r="E45">
            <v>58150</v>
          </cell>
          <cell r="F45">
            <v>618896</v>
          </cell>
          <cell r="G45">
            <v>10474112.039999999</v>
          </cell>
          <cell r="H45">
            <v>58751.7</v>
          </cell>
          <cell r="I45">
            <v>852547.38</v>
          </cell>
          <cell r="J45">
            <v>309437.23</v>
          </cell>
          <cell r="K45">
            <v>867051.08</v>
          </cell>
        </row>
        <row r="46">
          <cell r="B46">
            <v>81427964.239999995</v>
          </cell>
          <cell r="C46">
            <v>87586664.690000027</v>
          </cell>
          <cell r="D46">
            <v>303073.63</v>
          </cell>
          <cell r="E46">
            <v>254961</v>
          </cell>
          <cell r="F46">
            <v>1574210</v>
          </cell>
          <cell r="G46">
            <v>50083179.240000002</v>
          </cell>
          <cell r="H46">
            <v>299048.40000000002</v>
          </cell>
          <cell r="I46">
            <v>4052764.43</v>
          </cell>
          <cell r="J46">
            <v>1475660.71</v>
          </cell>
          <cell r="K46">
            <v>2908147.35</v>
          </cell>
        </row>
        <row r="47">
          <cell r="B47">
            <v>12638934.42</v>
          </cell>
          <cell r="C47">
            <v>11774901.020000001</v>
          </cell>
          <cell r="D47">
            <v>38965.129999999997</v>
          </cell>
          <cell r="E47">
            <v>41126</v>
          </cell>
          <cell r="F47">
            <v>389718</v>
          </cell>
          <cell r="G47">
            <v>6439021.2000000002</v>
          </cell>
          <cell r="H47">
            <v>38863.300000000003</v>
          </cell>
          <cell r="I47">
            <v>525031.02</v>
          </cell>
          <cell r="J47">
            <v>190388.76</v>
          </cell>
          <cell r="K47">
            <v>575046.82999999996</v>
          </cell>
        </row>
        <row r="48">
          <cell r="B48">
            <v>8178862.46</v>
          </cell>
          <cell r="C48">
            <v>7500390.7599999988</v>
          </cell>
          <cell r="D48">
            <v>36617.51</v>
          </cell>
          <cell r="E48">
            <v>65367</v>
          </cell>
          <cell r="F48">
            <v>650989</v>
          </cell>
          <cell r="G48">
            <v>6051075.2400000002</v>
          </cell>
          <cell r="H48">
            <v>130656.05</v>
          </cell>
          <cell r="I48">
            <v>531772.02</v>
          </cell>
          <cell r="J48">
            <v>187660.15</v>
          </cell>
          <cell r="K48">
            <v>395245.61</v>
          </cell>
        </row>
        <row r="49">
          <cell r="B49">
            <v>1236219.8500000003</v>
          </cell>
          <cell r="C49">
            <v>246744.38999999996</v>
          </cell>
          <cell r="D49">
            <v>1915.66</v>
          </cell>
          <cell r="F49">
            <v>173792</v>
          </cell>
          <cell r="G49">
            <v>316562.40000000002</v>
          </cell>
          <cell r="H49">
            <v>550.9</v>
          </cell>
          <cell r="I49">
            <v>29105.510000000002</v>
          </cell>
          <cell r="J49">
            <v>10040.43</v>
          </cell>
          <cell r="K49">
            <v>3009.37</v>
          </cell>
        </row>
        <row r="50">
          <cell r="B50">
            <v>3037167.89</v>
          </cell>
          <cell r="C50">
            <v>2091454.1500000001</v>
          </cell>
          <cell r="D50">
            <v>9804.19</v>
          </cell>
          <cell r="F50">
            <v>194838</v>
          </cell>
          <cell r="G50">
            <v>1620150.96</v>
          </cell>
          <cell r="H50">
            <v>39668.300000000003</v>
          </cell>
          <cell r="I50">
            <v>145160.15000000002</v>
          </cell>
          <cell r="J50">
            <v>51084.369999999995</v>
          </cell>
          <cell r="K50">
            <v>126708.74</v>
          </cell>
        </row>
        <row r="51">
          <cell r="B51">
            <v>17251181.640000001</v>
          </cell>
          <cell r="C51">
            <v>15597760.879999997</v>
          </cell>
          <cell r="D51">
            <v>69686.58</v>
          </cell>
          <cell r="E51">
            <v>65813</v>
          </cell>
          <cell r="F51">
            <v>573810</v>
          </cell>
          <cell r="G51">
            <v>11515767.24</v>
          </cell>
          <cell r="H51">
            <v>80270.05</v>
          </cell>
          <cell r="I51">
            <v>932943.71</v>
          </cell>
          <cell r="J51">
            <v>338767.84</v>
          </cell>
          <cell r="K51">
            <v>639776.03</v>
          </cell>
        </row>
        <row r="52">
          <cell r="B52">
            <v>20231417.130000003</v>
          </cell>
          <cell r="C52">
            <v>10367121.059999999</v>
          </cell>
          <cell r="D52">
            <v>72127.56</v>
          </cell>
          <cell r="E52">
            <v>0</v>
          </cell>
          <cell r="F52">
            <v>694267</v>
          </cell>
          <cell r="G52">
            <v>11919141</v>
          </cell>
          <cell r="H52">
            <v>74340.7</v>
          </cell>
          <cell r="I52">
            <v>973017.25</v>
          </cell>
          <cell r="J52">
            <v>352873.06</v>
          </cell>
          <cell r="K52">
            <v>503483.83</v>
          </cell>
        </row>
        <row r="53">
          <cell r="B53">
            <v>22988876.900000002</v>
          </cell>
          <cell r="C53">
            <v>17661650.32</v>
          </cell>
          <cell r="D53">
            <v>87193.600000000006</v>
          </cell>
          <cell r="E53">
            <v>146462</v>
          </cell>
          <cell r="F53">
            <v>3503314</v>
          </cell>
          <cell r="G53">
            <v>14408818.199999999</v>
          </cell>
          <cell r="H53">
            <v>321338.15000000002</v>
          </cell>
          <cell r="I53">
            <v>1406029.6099999999</v>
          </cell>
          <cell r="J53">
            <v>485922.86</v>
          </cell>
          <cell r="K53">
            <v>1003144.59</v>
          </cell>
        </row>
        <row r="54">
          <cell r="B54">
            <v>8096085.6699999999</v>
          </cell>
          <cell r="C54">
            <v>8500570.2400000002</v>
          </cell>
          <cell r="D54">
            <v>31519.49</v>
          </cell>
          <cell r="E54">
            <v>60442</v>
          </cell>
          <cell r="F54">
            <v>552469</v>
          </cell>
          <cell r="G54">
            <v>5208623.76</v>
          </cell>
          <cell r="H54">
            <v>120507.1</v>
          </cell>
          <cell r="I54">
            <v>465497.43</v>
          </cell>
          <cell r="J54">
            <v>164015.89000000001</v>
          </cell>
          <cell r="K54">
            <v>449973.65</v>
          </cell>
        </row>
        <row r="55">
          <cell r="B55">
            <v>3527852.46</v>
          </cell>
          <cell r="C55">
            <v>2248458.94</v>
          </cell>
          <cell r="D55">
            <v>13793.68</v>
          </cell>
          <cell r="E55">
            <v>16358</v>
          </cell>
          <cell r="F55">
            <v>402304</v>
          </cell>
          <cell r="G55">
            <v>2279418.12</v>
          </cell>
          <cell r="H55">
            <v>37162.65</v>
          </cell>
          <cell r="I55">
            <v>202719.82</v>
          </cell>
          <cell r="J55">
            <v>71518.929999999993</v>
          </cell>
          <cell r="K55">
            <v>142024.78</v>
          </cell>
        </row>
        <row r="56">
          <cell r="B56">
            <v>1458659.8499999996</v>
          </cell>
          <cell r="C56">
            <v>903640.39000000013</v>
          </cell>
          <cell r="D56">
            <v>3979.83</v>
          </cell>
          <cell r="E56">
            <v>16667</v>
          </cell>
          <cell r="F56">
            <v>230749</v>
          </cell>
          <cell r="G56">
            <v>657670.43999999994</v>
          </cell>
          <cell r="H56">
            <v>3546.55</v>
          </cell>
          <cell r="I56">
            <v>60089.05</v>
          </cell>
          <cell r="J56">
            <v>21016.440000000002</v>
          </cell>
          <cell r="K56">
            <v>39793.089999999997</v>
          </cell>
        </row>
        <row r="57">
          <cell r="B57">
            <v>21617852.019999996</v>
          </cell>
          <cell r="C57">
            <v>27489327.43</v>
          </cell>
          <cell r="D57">
            <v>89823.29</v>
          </cell>
          <cell r="E57">
            <v>173088</v>
          </cell>
          <cell r="F57">
            <v>1428905</v>
          </cell>
          <cell r="G57">
            <v>14843376.84</v>
          </cell>
          <cell r="H57">
            <v>349345.5</v>
          </cell>
          <cell r="I57">
            <v>1324698.26</v>
          </cell>
          <cell r="J57">
            <v>466005.78</v>
          </cell>
          <cell r="K57">
            <v>1123643.3799999999</v>
          </cell>
        </row>
        <row r="58">
          <cell r="B58">
            <v>3008952.14</v>
          </cell>
          <cell r="C58">
            <v>1356706.3099999998</v>
          </cell>
          <cell r="D58">
            <v>8854.11</v>
          </cell>
          <cell r="F58">
            <v>115141</v>
          </cell>
          <cell r="G58">
            <v>1463149.44</v>
          </cell>
          <cell r="H58">
            <v>28858.2</v>
          </cell>
          <cell r="I58">
            <v>126590.16</v>
          </cell>
          <cell r="J58">
            <v>45023.05</v>
          </cell>
          <cell r="K58">
            <v>81966.95</v>
          </cell>
        </row>
        <row r="59">
          <cell r="B59">
            <v>36098805.229999997</v>
          </cell>
          <cell r="C59">
            <v>22069718.389999997</v>
          </cell>
          <cell r="D59">
            <v>101687.44</v>
          </cell>
          <cell r="E59">
            <v>113085</v>
          </cell>
          <cell r="F59">
            <v>815805</v>
          </cell>
          <cell r="G59">
            <v>16803936.719999999</v>
          </cell>
          <cell r="H59">
            <v>150019.1</v>
          </cell>
          <cell r="I59">
            <v>1381687.77</v>
          </cell>
          <cell r="J59">
            <v>499736.4</v>
          </cell>
          <cell r="K59">
            <v>1322941.75</v>
          </cell>
        </row>
        <row r="60">
          <cell r="B60">
            <v>9684619.2199999988</v>
          </cell>
          <cell r="C60">
            <v>4042611.8099999991</v>
          </cell>
          <cell r="D60">
            <v>32941.89</v>
          </cell>
          <cell r="E60">
            <v>32446</v>
          </cell>
          <cell r="F60">
            <v>532129</v>
          </cell>
          <cell r="G60">
            <v>5443674.96</v>
          </cell>
          <cell r="H60">
            <v>31971.45</v>
          </cell>
          <cell r="I60">
            <v>451429.39</v>
          </cell>
          <cell r="J60">
            <v>162973.56</v>
          </cell>
          <cell r="K60">
            <v>247762.2</v>
          </cell>
        </row>
        <row r="61">
          <cell r="I61">
            <v>0</v>
          </cell>
          <cell r="J61">
            <v>0</v>
          </cell>
        </row>
        <row r="62">
          <cell r="B62">
            <v>1755147549.0800006</v>
          </cell>
          <cell r="C62">
            <v>1461038326.4700003</v>
          </cell>
          <cell r="D62">
            <v>6744234.6799999988</v>
          </cell>
          <cell r="E62">
            <v>8461753</v>
          </cell>
          <cell r="F62">
            <v>88079667</v>
          </cell>
          <cell r="G62">
            <v>1114490593.3200002</v>
          </cell>
          <cell r="H62">
            <v>14000000</v>
          </cell>
          <cell r="I62">
            <v>94428661.980000004</v>
          </cell>
          <cell r="J62">
            <v>33864218.540000007</v>
          </cell>
          <cell r="K62">
            <v>67809088.040000007</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zoomScale="80" zoomScaleNormal="80" workbookViewId="0"/>
  </sheetViews>
  <sheetFormatPr defaultColWidth="0" defaultRowHeight="15" zeroHeight="1" x14ac:dyDescent="0.25"/>
  <cols>
    <col min="1" max="1" width="95.7109375" customWidth="1"/>
    <col min="2" max="2" width="10.7109375" hidden="1" customWidth="1"/>
    <col min="3" max="16384" width="9.140625" hidden="1"/>
  </cols>
  <sheetData>
    <row r="1" spans="1:1" ht="131.25" customHeight="1" x14ac:dyDescent="0.25">
      <c r="A1" s="19" t="s">
        <v>88</v>
      </c>
    </row>
    <row r="2" spans="1:1" ht="24" customHeight="1" x14ac:dyDescent="0.25">
      <c r="A2" s="19" t="s">
        <v>86</v>
      </c>
    </row>
    <row r="3" spans="1:1" ht="38.25" customHeight="1" x14ac:dyDescent="0.25">
      <c r="A3" s="19" t="s">
        <v>89</v>
      </c>
    </row>
    <row r="4" spans="1:1" ht="39.75" customHeight="1" x14ac:dyDescent="0.25">
      <c r="A4" s="19" t="s">
        <v>90</v>
      </c>
    </row>
    <row r="5" spans="1:1" hidden="1" x14ac:dyDescent="0.25">
      <c r="A5" s="18"/>
    </row>
    <row r="6" spans="1:1" hidden="1" x14ac:dyDescent="0.25">
      <c r="A6" s="18"/>
    </row>
    <row r="7" spans="1:1" hidden="1" x14ac:dyDescent="0.25">
      <c r="A7" s="18"/>
    </row>
    <row r="8" spans="1:1" hidden="1" x14ac:dyDescent="0.25">
      <c r="A8" s="18"/>
    </row>
    <row r="9" spans="1:1" hidden="1" x14ac:dyDescent="0.25">
      <c r="A9" s="18"/>
    </row>
    <row r="10" spans="1:1" hidden="1" x14ac:dyDescent="0.25">
      <c r="A10" s="18"/>
    </row>
    <row r="11" spans="1:1" hidden="1" x14ac:dyDescent="0.25">
      <c r="A11" s="18"/>
    </row>
    <row r="12" spans="1:1" hidden="1" x14ac:dyDescent="0.25">
      <c r="A12" s="18"/>
    </row>
    <row r="13" spans="1:1" hidden="1" x14ac:dyDescent="0.25">
      <c r="A13" s="18"/>
    </row>
    <row r="14" spans="1:1" hidden="1" x14ac:dyDescent="0.25">
      <c r="A14" s="18"/>
    </row>
    <row r="15" spans="1:1" hidden="1" x14ac:dyDescent="0.25">
      <c r="A15" s="18"/>
    </row>
    <row r="16" spans="1:1" hidden="1" x14ac:dyDescent="0.25">
      <c r="A16" s="18"/>
    </row>
    <row r="17" spans="1:1" hidden="1" x14ac:dyDescent="0.25">
      <c r="A17" s="18"/>
    </row>
    <row r="18" spans="1:1" hidden="1" x14ac:dyDescent="0.25">
      <c r="A18" s="18"/>
    </row>
    <row r="19" spans="1:1" hidden="1" x14ac:dyDescent="0.25">
      <c r="A19" s="18"/>
    </row>
    <row r="20" spans="1:1" hidden="1" x14ac:dyDescent="0.25">
      <c r="A20" s="18"/>
    </row>
    <row r="21" spans="1:1" hidden="1" x14ac:dyDescent="0.25">
      <c r="A21" s="18"/>
    </row>
    <row r="22" spans="1:1" hidden="1" x14ac:dyDescent="0.25">
      <c r="A22" s="18"/>
    </row>
    <row r="23" spans="1:1" hidden="1" x14ac:dyDescent="0.25">
      <c r="A23" s="18"/>
    </row>
    <row r="24" spans="1:1" hidden="1" x14ac:dyDescent="0.25">
      <c r="A24" s="18"/>
    </row>
    <row r="25" spans="1:1" hidden="1" x14ac:dyDescent="0.25">
      <c r="A25" s="18"/>
    </row>
    <row r="26" spans="1:1" hidden="1" x14ac:dyDescent="0.25">
      <c r="A26" s="18"/>
    </row>
    <row r="27" spans="1:1" hidden="1" x14ac:dyDescent="0.25">
      <c r="A27" s="18"/>
    </row>
    <row r="28" spans="1:1" hidden="1" x14ac:dyDescent="0.25">
      <c r="A28" s="18"/>
    </row>
    <row r="29" spans="1:1" hidden="1" x14ac:dyDescent="0.25">
      <c r="A29" s="18"/>
    </row>
    <row r="30" spans="1:1" hidden="1" x14ac:dyDescent="0.25">
      <c r="A30" s="18"/>
    </row>
    <row r="31" spans="1:1" hidden="1" x14ac:dyDescent="0.25">
      <c r="A31" s="18"/>
    </row>
    <row r="32" spans="1:1" hidden="1" x14ac:dyDescent="0.25">
      <c r="A32" s="18"/>
    </row>
    <row r="33" spans="1:1" hidden="1" x14ac:dyDescent="0.25">
      <c r="A33"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8"/>
  <sheetViews>
    <sheetView tabSelected="1" topLeftCell="B1" zoomScale="80" zoomScaleNormal="80" zoomScalePageLayoutView="80" workbookViewId="0">
      <selection activeCell="M6" sqref="M6"/>
    </sheetView>
  </sheetViews>
  <sheetFormatPr defaultColWidth="0" defaultRowHeight="15" zeroHeight="1" x14ac:dyDescent="0.2"/>
  <cols>
    <col min="1" max="1" width="18.7109375" style="1" bestFit="1" customWidth="1"/>
    <col min="2" max="2" width="20.7109375" style="1" bestFit="1" customWidth="1"/>
    <col min="3" max="3" width="20.7109375" style="13" bestFit="1" customWidth="1"/>
    <col min="4" max="4" width="17.42578125" style="14" customWidth="1"/>
    <col min="5" max="5" width="18.7109375" style="1" bestFit="1" customWidth="1"/>
    <col min="6" max="6" width="19.42578125" style="1" bestFit="1" customWidth="1"/>
    <col min="7" max="7" width="21.85546875" style="15" bestFit="1" customWidth="1"/>
    <col min="8" max="9" width="21.85546875" style="1" bestFit="1" customWidth="1"/>
    <col min="10" max="10" width="19.28515625" style="1" bestFit="1" customWidth="1"/>
    <col min="11" max="11" width="19.42578125" style="1" bestFit="1" customWidth="1"/>
    <col min="12" max="12" width="28.140625" style="1" bestFit="1" customWidth="1"/>
    <col min="13" max="13" width="14.7109375" style="1" bestFit="1" customWidth="1"/>
    <col min="14" max="15" width="11.28515625" style="1" hidden="1" customWidth="1"/>
    <col min="16" max="18" width="31.140625" style="1" hidden="1" customWidth="1"/>
    <col min="19" max="16384" width="11.28515625" style="1" hidden="1"/>
  </cols>
  <sheetData>
    <row r="1" spans="1:13" ht="14.25" customHeight="1" x14ac:dyDescent="0.2">
      <c r="A1" s="20" t="s">
        <v>87</v>
      </c>
      <c r="B1" s="20"/>
      <c r="C1" s="20"/>
      <c r="D1" s="20"/>
      <c r="E1" s="20"/>
      <c r="F1" s="20"/>
      <c r="G1" s="20"/>
      <c r="H1" s="20"/>
      <c r="I1" s="20"/>
      <c r="J1" s="20"/>
      <c r="K1" s="20"/>
      <c r="L1" s="20"/>
      <c r="M1" s="20"/>
    </row>
    <row r="2" spans="1:13" x14ac:dyDescent="0.2">
      <c r="A2" s="20"/>
      <c r="B2" s="20"/>
      <c r="C2" s="20"/>
      <c r="D2" s="20"/>
      <c r="E2" s="20"/>
      <c r="F2" s="20"/>
      <c r="G2" s="20"/>
      <c r="H2" s="20"/>
      <c r="I2" s="20"/>
      <c r="J2" s="20"/>
      <c r="K2" s="20"/>
      <c r="L2" s="20"/>
      <c r="M2" s="20"/>
    </row>
    <row r="3" spans="1:13" s="6" customFormat="1" ht="63" x14ac:dyDescent="0.25">
      <c r="A3" s="3" t="s">
        <v>0</v>
      </c>
      <c r="B3" s="4" t="s">
        <v>1</v>
      </c>
      <c r="C3" s="4" t="s">
        <v>68</v>
      </c>
      <c r="D3" s="4" t="s">
        <v>2</v>
      </c>
      <c r="E3" s="4" t="s">
        <v>3</v>
      </c>
      <c r="F3" s="4" t="s">
        <v>4</v>
      </c>
      <c r="G3" s="4" t="s">
        <v>5</v>
      </c>
      <c r="H3" s="4" t="s">
        <v>6</v>
      </c>
      <c r="I3" s="4" t="s">
        <v>7</v>
      </c>
      <c r="J3" s="4" t="s">
        <v>79</v>
      </c>
      <c r="K3" s="4" t="s">
        <v>80</v>
      </c>
      <c r="L3" s="4" t="s">
        <v>8</v>
      </c>
      <c r="M3" s="4" t="s">
        <v>9</v>
      </c>
    </row>
    <row r="4" spans="1:13" s="6" customFormat="1" ht="15.75" x14ac:dyDescent="0.25">
      <c r="A4" s="3"/>
      <c r="B4" s="5" t="s">
        <v>69</v>
      </c>
      <c r="C4" s="5" t="s">
        <v>70</v>
      </c>
      <c r="D4" s="5" t="s">
        <v>71</v>
      </c>
      <c r="E4" s="5" t="s">
        <v>72</v>
      </c>
      <c r="F4" s="5" t="s">
        <v>73</v>
      </c>
      <c r="G4" s="5" t="s">
        <v>74</v>
      </c>
      <c r="H4" s="5" t="s">
        <v>75</v>
      </c>
      <c r="I4" s="5" t="s">
        <v>76</v>
      </c>
      <c r="J4" s="5" t="s">
        <v>77</v>
      </c>
      <c r="K4" s="5" t="s">
        <v>78</v>
      </c>
      <c r="L4" s="7" t="s">
        <v>82</v>
      </c>
      <c r="M4" s="3" t="s">
        <v>83</v>
      </c>
    </row>
    <row r="5" spans="1:13" s="6" customFormat="1" ht="31.5" x14ac:dyDescent="0.2">
      <c r="A5" s="3"/>
      <c r="B5" s="5"/>
      <c r="C5" s="5"/>
      <c r="D5" s="5"/>
      <c r="E5" s="5"/>
      <c r="F5" s="5"/>
      <c r="G5" s="8"/>
      <c r="H5" s="5"/>
      <c r="I5" s="5"/>
      <c r="J5" s="5"/>
      <c r="K5" s="5"/>
      <c r="L5" s="7" t="s">
        <v>81</v>
      </c>
      <c r="M5" s="3" t="s">
        <v>84</v>
      </c>
    </row>
    <row r="6" spans="1:13" ht="14.25" customHeight="1" x14ac:dyDescent="0.2">
      <c r="A6" s="9" t="s">
        <v>10</v>
      </c>
      <c r="B6" s="10">
        <f>'[1]Resources-new'!B4</f>
        <v>65694633.540000007</v>
      </c>
      <c r="C6" s="10">
        <f>'[1]Resources-new'!C4</f>
        <v>75075975.540000007</v>
      </c>
      <c r="D6" s="10">
        <f>'[1]Resources-new'!D4</f>
        <v>318825.96000000002</v>
      </c>
      <c r="E6" s="8">
        <f>'[1]Resources-new'!E4</f>
        <v>273713</v>
      </c>
      <c r="F6" s="8">
        <f>'[1]Resources-new'!F4</f>
        <v>1540206</v>
      </c>
      <c r="G6" s="8">
        <f>'[1]Resources-new'!G4</f>
        <v>52686264.119999997</v>
      </c>
      <c r="H6" s="8">
        <f>'[1]Resources-new'!H4</f>
        <v>264714.09999999998</v>
      </c>
      <c r="I6" s="8">
        <f>'[1]Resources-new'!I4</f>
        <v>4246593.62</v>
      </c>
      <c r="J6" s="8">
        <f>'[1]Resources-new'!J4</f>
        <v>1548613.01</v>
      </c>
      <c r="K6" s="8">
        <f>'[1]Resources-new'!K4</f>
        <v>3384024.07</v>
      </c>
      <c r="L6" s="8">
        <f t="shared" ref="L6:L37" si="0">SUM(B6:K6)</f>
        <v>205033562.96000001</v>
      </c>
      <c r="M6" s="2">
        <f>L6/$L$64</f>
        <v>4.4149598044596394E-2</v>
      </c>
    </row>
    <row r="7" spans="1:13" ht="14.25" customHeight="1" x14ac:dyDescent="0.2">
      <c r="A7" s="9" t="s">
        <v>11</v>
      </c>
      <c r="B7" s="10">
        <f>'[1]Resources-new'!B5</f>
        <v>1193213.23</v>
      </c>
      <c r="C7" s="10">
        <f>'[1]Resources-new'!C5</f>
        <v>236242.58000000002</v>
      </c>
      <c r="D7" s="10">
        <f>'[1]Resources-new'!D5</f>
        <v>1276.06</v>
      </c>
      <c r="E7" s="8">
        <f>'[1]Resources-new'!E5</f>
        <v>0</v>
      </c>
      <c r="F7" s="8">
        <f>'[1]Resources-new'!F5</f>
        <v>16771</v>
      </c>
      <c r="G7" s="8">
        <f>'[1]Resources-new'!G5</f>
        <v>210868.68</v>
      </c>
      <c r="H7" s="8">
        <f>'[1]Resources-new'!H5</f>
        <v>162.75</v>
      </c>
      <c r="I7" s="8">
        <f>'[1]Resources-new'!I5</f>
        <v>17210.54</v>
      </c>
      <c r="J7" s="8">
        <f>'[1]Resources-new'!J5</f>
        <v>6282.62</v>
      </c>
      <c r="K7" s="8">
        <f>'[1]Resources-new'!K5</f>
        <v>2999.87</v>
      </c>
      <c r="L7" s="8">
        <f t="shared" si="0"/>
        <v>1685027.3300000003</v>
      </c>
      <c r="M7" s="2">
        <f t="shared" ref="M7:M64" si="1">L7/$L$64</f>
        <v>3.6283464150780464E-4</v>
      </c>
    </row>
    <row r="8" spans="1:13" ht="14.25" customHeight="1" x14ac:dyDescent="0.2">
      <c r="A8" s="9" t="s">
        <v>12</v>
      </c>
      <c r="B8" s="10">
        <f>'[1]Resources-new'!B6</f>
        <v>2454492.5</v>
      </c>
      <c r="C8" s="10">
        <f>'[1]Resources-new'!C6</f>
        <v>940137.81</v>
      </c>
      <c r="D8" s="10">
        <f>'[1]Resources-new'!D6</f>
        <v>5153.4799999999996</v>
      </c>
      <c r="E8" s="8">
        <f>'[1]Resources-new'!E6</f>
        <v>0</v>
      </c>
      <c r="F8" s="8">
        <f>'[1]Resources-new'!F6</f>
        <v>66103</v>
      </c>
      <c r="G8" s="8">
        <f>'[1]Resources-new'!G6</f>
        <v>851616.48</v>
      </c>
      <c r="H8" s="8">
        <f>'[1]Resources-new'!H6</f>
        <v>14723.1</v>
      </c>
      <c r="I8" s="8">
        <f>'[1]Resources-new'!I6</f>
        <v>73100.03</v>
      </c>
      <c r="J8" s="8">
        <f>'[1]Resources-new'!J6</f>
        <v>26085.73</v>
      </c>
      <c r="K8" s="8">
        <f>'[1]Resources-new'!K6</f>
        <v>39211.279999999999</v>
      </c>
      <c r="L8" s="8">
        <f t="shared" si="0"/>
        <v>4470623.41</v>
      </c>
      <c r="M8" s="2">
        <f t="shared" si="1"/>
        <v>9.6265325398831893E-4</v>
      </c>
    </row>
    <row r="9" spans="1:13" ht="14.25" customHeight="1" x14ac:dyDescent="0.2">
      <c r="A9" s="9" t="s">
        <v>13</v>
      </c>
      <c r="B9" s="10">
        <f>'[1]Resources-new'!B7</f>
        <v>10054023.439999999</v>
      </c>
      <c r="C9" s="10">
        <f>'[1]Resources-new'!C7</f>
        <v>13774089.439999999</v>
      </c>
      <c r="D9" s="10">
        <f>'[1]Resources-new'!D7</f>
        <v>44421.18</v>
      </c>
      <c r="E9" s="8">
        <f>'[1]Resources-new'!E7</f>
        <v>86385</v>
      </c>
      <c r="F9" s="8">
        <f>'[1]Resources-new'!F7</f>
        <v>770027</v>
      </c>
      <c r="G9" s="8">
        <f>'[1]Resources-new'!G7</f>
        <v>7340639.04</v>
      </c>
      <c r="H9" s="8">
        <f>'[1]Resources-new'!H7</f>
        <v>164966.9</v>
      </c>
      <c r="I9" s="8">
        <f>'[1]Resources-new'!I7</f>
        <v>647789.79</v>
      </c>
      <c r="J9" s="8">
        <f>'[1]Resources-new'!J7</f>
        <v>228400.63</v>
      </c>
      <c r="K9" s="8">
        <f>'[1]Resources-new'!K7</f>
        <v>754143.52</v>
      </c>
      <c r="L9" s="8">
        <f t="shared" si="0"/>
        <v>33864885.939999998</v>
      </c>
      <c r="M9" s="2">
        <f t="shared" si="1"/>
        <v>7.2920797965589021E-3</v>
      </c>
    </row>
    <row r="10" spans="1:13" ht="14.25" customHeight="1" x14ac:dyDescent="0.2">
      <c r="A10" s="9" t="s">
        <v>14</v>
      </c>
      <c r="B10" s="10">
        <f>'[1]Resources-new'!B8</f>
        <v>2702238.7</v>
      </c>
      <c r="C10" s="10">
        <f>'[1]Resources-new'!C8</f>
        <v>1403284.0500000003</v>
      </c>
      <c r="D10" s="10">
        <f>'[1]Resources-new'!D8</f>
        <v>6254.68</v>
      </c>
      <c r="E10" s="8">
        <f>'[1]Resources-new'!E8</f>
        <v>0</v>
      </c>
      <c r="F10" s="8">
        <f>'[1]Resources-new'!F8</f>
        <v>188193</v>
      </c>
      <c r="G10" s="8">
        <f>'[1]Resources-new'!G8</f>
        <v>1033590.72</v>
      </c>
      <c r="H10" s="8">
        <f>'[1]Resources-new'!H8</f>
        <v>20672.400000000001</v>
      </c>
      <c r="I10" s="8">
        <f>'[1]Resources-new'!I8</f>
        <v>95251.069999999992</v>
      </c>
      <c r="J10" s="8">
        <f>'[1]Resources-new'!J8</f>
        <v>33284.78</v>
      </c>
      <c r="K10" s="8">
        <f>'[1]Resources-new'!K8</f>
        <v>65981.63</v>
      </c>
      <c r="L10" s="8">
        <f t="shared" si="0"/>
        <v>5548751.0300000012</v>
      </c>
      <c r="M10" s="2">
        <f t="shared" si="1"/>
        <v>1.1948050069823567E-3</v>
      </c>
    </row>
    <row r="11" spans="1:13" ht="14.25" customHeight="1" x14ac:dyDescent="0.2">
      <c r="A11" s="9" t="s">
        <v>15</v>
      </c>
      <c r="B11" s="10">
        <f>'[1]Resources-new'!B9</f>
        <v>2121442.2299999995</v>
      </c>
      <c r="C11" s="10">
        <f>'[1]Resources-new'!C9</f>
        <v>1234441.07</v>
      </c>
      <c r="D11" s="10">
        <f>'[1]Resources-new'!D9</f>
        <v>4579.78</v>
      </c>
      <c r="E11" s="8">
        <f>'[1]Resources-new'!E9</f>
        <v>0</v>
      </c>
      <c r="F11" s="8">
        <f>'[1]Resources-new'!F9</f>
        <v>181137</v>
      </c>
      <c r="G11" s="8">
        <f>'[1]Resources-new'!G9</f>
        <v>756812.28</v>
      </c>
      <c r="H11" s="8">
        <f>'[1]Resources-new'!H9</f>
        <v>2667</v>
      </c>
      <c r="I11" s="8">
        <f>'[1]Resources-new'!I9</f>
        <v>63243.96</v>
      </c>
      <c r="J11" s="8">
        <f>'[1]Resources-new'!J9</f>
        <v>22906.55</v>
      </c>
      <c r="K11" s="8">
        <f>'[1]Resources-new'!K9</f>
        <v>48396.02</v>
      </c>
      <c r="L11" s="8">
        <f t="shared" si="0"/>
        <v>4435625.8899999987</v>
      </c>
      <c r="M11" s="2">
        <f t="shared" si="1"/>
        <v>9.5511728564122824E-4</v>
      </c>
    </row>
    <row r="12" spans="1:13" ht="14.25" customHeight="1" x14ac:dyDescent="0.2">
      <c r="A12" s="9" t="s">
        <v>16</v>
      </c>
      <c r="B12" s="10">
        <f>'[1]Resources-new'!B10</f>
        <v>42719075.809999995</v>
      </c>
      <c r="C12" s="10">
        <f>'[1]Resources-new'!C10</f>
        <v>39025305.710000001</v>
      </c>
      <c r="D12" s="10">
        <f>'[1]Resources-new'!D10</f>
        <v>162675.16</v>
      </c>
      <c r="E12" s="8">
        <f>'[1]Resources-new'!E10</f>
        <v>143800</v>
      </c>
      <c r="F12" s="8">
        <f>'[1]Resources-new'!F10</f>
        <v>2819232</v>
      </c>
      <c r="G12" s="8">
        <f>'[1]Resources-new'!G10</f>
        <v>26882210.640000001</v>
      </c>
      <c r="H12" s="8">
        <f>'[1]Resources-new'!H10</f>
        <v>133707</v>
      </c>
      <c r="I12" s="8">
        <f>'[1]Resources-new'!I10</f>
        <v>2250047.2400000002</v>
      </c>
      <c r="J12" s="8">
        <f>'[1]Resources-new'!J10</f>
        <v>812742.15</v>
      </c>
      <c r="K12" s="8">
        <f>'[1]Resources-new'!K10</f>
        <v>1486266.04</v>
      </c>
      <c r="L12" s="8">
        <f t="shared" si="0"/>
        <v>116435061.75</v>
      </c>
      <c r="M12" s="2">
        <f t="shared" si="1"/>
        <v>2.5071803368910545E-2</v>
      </c>
    </row>
    <row r="13" spans="1:13" ht="14.25" customHeight="1" x14ac:dyDescent="0.2">
      <c r="A13" s="9" t="s">
        <v>17</v>
      </c>
      <c r="B13" s="10">
        <f>'[1]Resources-new'!B11</f>
        <v>2271332.42</v>
      </c>
      <c r="C13" s="10">
        <f>'[1]Resources-new'!C11</f>
        <v>1625237.1200000003</v>
      </c>
      <c r="D13" s="10">
        <f>'[1]Resources-new'!D11</f>
        <v>6713.4</v>
      </c>
      <c r="E13" s="8">
        <f>'[1]Resources-new'!E11</f>
        <v>0</v>
      </c>
      <c r="F13" s="8">
        <f>'[1]Resources-new'!F11</f>
        <v>194429</v>
      </c>
      <c r="G13" s="8">
        <f>'[1]Resources-new'!G11</f>
        <v>1109395.92</v>
      </c>
      <c r="H13" s="8">
        <f>'[1]Resources-new'!H11</f>
        <v>22799.7</v>
      </c>
      <c r="I13" s="8">
        <f>'[1]Resources-new'!I11</f>
        <v>100948.20999999999</v>
      </c>
      <c r="J13" s="8">
        <f>'[1]Resources-new'!J11</f>
        <v>35669.08</v>
      </c>
      <c r="K13" s="8">
        <f>'[1]Resources-new'!K11</f>
        <v>78417.14</v>
      </c>
      <c r="L13" s="8">
        <f t="shared" si="0"/>
        <v>5444941.9899999993</v>
      </c>
      <c r="M13" s="2">
        <f t="shared" si="1"/>
        <v>1.1724519476918169E-3</v>
      </c>
    </row>
    <row r="14" spans="1:13" ht="14.25" customHeight="1" x14ac:dyDescent="0.2">
      <c r="A14" s="9" t="s">
        <v>18</v>
      </c>
      <c r="B14" s="10">
        <f>'[1]Resources-new'!B12</f>
        <v>6972345.7300000004</v>
      </c>
      <c r="C14" s="10">
        <f>'[1]Resources-new'!C12</f>
        <v>3537030.0399999996</v>
      </c>
      <c r="D14" s="10">
        <f>'[1]Resources-new'!D12</f>
        <v>21012.63</v>
      </c>
      <c r="E14" s="8">
        <f>'[1]Resources-new'!E12</f>
        <v>35477</v>
      </c>
      <c r="F14" s="8">
        <f>'[1]Resources-new'!F12</f>
        <v>427117</v>
      </c>
      <c r="G14" s="8">
        <f>'[1]Resources-new'!G12</f>
        <v>3472355.64</v>
      </c>
      <c r="H14" s="8">
        <f>'[1]Resources-new'!H12</f>
        <v>66130.75</v>
      </c>
      <c r="I14" s="8">
        <f>'[1]Resources-new'!I12</f>
        <v>302255.65000000002</v>
      </c>
      <c r="J14" s="8">
        <f>'[1]Resources-new'!J12</f>
        <v>106809.43000000001</v>
      </c>
      <c r="K14" s="8">
        <f>'[1]Resources-new'!K12</f>
        <v>211826.1</v>
      </c>
      <c r="L14" s="8">
        <f t="shared" si="0"/>
        <v>15152359.970000001</v>
      </c>
      <c r="M14" s="2">
        <f t="shared" si="1"/>
        <v>3.2627370487291496E-3</v>
      </c>
    </row>
    <row r="15" spans="1:13" ht="14.25" customHeight="1" x14ac:dyDescent="0.2">
      <c r="A15" s="9" t="s">
        <v>19</v>
      </c>
      <c r="B15" s="10">
        <f>'[1]Resources-new'!B13</f>
        <v>44182161.719999999</v>
      </c>
      <c r="C15" s="10">
        <f>'[1]Resources-new'!C13</f>
        <v>38575151.639999993</v>
      </c>
      <c r="D15" s="10">
        <f>'[1]Resources-new'!D13</f>
        <v>201170.94</v>
      </c>
      <c r="E15" s="8">
        <f>'[1]Resources-new'!E13</f>
        <v>317224</v>
      </c>
      <c r="F15" s="8">
        <f>'[1]Resources-new'!F13</f>
        <v>2524182</v>
      </c>
      <c r="G15" s="8">
        <f>'[1]Resources-new'!G13</f>
        <v>33243671.879999999</v>
      </c>
      <c r="H15" s="8">
        <f>'[1]Resources-new'!H13</f>
        <v>727543.25</v>
      </c>
      <c r="I15" s="8">
        <f>'[1]Resources-new'!I13</f>
        <v>2914122.79</v>
      </c>
      <c r="J15" s="8">
        <f>'[1]Resources-new'!J13</f>
        <v>1031249.48</v>
      </c>
      <c r="K15" s="8">
        <f>'[1]Resources-new'!K13</f>
        <v>1878095.43</v>
      </c>
      <c r="L15" s="8">
        <f t="shared" si="0"/>
        <v>125594573.13</v>
      </c>
      <c r="M15" s="2">
        <f t="shared" si="1"/>
        <v>2.7044108487515924E-2</v>
      </c>
    </row>
    <row r="16" spans="1:13" ht="14.25" customHeight="1" x14ac:dyDescent="0.2">
      <c r="A16" s="9" t="s">
        <v>20</v>
      </c>
      <c r="B16" s="10">
        <f>'[1]Resources-new'!B14</f>
        <v>2315205.13</v>
      </c>
      <c r="C16" s="10">
        <f>'[1]Resources-new'!C14</f>
        <v>1535552.4700000002</v>
      </c>
      <c r="D16" s="10">
        <f>'[1]Resources-new'!D14</f>
        <v>6058.57</v>
      </c>
      <c r="E16" s="8">
        <f>'[1]Resources-new'!E14</f>
        <v>0</v>
      </c>
      <c r="F16" s="8">
        <f>'[1]Resources-new'!F14</f>
        <v>180528</v>
      </c>
      <c r="G16" s="8">
        <f>'[1]Resources-new'!G14</f>
        <v>1001184.36</v>
      </c>
      <c r="H16" s="8">
        <f>'[1]Resources-new'!H14</f>
        <v>15110.2</v>
      </c>
      <c r="I16" s="8">
        <f>'[1]Resources-new'!I14</f>
        <v>89918.799999999988</v>
      </c>
      <c r="J16" s="8">
        <f>'[1]Resources-new'!J14</f>
        <v>31809.42</v>
      </c>
      <c r="K16" s="8">
        <f>'[1]Resources-new'!K14</f>
        <v>66850.95</v>
      </c>
      <c r="L16" s="8">
        <f t="shared" si="0"/>
        <v>5242217.9000000004</v>
      </c>
      <c r="M16" s="2">
        <f t="shared" si="1"/>
        <v>1.1287996453163145E-3</v>
      </c>
    </row>
    <row r="17" spans="1:13" ht="14.25" customHeight="1" x14ac:dyDescent="0.2">
      <c r="A17" s="9" t="s">
        <v>21</v>
      </c>
      <c r="B17" s="10">
        <f>'[1]Resources-new'!B15</f>
        <v>6126595.1999999993</v>
      </c>
      <c r="C17" s="10">
        <f>'[1]Resources-new'!C15</f>
        <v>6595160.7700000014</v>
      </c>
      <c r="D17" s="10">
        <f>'[1]Resources-new'!D15</f>
        <v>33067.64</v>
      </c>
      <c r="E17" s="8">
        <f>'[1]Resources-new'!E15</f>
        <v>46823</v>
      </c>
      <c r="F17" s="8">
        <f>'[1]Resources-new'!F15</f>
        <v>871750</v>
      </c>
      <c r="G17" s="8">
        <f>'[1]Resources-new'!G15</f>
        <v>5464455.5999999996</v>
      </c>
      <c r="H17" s="8">
        <f>'[1]Resources-new'!H15</f>
        <v>79080.399999999994</v>
      </c>
      <c r="I17" s="8">
        <f>'[1]Resources-new'!I15</f>
        <v>485419.16</v>
      </c>
      <c r="J17" s="8">
        <f>'[1]Resources-new'!J15</f>
        <v>171607.88999999998</v>
      </c>
      <c r="K17" s="8">
        <f>'[1]Resources-new'!K15</f>
        <v>379303.02</v>
      </c>
      <c r="L17" s="8">
        <f t="shared" si="0"/>
        <v>20253262.68</v>
      </c>
      <c r="M17" s="2">
        <f t="shared" si="1"/>
        <v>4.3611074865243862E-3</v>
      </c>
    </row>
    <row r="18" spans="1:13" ht="14.25" customHeight="1" x14ac:dyDescent="0.2">
      <c r="A18" s="9" t="s">
        <v>22</v>
      </c>
      <c r="B18" s="10">
        <f>'[1]Resources-new'!B16</f>
        <v>8582483.1999999993</v>
      </c>
      <c r="C18" s="10">
        <f>'[1]Resources-new'!C16</f>
        <v>11044613.149999999</v>
      </c>
      <c r="D18" s="10">
        <f>'[1]Resources-new'!D16</f>
        <v>33928.07</v>
      </c>
      <c r="E18" s="8">
        <f>'[1]Resources-new'!E16</f>
        <v>60011</v>
      </c>
      <c r="F18" s="8">
        <f>'[1]Resources-new'!F16</f>
        <v>776674</v>
      </c>
      <c r="G18" s="8">
        <f>'[1]Resources-new'!G16</f>
        <v>5606643.4800000004</v>
      </c>
      <c r="H18" s="8">
        <f>'[1]Resources-new'!H16</f>
        <v>111662.95</v>
      </c>
      <c r="I18" s="8">
        <f>'[1]Resources-new'!I16</f>
        <v>497366.27999999997</v>
      </c>
      <c r="J18" s="8">
        <f>'[1]Resources-new'!J16</f>
        <v>175352.74</v>
      </c>
      <c r="K18" s="8">
        <f>'[1]Resources-new'!K16</f>
        <v>721856.9</v>
      </c>
      <c r="L18" s="8">
        <f t="shared" si="0"/>
        <v>27610591.769999996</v>
      </c>
      <c r="M18" s="2">
        <f t="shared" si="1"/>
        <v>5.9453511455427183E-3</v>
      </c>
    </row>
    <row r="19" spans="1:13" ht="14.25" customHeight="1" x14ac:dyDescent="0.2">
      <c r="A19" s="9" t="s">
        <v>23</v>
      </c>
      <c r="B19" s="10">
        <f>'[1]Resources-new'!B17</f>
        <v>1516002.28</v>
      </c>
      <c r="C19" s="10">
        <f>'[1]Resources-new'!C17</f>
        <v>845152.37</v>
      </c>
      <c r="D19" s="10">
        <f>'[1]Resources-new'!D17</f>
        <v>6778.55</v>
      </c>
      <c r="E19" s="8">
        <f>'[1]Resources-new'!E17</f>
        <v>0</v>
      </c>
      <c r="F19" s="8">
        <f>'[1]Resources-new'!F17</f>
        <v>341457</v>
      </c>
      <c r="G19" s="8">
        <f>'[1]Resources-new'!G17</f>
        <v>1120161.1200000001</v>
      </c>
      <c r="H19" s="8">
        <f>'[1]Resources-new'!H17</f>
        <v>1710.45</v>
      </c>
      <c r="I19" s="8">
        <f>'[1]Resources-new'!I17</f>
        <v>98391.4</v>
      </c>
      <c r="J19" s="8">
        <f>'[1]Resources-new'!J17</f>
        <v>35275.229999999996</v>
      </c>
      <c r="K19" s="8">
        <f>'[1]Resources-new'!K17</f>
        <v>23918.3</v>
      </c>
      <c r="L19" s="8">
        <f t="shared" si="0"/>
        <v>3988846.6999999997</v>
      </c>
      <c r="M19" s="2">
        <f t="shared" si="1"/>
        <v>8.5891293076183466E-4</v>
      </c>
    </row>
    <row r="20" spans="1:13" ht="14.25" customHeight="1" x14ac:dyDescent="0.2">
      <c r="A20" s="9" t="s">
        <v>24</v>
      </c>
      <c r="B20" s="10">
        <f>'[1]Resources-new'!B18</f>
        <v>38182781.82</v>
      </c>
      <c r="C20" s="10">
        <f>'[1]Resources-new'!C18</f>
        <v>33185998.409999996</v>
      </c>
      <c r="D20" s="10">
        <f>'[1]Resources-new'!D18</f>
        <v>137112.13</v>
      </c>
      <c r="E20" s="8">
        <f>'[1]Resources-new'!E18</f>
        <v>212833</v>
      </c>
      <c r="F20" s="8">
        <f>'[1]Resources-new'!F18</f>
        <v>1826618</v>
      </c>
      <c r="G20" s="8">
        <f>'[1]Resources-new'!G18</f>
        <v>22657898.039999999</v>
      </c>
      <c r="H20" s="8">
        <f>'[1]Resources-new'!H18</f>
        <v>402624.25</v>
      </c>
      <c r="I20" s="8">
        <f>'[1]Resources-new'!I18</f>
        <v>1964407.7</v>
      </c>
      <c r="J20" s="8">
        <f>'[1]Resources-new'!J18</f>
        <v>699238.54</v>
      </c>
      <c r="K20" s="8">
        <f>'[1]Resources-new'!K18</f>
        <v>1816084.69</v>
      </c>
      <c r="L20" s="8">
        <f t="shared" si="0"/>
        <v>101085596.57999998</v>
      </c>
      <c r="M20" s="2">
        <f t="shared" si="1"/>
        <v>2.1766623925741815E-2</v>
      </c>
    </row>
    <row r="21" spans="1:13" ht="14.25" customHeight="1" x14ac:dyDescent="0.2">
      <c r="A21" s="9" t="s">
        <v>25</v>
      </c>
      <c r="B21" s="10">
        <f>'[1]Resources-new'!B19</f>
        <v>7191756.5899999989</v>
      </c>
      <c r="C21" s="10">
        <f>'[1]Resources-new'!C19</f>
        <v>3258976.0300000003</v>
      </c>
      <c r="D21" s="10">
        <f>'[1]Resources-new'!D19</f>
        <v>23458.32</v>
      </c>
      <c r="E21" s="8">
        <f>'[1]Resources-new'!E19</f>
        <v>41167</v>
      </c>
      <c r="F21" s="8">
        <f>'[1]Resources-new'!F19</f>
        <v>486187</v>
      </c>
      <c r="G21" s="8">
        <f>'[1]Resources-new'!G19</f>
        <v>3876507</v>
      </c>
      <c r="H21" s="8">
        <f>'[1]Resources-new'!H19</f>
        <v>83155.8</v>
      </c>
      <c r="I21" s="8">
        <f>'[1]Resources-new'!I19</f>
        <v>341136.42000000004</v>
      </c>
      <c r="J21" s="8">
        <f>'[1]Resources-new'!J19</f>
        <v>120158.16</v>
      </c>
      <c r="K21" s="8">
        <f>'[1]Resources-new'!K19</f>
        <v>269470.59999999998</v>
      </c>
      <c r="L21" s="8">
        <f t="shared" si="0"/>
        <v>15691972.92</v>
      </c>
      <c r="M21" s="2">
        <f t="shared" si="1"/>
        <v>3.3789311707949432E-3</v>
      </c>
    </row>
    <row r="22" spans="1:13" ht="14.25" customHeight="1" x14ac:dyDescent="0.2">
      <c r="A22" s="9" t="s">
        <v>26</v>
      </c>
      <c r="B22" s="10">
        <f>'[1]Resources-new'!B20</f>
        <v>4138514.74</v>
      </c>
      <c r="C22" s="10">
        <f>'[1]Resources-new'!C20</f>
        <v>3448269.1500000004</v>
      </c>
      <c r="D22" s="10">
        <f>'[1]Resources-new'!D20</f>
        <v>13506.32</v>
      </c>
      <c r="E22" s="8">
        <f>'[1]Resources-new'!E20</f>
        <v>0</v>
      </c>
      <c r="F22" s="8">
        <f>'[1]Resources-new'!F20</f>
        <v>412529</v>
      </c>
      <c r="G22" s="8">
        <f>'[1]Resources-new'!G20</f>
        <v>2231930.2799999998</v>
      </c>
      <c r="H22" s="8">
        <f>'[1]Resources-new'!H20</f>
        <v>49420.35</v>
      </c>
      <c r="I22" s="8">
        <f>'[1]Resources-new'!I20</f>
        <v>202635.51</v>
      </c>
      <c r="J22" s="8">
        <f>'[1]Resources-new'!J20</f>
        <v>70917.26999999999</v>
      </c>
      <c r="K22" s="8">
        <f>'[1]Resources-new'!K20</f>
        <v>147361.35</v>
      </c>
      <c r="L22" s="8">
        <f t="shared" si="0"/>
        <v>10715083.969999999</v>
      </c>
      <c r="M22" s="2">
        <f t="shared" si="1"/>
        <v>2.3072644471475562E-3</v>
      </c>
    </row>
    <row r="23" spans="1:13" ht="14.25" customHeight="1" x14ac:dyDescent="0.2">
      <c r="A23" s="9" t="s">
        <v>27</v>
      </c>
      <c r="B23" s="10">
        <f>'[1]Resources-new'!B21</f>
        <v>2234969.9</v>
      </c>
      <c r="C23" s="10">
        <f>'[1]Resources-new'!C21</f>
        <v>1408281.3900000001</v>
      </c>
      <c r="D23" s="10">
        <f>'[1]Resources-new'!D21</f>
        <v>6621.5</v>
      </c>
      <c r="E23" s="8">
        <f>'[1]Resources-new'!E21</f>
        <v>0</v>
      </c>
      <c r="F23" s="8">
        <f>'[1]Resources-new'!F21</f>
        <v>158473</v>
      </c>
      <c r="G23" s="8">
        <f>'[1]Resources-new'!G21</f>
        <v>1094208</v>
      </c>
      <c r="H23" s="8">
        <f>'[1]Resources-new'!H21</f>
        <v>23323.65</v>
      </c>
      <c r="I23" s="8">
        <f>'[1]Resources-new'!I21</f>
        <v>99363.82</v>
      </c>
      <c r="J23" s="8">
        <f>'[1]Resources-new'!J21</f>
        <v>34647.919999999998</v>
      </c>
      <c r="K23" s="8">
        <f>'[1]Resources-new'!K21</f>
        <v>56604.31</v>
      </c>
      <c r="L23" s="8">
        <f t="shared" si="0"/>
        <v>5116493.49</v>
      </c>
      <c r="M23" s="2">
        <f t="shared" si="1"/>
        <v>1.1017275792323E-3</v>
      </c>
    </row>
    <row r="24" spans="1:13" ht="14.25" customHeight="1" x14ac:dyDescent="0.2">
      <c r="A24" s="9" t="s">
        <v>28</v>
      </c>
      <c r="B24" s="10">
        <f>'[1]Resources-new'!B22</f>
        <v>498675633.28999996</v>
      </c>
      <c r="C24" s="10">
        <f>'[1]Resources-new'!C22</f>
        <v>526018209.09999996</v>
      </c>
      <c r="D24" s="10">
        <f>'[1]Resources-new'!D22</f>
        <v>1986588.42</v>
      </c>
      <c r="E24" s="8">
        <f>'[1]Resources-new'!E22</f>
        <v>2146389</v>
      </c>
      <c r="F24" s="8">
        <f>'[1]Resources-new'!F22</f>
        <v>22335695</v>
      </c>
      <c r="G24" s="8">
        <f>'[1]Resources-new'!G22</f>
        <v>328285449</v>
      </c>
      <c r="H24" s="8">
        <f>'[1]Resources-new'!H22</f>
        <v>2019671.15</v>
      </c>
      <c r="I24" s="8">
        <f>'[1]Resources-new'!I22</f>
        <v>27263168.949999999</v>
      </c>
      <c r="J24" s="8">
        <f>'[1]Resources-new'!J22</f>
        <v>9871184.2100000009</v>
      </c>
      <c r="K24" s="8">
        <f>'[1]Resources-new'!K22</f>
        <v>20904730.809999999</v>
      </c>
      <c r="L24" s="8">
        <f t="shared" si="0"/>
        <v>1439506718.9300001</v>
      </c>
      <c r="M24" s="2">
        <f t="shared" si="1"/>
        <v>0.30996702249989178</v>
      </c>
    </row>
    <row r="25" spans="1:13" ht="14.25" customHeight="1" x14ac:dyDescent="0.2">
      <c r="A25" s="9" t="s">
        <v>29</v>
      </c>
      <c r="B25" s="10">
        <f>'[1]Resources-new'!B23</f>
        <v>7601562.370000001</v>
      </c>
      <c r="C25" s="10">
        <f>'[1]Resources-new'!C23</f>
        <v>4273728.93</v>
      </c>
      <c r="D25" s="10">
        <f>'[1]Resources-new'!D23</f>
        <v>22702.2</v>
      </c>
      <c r="E25" s="8">
        <f>'[1]Resources-new'!E23</f>
        <v>39143</v>
      </c>
      <c r="F25" s="8">
        <f>'[1]Resources-new'!F23</f>
        <v>542402</v>
      </c>
      <c r="G25" s="8">
        <f>'[1]Resources-new'!G23</f>
        <v>3751558.92</v>
      </c>
      <c r="H25" s="8">
        <f>'[1]Resources-new'!H23</f>
        <v>79191.350000000006</v>
      </c>
      <c r="I25" s="8">
        <f>'[1]Resources-new'!I23</f>
        <v>332647.59999999998</v>
      </c>
      <c r="J25" s="8">
        <f>'[1]Resources-new'!J23</f>
        <v>117614.65</v>
      </c>
      <c r="K25" s="8">
        <f>'[1]Resources-new'!K23</f>
        <v>249553.04</v>
      </c>
      <c r="L25" s="8">
        <f t="shared" si="0"/>
        <v>17010104.059999999</v>
      </c>
      <c r="M25" s="2">
        <f t="shared" si="1"/>
        <v>3.6627625550860062E-3</v>
      </c>
    </row>
    <row r="26" spans="1:13" ht="14.25" customHeight="1" x14ac:dyDescent="0.2">
      <c r="A26" s="9" t="s">
        <v>30</v>
      </c>
      <c r="B26" s="10">
        <f>'[1]Resources-new'!B24</f>
        <v>10599368.060000001</v>
      </c>
      <c r="C26" s="10">
        <f>'[1]Resources-new'!C24</f>
        <v>5380818.0200000005</v>
      </c>
      <c r="D26" s="10">
        <f>'[1]Resources-new'!D24</f>
        <v>69204.67</v>
      </c>
      <c r="E26" s="8">
        <f>'[1]Resources-new'!E24</f>
        <v>0</v>
      </c>
      <c r="F26" s="8">
        <f>'[1]Resources-new'!F24</f>
        <v>791704</v>
      </c>
      <c r="G26" s="8">
        <f>'[1]Resources-new'!G24</f>
        <v>11436132</v>
      </c>
      <c r="H26" s="8">
        <f>'[1]Resources-new'!H24</f>
        <v>171214.75</v>
      </c>
      <c r="I26" s="8">
        <f>'[1]Resources-new'!I24</f>
        <v>930769.87</v>
      </c>
      <c r="J26" s="8">
        <f>'[1]Resources-new'!J24</f>
        <v>336203.87</v>
      </c>
      <c r="K26" s="8">
        <f>'[1]Resources-new'!K24</f>
        <v>340350.09</v>
      </c>
      <c r="L26" s="8">
        <f t="shared" si="0"/>
        <v>30055765.330000002</v>
      </c>
      <c r="M26" s="2">
        <f t="shared" si="1"/>
        <v>6.4718670401347454E-3</v>
      </c>
    </row>
    <row r="27" spans="1:13" ht="14.25" customHeight="1" x14ac:dyDescent="0.2">
      <c r="A27" s="9" t="s">
        <v>31</v>
      </c>
      <c r="B27" s="10">
        <f>'[1]Resources-new'!B25</f>
        <v>1524675.6599999997</v>
      </c>
      <c r="C27" s="10">
        <f>'[1]Resources-new'!C25</f>
        <v>1050620.5</v>
      </c>
      <c r="D27" s="10">
        <f>'[1]Resources-new'!D25</f>
        <v>3843.79</v>
      </c>
      <c r="E27" s="8">
        <f>'[1]Resources-new'!E25</f>
        <v>17375</v>
      </c>
      <c r="F27" s="8">
        <f>'[1]Resources-new'!F25</f>
        <v>241693</v>
      </c>
      <c r="G27" s="8">
        <f>'[1]Resources-new'!G25</f>
        <v>635190</v>
      </c>
      <c r="H27" s="8">
        <f>'[1]Resources-new'!H25</f>
        <v>4399.5</v>
      </c>
      <c r="I27" s="8">
        <f>'[1]Resources-new'!I25</f>
        <v>59043.8</v>
      </c>
      <c r="J27" s="8">
        <f>'[1]Resources-new'!J25</f>
        <v>20549.189999999999</v>
      </c>
      <c r="K27" s="8">
        <f>'[1]Resources-new'!K25</f>
        <v>45993.55</v>
      </c>
      <c r="L27" s="8">
        <f t="shared" si="0"/>
        <v>3603383.9899999993</v>
      </c>
      <c r="M27" s="2">
        <f t="shared" si="1"/>
        <v>7.7591177006405723E-4</v>
      </c>
    </row>
    <row r="28" spans="1:13" ht="14.25" customHeight="1" x14ac:dyDescent="0.2">
      <c r="A28" s="9" t="s">
        <v>32</v>
      </c>
      <c r="B28" s="10">
        <f>'[1]Resources-new'!B26</f>
        <v>4216140.1300000008</v>
      </c>
      <c r="C28" s="10">
        <f>'[1]Resources-new'!C26</f>
        <v>6753740.5599999987</v>
      </c>
      <c r="D28" s="10">
        <f>'[1]Resources-new'!D26</f>
        <v>21532.86</v>
      </c>
      <c r="E28" s="8">
        <f>'[1]Resources-new'!E26</f>
        <v>18228</v>
      </c>
      <c r="F28" s="8">
        <f>'[1]Resources-new'!F26</f>
        <v>174743</v>
      </c>
      <c r="G28" s="8">
        <f>'[1]Resources-new'!G26</f>
        <v>3558323.28</v>
      </c>
      <c r="H28" s="8">
        <f>'[1]Resources-new'!H26</f>
        <v>21532</v>
      </c>
      <c r="I28" s="8">
        <f>'[1]Resources-new'!I26</f>
        <v>288364.67000000004</v>
      </c>
      <c r="J28" s="8">
        <f>'[1]Resources-new'!J26</f>
        <v>104744.02</v>
      </c>
      <c r="K28" s="8">
        <f>'[1]Resources-new'!K26</f>
        <v>255843.01</v>
      </c>
      <c r="L28" s="8">
        <f t="shared" si="0"/>
        <v>15413191.529999997</v>
      </c>
      <c r="M28" s="2">
        <f t="shared" si="1"/>
        <v>3.3189015535306948E-3</v>
      </c>
    </row>
    <row r="29" spans="1:13" ht="14.25" customHeight="1" x14ac:dyDescent="0.2">
      <c r="A29" s="9" t="s">
        <v>33</v>
      </c>
      <c r="B29" s="10">
        <f>'[1]Resources-new'!B27</f>
        <v>12917631.560000002</v>
      </c>
      <c r="C29" s="10">
        <f>'[1]Resources-new'!C27</f>
        <v>12632662.050000003</v>
      </c>
      <c r="D29" s="10">
        <f>'[1]Resources-new'!D27</f>
        <v>50591.15</v>
      </c>
      <c r="E29" s="8">
        <f>'[1]Resources-new'!E27</f>
        <v>95760</v>
      </c>
      <c r="F29" s="8">
        <f>'[1]Resources-new'!F27</f>
        <v>1396576</v>
      </c>
      <c r="G29" s="8">
        <f>'[1]Resources-new'!G27</f>
        <v>8360230.5599999996</v>
      </c>
      <c r="H29" s="8">
        <f>'[1]Resources-new'!H27</f>
        <v>198507.4</v>
      </c>
      <c r="I29" s="8">
        <f>'[1]Resources-new'!I27</f>
        <v>772212.09000000008</v>
      </c>
      <c r="J29" s="8">
        <f>'[1]Resources-new'!J27</f>
        <v>269558.75</v>
      </c>
      <c r="K29" s="8">
        <f>'[1]Resources-new'!K27</f>
        <v>600596.62</v>
      </c>
      <c r="L29" s="8">
        <f t="shared" si="0"/>
        <v>37294326.180000007</v>
      </c>
      <c r="M29" s="2">
        <f t="shared" si="1"/>
        <v>8.0305364956872443E-3</v>
      </c>
    </row>
    <row r="30" spans="1:13" ht="14.25" customHeight="1" x14ac:dyDescent="0.2">
      <c r="A30" s="9" t="s">
        <v>34</v>
      </c>
      <c r="B30" s="10">
        <f>'[1]Resources-new'!B28</f>
        <v>1370515.83</v>
      </c>
      <c r="C30" s="10">
        <f>'[1]Resources-new'!C28</f>
        <v>814480.50000000012</v>
      </c>
      <c r="D30" s="10">
        <f>'[1]Resources-new'!D28</f>
        <v>3449.14</v>
      </c>
      <c r="E30" s="8">
        <f>'[1]Resources-new'!E28</f>
        <v>0</v>
      </c>
      <c r="F30" s="8">
        <f>'[1]Resources-new'!F28</f>
        <v>0</v>
      </c>
      <c r="G30" s="8">
        <f>'[1]Resources-new'!G28</f>
        <v>569973.84</v>
      </c>
      <c r="H30" s="8">
        <f>'[1]Resources-new'!H28</f>
        <v>2608.9</v>
      </c>
      <c r="I30" s="8">
        <f>'[1]Resources-new'!I28</f>
        <v>45451.350000000006</v>
      </c>
      <c r="J30" s="8">
        <f>'[1]Resources-new'!J28</f>
        <v>16795.7</v>
      </c>
      <c r="K30" s="8">
        <f>'[1]Resources-new'!K28</f>
        <v>33659.08</v>
      </c>
      <c r="L30" s="8">
        <f t="shared" si="0"/>
        <v>2856934.3400000003</v>
      </c>
      <c r="M30" s="2">
        <f t="shared" si="1"/>
        <v>6.15179782909062E-4</v>
      </c>
    </row>
    <row r="31" spans="1:13" ht="14.25" customHeight="1" x14ac:dyDescent="0.2">
      <c r="A31" s="9" t="s">
        <v>35</v>
      </c>
      <c r="B31" s="10">
        <f>'[1]Resources-new'!B29</f>
        <v>1474366.5799999998</v>
      </c>
      <c r="C31" s="10">
        <f>'[1]Resources-new'!C29</f>
        <v>490253.16000000009</v>
      </c>
      <c r="D31" s="10">
        <f>'[1]Resources-new'!D29</f>
        <v>2829.26</v>
      </c>
      <c r="E31" s="8">
        <f>'[1]Resources-new'!E29</f>
        <v>0</v>
      </c>
      <c r="F31" s="8">
        <f>'[1]Resources-new'!F29</f>
        <v>16922</v>
      </c>
      <c r="G31" s="8">
        <f>'[1]Resources-new'!G29</f>
        <v>467535.35999999999</v>
      </c>
      <c r="H31" s="8">
        <f>'[1]Resources-new'!H29</f>
        <v>379.75</v>
      </c>
      <c r="I31" s="8">
        <f>'[1]Resources-new'!I29</f>
        <v>37264.58</v>
      </c>
      <c r="J31" s="8">
        <f>'[1]Resources-new'!J29</f>
        <v>13683.689999999999</v>
      </c>
      <c r="K31" s="8">
        <f>'[1]Resources-new'!K29</f>
        <v>8797.5499999999993</v>
      </c>
      <c r="L31" s="8">
        <f t="shared" si="0"/>
        <v>2512031.9299999997</v>
      </c>
      <c r="M31" s="2">
        <f t="shared" si="1"/>
        <v>5.4091241640437274E-4</v>
      </c>
    </row>
    <row r="32" spans="1:13" ht="14.25" customHeight="1" x14ac:dyDescent="0.2">
      <c r="A32" s="9" t="s">
        <v>36</v>
      </c>
      <c r="B32" s="10">
        <f>'[1]Resources-new'!B30</f>
        <v>22853497.999999996</v>
      </c>
      <c r="C32" s="10">
        <f>'[1]Resources-new'!C30</f>
        <v>16752123.430000002</v>
      </c>
      <c r="D32" s="10">
        <f>'[1]Resources-new'!D30</f>
        <v>62333.84</v>
      </c>
      <c r="E32" s="8">
        <f>'[1]Resources-new'!E30</f>
        <v>96488</v>
      </c>
      <c r="F32" s="8">
        <f>'[1]Resources-new'!F30</f>
        <v>1846543</v>
      </c>
      <c r="G32" s="8">
        <f>'[1]Resources-new'!G30</f>
        <v>10300721.279999999</v>
      </c>
      <c r="H32" s="8">
        <f>'[1]Resources-new'!H30</f>
        <v>162006.6</v>
      </c>
      <c r="I32" s="8">
        <f>'[1]Resources-new'!I30</f>
        <v>949274.61</v>
      </c>
      <c r="J32" s="8">
        <f>'[1]Resources-new'!J30</f>
        <v>330227.65000000002</v>
      </c>
      <c r="K32" s="8">
        <f>'[1]Resources-new'!K30</f>
        <v>1116572.25</v>
      </c>
      <c r="L32" s="8">
        <f t="shared" si="0"/>
        <v>54469788.660000004</v>
      </c>
      <c r="M32" s="2">
        <f t="shared" si="1"/>
        <v>1.1728905454285409E-2</v>
      </c>
    </row>
    <row r="33" spans="1:13" ht="14.25" customHeight="1" x14ac:dyDescent="0.2">
      <c r="A33" s="9" t="s">
        <v>37</v>
      </c>
      <c r="B33" s="10">
        <f>'[1]Resources-new'!B31</f>
        <v>5727478.9399999995</v>
      </c>
      <c r="C33" s="10">
        <f>'[1]Resources-new'!C31</f>
        <v>4183539.4700000007</v>
      </c>
      <c r="D33" s="10">
        <f>'[1]Resources-new'!D31</f>
        <v>35734.32</v>
      </c>
      <c r="E33" s="8">
        <f>'[1]Resources-new'!E31</f>
        <v>51154</v>
      </c>
      <c r="F33" s="8">
        <f>'[1]Resources-new'!F31</f>
        <v>613989</v>
      </c>
      <c r="G33" s="8">
        <f>'[1]Resources-new'!G31</f>
        <v>5905128</v>
      </c>
      <c r="H33" s="8">
        <f>'[1]Resources-new'!H31</f>
        <v>119992.6</v>
      </c>
      <c r="I33" s="8">
        <f>'[1]Resources-new'!I31</f>
        <v>492453.79</v>
      </c>
      <c r="J33" s="8">
        <f>'[1]Resources-new'!J31</f>
        <v>175912.38999999998</v>
      </c>
      <c r="K33" s="8">
        <f>'[1]Resources-new'!K31</f>
        <v>175049.84</v>
      </c>
      <c r="L33" s="8">
        <f t="shared" si="0"/>
        <v>17480432.350000001</v>
      </c>
      <c r="M33" s="2">
        <f t="shared" si="1"/>
        <v>3.7640377056161341E-3</v>
      </c>
    </row>
    <row r="34" spans="1:13" ht="14.25" customHeight="1" x14ac:dyDescent="0.2">
      <c r="A34" s="9" t="s">
        <v>38</v>
      </c>
      <c r="B34" s="10">
        <f>'[1]Resources-new'!B32</f>
        <v>4483778.0200000005</v>
      </c>
      <c r="C34" s="10">
        <f>'[1]Resources-new'!C32</f>
        <v>4469932.1899999995</v>
      </c>
      <c r="D34" s="10">
        <f>'[1]Resources-new'!D32</f>
        <v>14707.75</v>
      </c>
      <c r="E34" s="8">
        <f>'[1]Resources-new'!E32</f>
        <v>16336</v>
      </c>
      <c r="F34" s="8">
        <f>'[1]Resources-new'!F32</f>
        <v>238020</v>
      </c>
      <c r="G34" s="8">
        <f>'[1]Resources-new'!G32</f>
        <v>2430468.48</v>
      </c>
      <c r="H34" s="8">
        <f>'[1]Resources-new'!H32</f>
        <v>39771.550000000003</v>
      </c>
      <c r="I34" s="8">
        <f>'[1]Resources-new'!I32</f>
        <v>207896.28</v>
      </c>
      <c r="J34" s="8">
        <f>'[1]Resources-new'!J32</f>
        <v>73985.81</v>
      </c>
      <c r="K34" s="8">
        <f>'[1]Resources-new'!K32</f>
        <v>211432.81</v>
      </c>
      <c r="L34" s="8">
        <f t="shared" si="0"/>
        <v>12186328.890000002</v>
      </c>
      <c r="M34" s="2">
        <f t="shared" si="1"/>
        <v>2.624065613285544E-3</v>
      </c>
    </row>
    <row r="35" spans="1:13" ht="14.25" customHeight="1" x14ac:dyDescent="0.2">
      <c r="A35" s="9" t="s">
        <v>39</v>
      </c>
      <c r="B35" s="10">
        <f>'[1]Resources-new'!B33</f>
        <v>143331594</v>
      </c>
      <c r="C35" s="10">
        <f>'[1]Resources-new'!C33</f>
        <v>54897243.579999998</v>
      </c>
      <c r="D35" s="10">
        <f>'[1]Resources-new'!D33</f>
        <v>401645.71</v>
      </c>
      <c r="E35" s="8">
        <f>'[1]Resources-new'!E33</f>
        <v>548588</v>
      </c>
      <c r="F35" s="8">
        <f>'[1]Resources-new'!F33</f>
        <v>3691826</v>
      </c>
      <c r="G35" s="8">
        <f>'[1]Resources-new'!G33</f>
        <v>66372300.119999997</v>
      </c>
      <c r="H35" s="8">
        <f>'[1]Resources-new'!H33</f>
        <v>970909.45</v>
      </c>
      <c r="I35" s="8">
        <f>'[1]Resources-new'!I33</f>
        <v>5622186.0300000003</v>
      </c>
      <c r="J35" s="8">
        <f>'[1]Resources-new'!J33</f>
        <v>2015605.12</v>
      </c>
      <c r="K35" s="8">
        <f>'[1]Resources-new'!K33</f>
        <v>2811158.65</v>
      </c>
      <c r="L35" s="8">
        <f t="shared" si="0"/>
        <v>280663056.65999991</v>
      </c>
      <c r="M35" s="2">
        <f t="shared" si="1"/>
        <v>6.0434793985042194E-2</v>
      </c>
    </row>
    <row r="36" spans="1:13" ht="14.25" customHeight="1" x14ac:dyDescent="0.2">
      <c r="A36" s="9" t="s">
        <v>40</v>
      </c>
      <c r="B36" s="10">
        <f>'[1]Resources-new'!B34</f>
        <v>12424979.560000001</v>
      </c>
      <c r="C36" s="10">
        <f>'[1]Resources-new'!C34</f>
        <v>4931414.91</v>
      </c>
      <c r="D36" s="10">
        <f>'[1]Resources-new'!D34</f>
        <v>30024.95</v>
      </c>
      <c r="E36" s="8">
        <f>'[1]Resources-new'!E34</f>
        <v>44428</v>
      </c>
      <c r="F36" s="8">
        <f>'[1]Resources-new'!F34</f>
        <v>839795</v>
      </c>
      <c r="G36" s="8">
        <f>'[1]Resources-new'!G34</f>
        <v>4961648.6399999997</v>
      </c>
      <c r="H36" s="8">
        <f>'[1]Resources-new'!H34</f>
        <v>80526.95</v>
      </c>
      <c r="I36" s="8">
        <f>'[1]Resources-new'!I34</f>
        <v>460725.99</v>
      </c>
      <c r="J36" s="8">
        <f>'[1]Resources-new'!J34</f>
        <v>160842.5</v>
      </c>
      <c r="K36" s="8">
        <f>'[1]Resources-new'!K34</f>
        <v>314162.90000000002</v>
      </c>
      <c r="L36" s="8">
        <f t="shared" si="0"/>
        <v>24248549.399999995</v>
      </c>
      <c r="M36" s="2">
        <f t="shared" si="1"/>
        <v>5.2214071380274219E-3</v>
      </c>
    </row>
    <row r="37" spans="1:13" ht="14.25" customHeight="1" x14ac:dyDescent="0.2">
      <c r="A37" s="9" t="s">
        <v>41</v>
      </c>
      <c r="B37" s="10">
        <f>'[1]Resources-new'!B35</f>
        <v>2279935.48</v>
      </c>
      <c r="C37" s="10">
        <f>'[1]Resources-new'!C35</f>
        <v>1075654.0899999999</v>
      </c>
      <c r="D37" s="10">
        <f>'[1]Resources-new'!D35</f>
        <v>5186.55</v>
      </c>
      <c r="E37" s="8">
        <f>'[1]Resources-new'!E35</f>
        <v>0</v>
      </c>
      <c r="F37" s="8">
        <f>'[1]Resources-new'!F35</f>
        <v>333171</v>
      </c>
      <c r="G37" s="8">
        <f>'[1]Resources-new'!G35</f>
        <v>857081.52</v>
      </c>
      <c r="H37" s="8">
        <f>'[1]Resources-new'!H35</f>
        <v>14129.5</v>
      </c>
      <c r="I37" s="8">
        <f>'[1]Resources-new'!I35</f>
        <v>85176.93</v>
      </c>
      <c r="J37" s="8">
        <f>'[1]Resources-new'!J35</f>
        <v>29589.33</v>
      </c>
      <c r="K37" s="8">
        <f>'[1]Resources-new'!K35</f>
        <v>41941.279999999999</v>
      </c>
      <c r="L37" s="8">
        <f t="shared" si="0"/>
        <v>4721865.68</v>
      </c>
      <c r="M37" s="2">
        <f t="shared" si="1"/>
        <v>1.0167529100259792E-3</v>
      </c>
    </row>
    <row r="38" spans="1:13" ht="14.25" customHeight="1" x14ac:dyDescent="0.2">
      <c r="A38" s="9" t="s">
        <v>42</v>
      </c>
      <c r="B38" s="10">
        <f>'[1]Resources-new'!B36</f>
        <v>95574545.549999997</v>
      </c>
      <c r="C38" s="10">
        <f>'[1]Resources-new'!C36</f>
        <v>47247823.729999997</v>
      </c>
      <c r="D38" s="10">
        <f>'[1]Resources-new'!D36</f>
        <v>243183.66</v>
      </c>
      <c r="E38" s="8">
        <f>'[1]Resources-new'!E36</f>
        <v>313615</v>
      </c>
      <c r="F38" s="8">
        <f>'[1]Resources-new'!F36</f>
        <v>4302051</v>
      </c>
      <c r="G38" s="8">
        <f>'[1]Resources-new'!G36</f>
        <v>40186309.079999998</v>
      </c>
      <c r="H38" s="8">
        <f>'[1]Resources-new'!H36</f>
        <v>625522.80000000005</v>
      </c>
      <c r="I38" s="8">
        <f>'[1]Resources-new'!I36</f>
        <v>3490505.52</v>
      </c>
      <c r="J38" s="8">
        <f>'[1]Resources-new'!J36</f>
        <v>1242625.76</v>
      </c>
      <c r="K38" s="8">
        <f>'[1]Resources-new'!K36</f>
        <v>3477806.07</v>
      </c>
      <c r="L38" s="8">
        <f t="shared" ref="L38:L64" si="2">SUM(B38:K38)</f>
        <v>196703988.16999999</v>
      </c>
      <c r="M38" s="2">
        <f t="shared" si="1"/>
        <v>4.2356002042303595E-2</v>
      </c>
    </row>
    <row r="39" spans="1:13" ht="14.25" customHeight="1" x14ac:dyDescent="0.2">
      <c r="A39" s="9" t="s">
        <v>43</v>
      </c>
      <c r="B39" s="10">
        <f>'[1]Resources-new'!B37</f>
        <v>57650305.459999993</v>
      </c>
      <c r="C39" s="10">
        <f>'[1]Resources-new'!C37</f>
        <v>66620248.240000002</v>
      </c>
      <c r="D39" s="10">
        <f>'[1]Resources-new'!D37</f>
        <v>275282.96000000002</v>
      </c>
      <c r="E39" s="8">
        <f>'[1]Resources-new'!E37</f>
        <v>451464</v>
      </c>
      <c r="F39" s="8">
        <f>'[1]Resources-new'!F37</f>
        <v>3662044</v>
      </c>
      <c r="G39" s="8">
        <f>'[1]Resources-new'!G37</f>
        <v>45490746.600000001</v>
      </c>
      <c r="H39" s="8">
        <f>'[1]Resources-new'!H37</f>
        <v>865936.75</v>
      </c>
      <c r="I39" s="8">
        <f>'[1]Resources-new'!I37</f>
        <v>3947069.54</v>
      </c>
      <c r="J39" s="8">
        <f>'[1]Resources-new'!J37</f>
        <v>1402426.3599999999</v>
      </c>
      <c r="K39" s="8">
        <f>'[1]Resources-new'!K37</f>
        <v>2938842.49</v>
      </c>
      <c r="L39" s="8">
        <f t="shared" si="2"/>
        <v>183304366.40000001</v>
      </c>
      <c r="M39" s="2">
        <f t="shared" si="1"/>
        <v>3.9470679724559282E-2</v>
      </c>
    </row>
    <row r="40" spans="1:13" ht="14.25" customHeight="1" x14ac:dyDescent="0.2">
      <c r="A40" s="9" t="s">
        <v>44</v>
      </c>
      <c r="B40" s="10">
        <f>'[1]Resources-new'!B38</f>
        <v>3324054.59</v>
      </c>
      <c r="C40" s="10">
        <f>'[1]Resources-new'!C38</f>
        <v>1225588.5000000002</v>
      </c>
      <c r="D40" s="10">
        <f>'[1]Resources-new'!D38</f>
        <v>7106.97</v>
      </c>
      <c r="E40" s="8">
        <f>'[1]Resources-new'!E38</f>
        <v>0</v>
      </c>
      <c r="F40" s="8">
        <f>'[1]Resources-new'!F38</f>
        <v>66621</v>
      </c>
      <c r="G40" s="8">
        <f>'[1]Resources-new'!G38</f>
        <v>1174432.68</v>
      </c>
      <c r="H40" s="8">
        <f>'[1]Resources-new'!H38</f>
        <v>21275.1</v>
      </c>
      <c r="I40" s="8">
        <f>'[1]Resources-new'!I38</f>
        <v>100128.93</v>
      </c>
      <c r="J40" s="8">
        <f>'[1]Resources-new'!J38</f>
        <v>35813.85</v>
      </c>
      <c r="K40" s="8">
        <f>'[1]Resources-new'!K38</f>
        <v>68993.710000000006</v>
      </c>
      <c r="L40" s="8">
        <f t="shared" si="2"/>
        <v>6024015.3299999982</v>
      </c>
      <c r="M40" s="2">
        <f t="shared" si="1"/>
        <v>1.2971430218274671E-3</v>
      </c>
    </row>
    <row r="41" spans="1:13" ht="14.25" customHeight="1" x14ac:dyDescent="0.2">
      <c r="A41" s="9" t="s">
        <v>45</v>
      </c>
      <c r="B41" s="10">
        <f>'[1]Resources-new'!B39</f>
        <v>93370874.109999985</v>
      </c>
      <c r="C41" s="10">
        <f>'[1]Resources-new'!C39</f>
        <v>61750642.120000005</v>
      </c>
      <c r="D41" s="10">
        <f>'[1]Resources-new'!D39</f>
        <v>323007.08</v>
      </c>
      <c r="E41" s="8">
        <f>'[1]Resources-new'!E39</f>
        <v>507812</v>
      </c>
      <c r="F41" s="8">
        <f>'[1]Resources-new'!F39</f>
        <v>5491712</v>
      </c>
      <c r="G41" s="8">
        <f>'[1]Resources-new'!G39</f>
        <v>53377198.200000003</v>
      </c>
      <c r="H41" s="8">
        <f>'[1]Resources-new'!H39</f>
        <v>1060067.75</v>
      </c>
      <c r="I41" s="8">
        <f>'[1]Resources-new'!I39</f>
        <v>4696260.13</v>
      </c>
      <c r="J41" s="8">
        <f>'[1]Resources-new'!J39</f>
        <v>1662994.91</v>
      </c>
      <c r="K41" s="8">
        <f>'[1]Resources-new'!K39</f>
        <v>3827808.78</v>
      </c>
      <c r="L41" s="8">
        <f t="shared" si="2"/>
        <v>226068377.07999998</v>
      </c>
      <c r="M41" s="2">
        <f t="shared" si="1"/>
        <v>4.867899593894004E-2</v>
      </c>
    </row>
    <row r="42" spans="1:13" ht="14.25" customHeight="1" x14ac:dyDescent="0.2">
      <c r="A42" s="9" t="s">
        <v>46</v>
      </c>
      <c r="B42" s="10">
        <f>'[1]Resources-new'!B40</f>
        <v>145663405.18000001</v>
      </c>
      <c r="C42" s="10">
        <f>'[1]Resources-new'!C40</f>
        <v>78103917.719999999</v>
      </c>
      <c r="D42" s="10">
        <f>'[1]Resources-new'!D40</f>
        <v>499161.22</v>
      </c>
      <c r="E42" s="8">
        <f>'[1]Resources-new'!E40</f>
        <v>811397</v>
      </c>
      <c r="F42" s="8">
        <f>'[1]Resources-new'!F40</f>
        <v>5845680</v>
      </c>
      <c r="G42" s="8">
        <f>'[1]Resources-new'!G40</f>
        <v>82486822.200000003</v>
      </c>
      <c r="H42" s="8">
        <f>'[1]Resources-new'!H40</f>
        <v>1526387.1</v>
      </c>
      <c r="I42" s="8">
        <f>'[1]Resources-new'!I40</f>
        <v>7120980.8099999996</v>
      </c>
      <c r="J42" s="8">
        <f>'[1]Resources-new'!J40</f>
        <v>2534688.25</v>
      </c>
      <c r="K42" s="8">
        <f>'[1]Resources-new'!K40</f>
        <v>3539947</v>
      </c>
      <c r="L42" s="8">
        <f t="shared" si="2"/>
        <v>328132386.48000002</v>
      </c>
      <c r="M42" s="2">
        <f t="shared" si="1"/>
        <v>7.065630016551197E-2</v>
      </c>
    </row>
    <row r="43" spans="1:13" ht="14.25" customHeight="1" x14ac:dyDescent="0.2">
      <c r="A43" s="9" t="s">
        <v>47</v>
      </c>
      <c r="B43" s="10">
        <f>'[1]Resources-new'!B41</f>
        <v>35316470.980000004</v>
      </c>
      <c r="C43" s="10">
        <f>'[1]Resources-new'!C41</f>
        <v>42698955.399999999</v>
      </c>
      <c r="D43" s="10">
        <f>'[1]Resources-new'!D41</f>
        <v>362858.93</v>
      </c>
      <c r="E43" s="8">
        <f>'[1]Resources-new'!E41</f>
        <v>610569</v>
      </c>
      <c r="F43" s="8">
        <f>'[1]Resources-new'!F41</f>
        <v>4804415</v>
      </c>
      <c r="G43" s="8">
        <f>'[1]Resources-new'!G41</f>
        <v>59962751.640000001</v>
      </c>
      <c r="H43" s="8">
        <f>'[1]Resources-new'!H41</f>
        <v>1191133.3</v>
      </c>
      <c r="I43" s="8">
        <f>'[1]Resources-new'!I41</f>
        <v>4998192.8499999996</v>
      </c>
      <c r="J43" s="8">
        <f>'[1]Resources-new'!J41</f>
        <v>1791086.6600000001</v>
      </c>
      <c r="K43" s="8">
        <f>'[1]Resources-new'!K41</f>
        <v>2348307.38</v>
      </c>
      <c r="L43" s="8">
        <f t="shared" si="2"/>
        <v>154084741.13999999</v>
      </c>
      <c r="M43" s="2">
        <f t="shared" si="1"/>
        <v>3.3178857587642073E-2</v>
      </c>
    </row>
    <row r="44" spans="1:13" ht="14.25" customHeight="1" x14ac:dyDescent="0.2">
      <c r="A44" s="9" t="s">
        <v>48</v>
      </c>
      <c r="B44" s="10">
        <f>'[1]Resources-new'!B42</f>
        <v>30263165.34</v>
      </c>
      <c r="C44" s="10">
        <f>'[1]Resources-new'!C42</f>
        <v>25407980.859999999</v>
      </c>
      <c r="D44" s="10">
        <f>'[1]Resources-new'!D42</f>
        <v>125814.09</v>
      </c>
      <c r="E44" s="8">
        <f>'[1]Resources-new'!E42</f>
        <v>241054</v>
      </c>
      <c r="F44" s="8">
        <f>'[1]Resources-new'!F42</f>
        <v>2165367</v>
      </c>
      <c r="G44" s="8">
        <f>'[1]Resources-new'!G42</f>
        <v>20790886.32</v>
      </c>
      <c r="H44" s="8">
        <f>'[1]Resources-new'!H42</f>
        <v>491068.9</v>
      </c>
      <c r="I44" s="8">
        <f>'[1]Resources-new'!I42</f>
        <v>1849683.75</v>
      </c>
      <c r="J44" s="8">
        <f>'[1]Resources-new'!J42</f>
        <v>651106.80000000005</v>
      </c>
      <c r="K44" s="8">
        <f>'[1]Resources-new'!K42</f>
        <v>1343178.69</v>
      </c>
      <c r="L44" s="8">
        <f t="shared" si="2"/>
        <v>83329305.750000015</v>
      </c>
      <c r="M44" s="2">
        <f t="shared" si="1"/>
        <v>1.7943185989093419E-2</v>
      </c>
    </row>
    <row r="45" spans="1:13" ht="14.25" customHeight="1" x14ac:dyDescent="0.2">
      <c r="A45" s="9" t="s">
        <v>49</v>
      </c>
      <c r="B45" s="10">
        <f>'[1]Resources-new'!B43</f>
        <v>11739748.129999999</v>
      </c>
      <c r="C45" s="10">
        <f>'[1]Resources-new'!C43</f>
        <v>10140213.790000001</v>
      </c>
      <c r="D45" s="10">
        <f>'[1]Resources-new'!D43</f>
        <v>34061.99</v>
      </c>
      <c r="E45" s="8">
        <f>'[1]Resources-new'!E43</f>
        <v>49098</v>
      </c>
      <c r="F45" s="8">
        <f>'[1]Resources-new'!F43</f>
        <v>763710</v>
      </c>
      <c r="G45" s="8">
        <f>'[1]Resources-new'!G43</f>
        <v>5628773.1600000001</v>
      </c>
      <c r="H45" s="8">
        <f>'[1]Resources-new'!H43</f>
        <v>99272.6</v>
      </c>
      <c r="I45" s="8">
        <f>'[1]Resources-new'!I43</f>
        <v>500421.06</v>
      </c>
      <c r="J45" s="8">
        <f>'[1]Resources-new'!J43</f>
        <v>176549.19</v>
      </c>
      <c r="K45" s="8">
        <f>'[1]Resources-new'!K43</f>
        <v>430148.31</v>
      </c>
      <c r="L45" s="8">
        <f t="shared" si="2"/>
        <v>29561996.23</v>
      </c>
      <c r="M45" s="2">
        <f t="shared" si="1"/>
        <v>6.3655444118921921E-3</v>
      </c>
    </row>
    <row r="46" spans="1:13" ht="14.25" customHeight="1" x14ac:dyDescent="0.2">
      <c r="A46" s="9" t="s">
        <v>50</v>
      </c>
      <c r="B46" s="10">
        <f>'[1]Resources-new'!B44</f>
        <v>30978127.629999999</v>
      </c>
      <c r="C46" s="10">
        <f>'[1]Resources-new'!C44</f>
        <v>15320193.220000001</v>
      </c>
      <c r="D46" s="10">
        <f>'[1]Resources-new'!D44</f>
        <v>165402.10999999999</v>
      </c>
      <c r="E46" s="8">
        <f>'[1]Resources-new'!E44</f>
        <v>141457</v>
      </c>
      <c r="F46" s="8">
        <f>'[1]Resources-new'!F44</f>
        <v>1682039</v>
      </c>
      <c r="G46" s="8">
        <f>'[1]Resources-new'!G44</f>
        <v>27332841.359999999</v>
      </c>
      <c r="H46" s="8">
        <f>'[1]Resources-new'!H44</f>
        <v>285421.15000000002</v>
      </c>
      <c r="I46" s="8">
        <f>'[1]Resources-new'!I44</f>
        <v>2228497.9000000004</v>
      </c>
      <c r="J46" s="8">
        <f>'[1]Resources-new'!J44</f>
        <v>807253.79</v>
      </c>
      <c r="K46" s="8">
        <f>'[1]Resources-new'!K44</f>
        <v>863683.68</v>
      </c>
      <c r="L46" s="8">
        <f t="shared" si="2"/>
        <v>79804916.840000018</v>
      </c>
      <c r="M46" s="2">
        <f t="shared" si="1"/>
        <v>1.7184284122086946E-2</v>
      </c>
    </row>
    <row r="47" spans="1:13" ht="14.25" customHeight="1" x14ac:dyDescent="0.2">
      <c r="A47" s="9" t="s">
        <v>51</v>
      </c>
      <c r="B47" s="10">
        <f>'[1]Resources-new'!B45</f>
        <v>20648975.329999998</v>
      </c>
      <c r="C47" s="10">
        <f>'[1]Resources-new'!C45</f>
        <v>12611722.879999999</v>
      </c>
      <c r="D47" s="10">
        <f>'[1]Resources-new'!D45</f>
        <v>63383.1</v>
      </c>
      <c r="E47" s="8">
        <f>'[1]Resources-new'!E45</f>
        <v>58150</v>
      </c>
      <c r="F47" s="8">
        <f>'[1]Resources-new'!F45</f>
        <v>618896</v>
      </c>
      <c r="G47" s="8">
        <f>'[1]Resources-new'!G45</f>
        <v>10474112.039999999</v>
      </c>
      <c r="H47" s="8">
        <f>'[1]Resources-new'!H45</f>
        <v>58751.7</v>
      </c>
      <c r="I47" s="8">
        <f>'[1]Resources-new'!I45</f>
        <v>852547.38</v>
      </c>
      <c r="J47" s="8">
        <f>'[1]Resources-new'!J45</f>
        <v>309437.23</v>
      </c>
      <c r="K47" s="8">
        <f>'[1]Resources-new'!K45</f>
        <v>867051.08</v>
      </c>
      <c r="L47" s="8">
        <f t="shared" si="2"/>
        <v>46563026.740000002</v>
      </c>
      <c r="M47" s="2">
        <f t="shared" si="1"/>
        <v>1.0026353171806548E-2</v>
      </c>
    </row>
    <row r="48" spans="1:13" ht="14.25" customHeight="1" x14ac:dyDescent="0.2">
      <c r="A48" s="9" t="s">
        <v>52</v>
      </c>
      <c r="B48" s="10">
        <f>'[1]Resources-new'!B46</f>
        <v>81427964.239999995</v>
      </c>
      <c r="C48" s="10">
        <f>'[1]Resources-new'!C46</f>
        <v>87586664.690000027</v>
      </c>
      <c r="D48" s="10">
        <f>'[1]Resources-new'!D46</f>
        <v>303073.63</v>
      </c>
      <c r="E48" s="8">
        <f>'[1]Resources-new'!E46</f>
        <v>254961</v>
      </c>
      <c r="F48" s="8">
        <f>'[1]Resources-new'!F46</f>
        <v>1574210</v>
      </c>
      <c r="G48" s="8">
        <f>'[1]Resources-new'!G46</f>
        <v>50083179.240000002</v>
      </c>
      <c r="H48" s="8">
        <f>'[1]Resources-new'!H46</f>
        <v>299048.40000000002</v>
      </c>
      <c r="I48" s="8">
        <f>'[1]Resources-new'!I46</f>
        <v>4052764.43</v>
      </c>
      <c r="J48" s="8">
        <f>'[1]Resources-new'!J46</f>
        <v>1475660.71</v>
      </c>
      <c r="K48" s="8">
        <f>'[1]Resources-new'!K46</f>
        <v>2908147.35</v>
      </c>
      <c r="L48" s="8">
        <f t="shared" si="2"/>
        <v>229965673.69000003</v>
      </c>
      <c r="M48" s="2">
        <f t="shared" si="1"/>
        <v>4.9518195513429404E-2</v>
      </c>
    </row>
    <row r="49" spans="1:13" ht="14.25" customHeight="1" x14ac:dyDescent="0.2">
      <c r="A49" s="9" t="s">
        <v>53</v>
      </c>
      <c r="B49" s="10">
        <f>'[1]Resources-new'!B47</f>
        <v>12638934.42</v>
      </c>
      <c r="C49" s="10">
        <f>'[1]Resources-new'!C47</f>
        <v>11774901.020000001</v>
      </c>
      <c r="D49" s="10">
        <f>'[1]Resources-new'!D47</f>
        <v>38965.129999999997</v>
      </c>
      <c r="E49" s="8">
        <f>'[1]Resources-new'!E47</f>
        <v>41126</v>
      </c>
      <c r="F49" s="8">
        <f>'[1]Resources-new'!F47</f>
        <v>389718</v>
      </c>
      <c r="G49" s="8">
        <f>'[1]Resources-new'!G47</f>
        <v>6439021.2000000002</v>
      </c>
      <c r="H49" s="8">
        <f>'[1]Resources-new'!H47</f>
        <v>38863.300000000003</v>
      </c>
      <c r="I49" s="8">
        <f>'[1]Resources-new'!I47</f>
        <v>525031.02</v>
      </c>
      <c r="J49" s="8">
        <f>'[1]Resources-new'!J47</f>
        <v>190388.76</v>
      </c>
      <c r="K49" s="8">
        <f>'[1]Resources-new'!K47</f>
        <v>575046.82999999996</v>
      </c>
      <c r="L49" s="8">
        <f t="shared" si="2"/>
        <v>32651995.68</v>
      </c>
      <c r="M49" s="2">
        <f t="shared" si="1"/>
        <v>7.030909787716727E-3</v>
      </c>
    </row>
    <row r="50" spans="1:13" ht="14.25" customHeight="1" x14ac:dyDescent="0.2">
      <c r="A50" s="9" t="s">
        <v>54</v>
      </c>
      <c r="B50" s="10">
        <f>'[1]Resources-new'!B48</f>
        <v>8178862.46</v>
      </c>
      <c r="C50" s="10">
        <f>'[1]Resources-new'!C48</f>
        <v>7500390.7599999988</v>
      </c>
      <c r="D50" s="10">
        <f>'[1]Resources-new'!D48</f>
        <v>36617.51</v>
      </c>
      <c r="E50" s="8">
        <f>'[1]Resources-new'!E48</f>
        <v>65367</v>
      </c>
      <c r="F50" s="8">
        <f>'[1]Resources-new'!F48</f>
        <v>650989</v>
      </c>
      <c r="G50" s="8">
        <f>'[1]Resources-new'!G48</f>
        <v>6051075.2400000002</v>
      </c>
      <c r="H50" s="8">
        <f>'[1]Resources-new'!H48</f>
        <v>130656.05</v>
      </c>
      <c r="I50" s="8">
        <f>'[1]Resources-new'!I48</f>
        <v>531772.02</v>
      </c>
      <c r="J50" s="8">
        <f>'[1]Resources-new'!J48</f>
        <v>187660.15</v>
      </c>
      <c r="K50" s="8">
        <f>'[1]Resources-new'!K48</f>
        <v>395245.61</v>
      </c>
      <c r="L50" s="8">
        <f t="shared" si="2"/>
        <v>23728635.799999997</v>
      </c>
      <c r="M50" s="2">
        <f t="shared" si="1"/>
        <v>5.1094548501846894E-3</v>
      </c>
    </row>
    <row r="51" spans="1:13" ht="14.25" customHeight="1" x14ac:dyDescent="0.2">
      <c r="A51" s="9" t="s">
        <v>55</v>
      </c>
      <c r="B51" s="10">
        <f>'[1]Resources-new'!B49</f>
        <v>1236219.8500000003</v>
      </c>
      <c r="C51" s="10">
        <f>'[1]Resources-new'!C49</f>
        <v>246744.38999999996</v>
      </c>
      <c r="D51" s="10">
        <f>'[1]Resources-new'!D49</f>
        <v>1915.66</v>
      </c>
      <c r="E51" s="8">
        <f>'[1]Resources-new'!E49</f>
        <v>0</v>
      </c>
      <c r="F51" s="8">
        <f>'[1]Resources-new'!F49</f>
        <v>173792</v>
      </c>
      <c r="G51" s="8">
        <f>'[1]Resources-new'!G49</f>
        <v>316562.40000000002</v>
      </c>
      <c r="H51" s="8">
        <f>'[1]Resources-new'!H49</f>
        <v>550.9</v>
      </c>
      <c r="I51" s="8">
        <f>'[1]Resources-new'!I49</f>
        <v>29105.510000000002</v>
      </c>
      <c r="J51" s="8">
        <f>'[1]Resources-new'!J49</f>
        <v>10040.43</v>
      </c>
      <c r="K51" s="8">
        <f>'[1]Resources-new'!K49</f>
        <v>3009.37</v>
      </c>
      <c r="L51" s="8">
        <f t="shared" si="2"/>
        <v>2017940.5100000002</v>
      </c>
      <c r="M51" s="2">
        <f t="shared" si="1"/>
        <v>4.3452038343492415E-4</v>
      </c>
    </row>
    <row r="52" spans="1:13" ht="14.25" customHeight="1" x14ac:dyDescent="0.2">
      <c r="A52" s="9" t="s">
        <v>56</v>
      </c>
      <c r="B52" s="10">
        <f>'[1]Resources-new'!B50</f>
        <v>3037167.89</v>
      </c>
      <c r="C52" s="10">
        <f>'[1]Resources-new'!C50</f>
        <v>2091454.1500000001</v>
      </c>
      <c r="D52" s="10">
        <f>'[1]Resources-new'!D50</f>
        <v>9804.19</v>
      </c>
      <c r="E52" s="8">
        <f>'[1]Resources-new'!E50</f>
        <v>0</v>
      </c>
      <c r="F52" s="8">
        <f>'[1]Resources-new'!F50</f>
        <v>194838</v>
      </c>
      <c r="G52" s="8">
        <f>'[1]Resources-new'!G50</f>
        <v>1620150.96</v>
      </c>
      <c r="H52" s="8">
        <f>'[1]Resources-new'!H50</f>
        <v>39668.300000000003</v>
      </c>
      <c r="I52" s="8">
        <f>'[1]Resources-new'!I50</f>
        <v>145160.15000000002</v>
      </c>
      <c r="J52" s="8">
        <f>'[1]Resources-new'!J50</f>
        <v>51084.369999999995</v>
      </c>
      <c r="K52" s="8">
        <f>'[1]Resources-new'!K50</f>
        <v>126708.74</v>
      </c>
      <c r="L52" s="8">
        <f t="shared" si="2"/>
        <v>7316036.7500000009</v>
      </c>
      <c r="M52" s="2">
        <f t="shared" si="1"/>
        <v>1.5753522356484117E-3</v>
      </c>
    </row>
    <row r="53" spans="1:13" ht="14.25" customHeight="1" x14ac:dyDescent="0.2">
      <c r="A53" s="9" t="s">
        <v>57</v>
      </c>
      <c r="B53" s="10">
        <f>'[1]Resources-new'!B51</f>
        <v>17251181.640000001</v>
      </c>
      <c r="C53" s="10">
        <f>'[1]Resources-new'!C51</f>
        <v>15597760.879999997</v>
      </c>
      <c r="D53" s="10">
        <f>'[1]Resources-new'!D51</f>
        <v>69686.58</v>
      </c>
      <c r="E53" s="8">
        <f>'[1]Resources-new'!E51</f>
        <v>65813</v>
      </c>
      <c r="F53" s="8">
        <f>'[1]Resources-new'!F51</f>
        <v>573810</v>
      </c>
      <c r="G53" s="8">
        <f>'[1]Resources-new'!G51</f>
        <v>11515767.24</v>
      </c>
      <c r="H53" s="8">
        <f>'[1]Resources-new'!H51</f>
        <v>80270.05</v>
      </c>
      <c r="I53" s="8">
        <f>'[1]Resources-new'!I51</f>
        <v>932943.71</v>
      </c>
      <c r="J53" s="8">
        <f>'[1]Resources-new'!J51</f>
        <v>338767.84</v>
      </c>
      <c r="K53" s="8">
        <f>'[1]Resources-new'!K51</f>
        <v>639776.03</v>
      </c>
      <c r="L53" s="8">
        <f t="shared" si="2"/>
        <v>47065776.969999999</v>
      </c>
      <c r="M53" s="2">
        <f t="shared" si="1"/>
        <v>1.0134609694547943E-2</v>
      </c>
    </row>
    <row r="54" spans="1:13" ht="14.25" customHeight="1" x14ac:dyDescent="0.2">
      <c r="A54" s="9" t="s">
        <v>58</v>
      </c>
      <c r="B54" s="10">
        <f>'[1]Resources-new'!B52</f>
        <v>20231417.130000003</v>
      </c>
      <c r="C54" s="10">
        <f>'[1]Resources-new'!C52</f>
        <v>10367121.059999999</v>
      </c>
      <c r="D54" s="10">
        <f>'[1]Resources-new'!D52</f>
        <v>72127.56</v>
      </c>
      <c r="E54" s="8">
        <f>'[1]Resources-new'!E52</f>
        <v>0</v>
      </c>
      <c r="F54" s="8">
        <f>'[1]Resources-new'!F52</f>
        <v>694267</v>
      </c>
      <c r="G54" s="8">
        <f>'[1]Resources-new'!G52</f>
        <v>11919141</v>
      </c>
      <c r="H54" s="8">
        <f>'[1]Resources-new'!H52</f>
        <v>74340.7</v>
      </c>
      <c r="I54" s="8">
        <f>'[1]Resources-new'!I52</f>
        <v>973017.25</v>
      </c>
      <c r="J54" s="8">
        <f>'[1]Resources-new'!J52</f>
        <v>352873.06</v>
      </c>
      <c r="K54" s="8">
        <f>'[1]Resources-new'!K52</f>
        <v>503483.83</v>
      </c>
      <c r="L54" s="8">
        <f t="shared" si="2"/>
        <v>45187788.590000004</v>
      </c>
      <c r="M54" s="2">
        <f t="shared" si="1"/>
        <v>9.730225012779533E-3</v>
      </c>
    </row>
    <row r="55" spans="1:13" ht="14.25" customHeight="1" x14ac:dyDescent="0.2">
      <c r="A55" s="9" t="s">
        <v>59</v>
      </c>
      <c r="B55" s="10">
        <f>'[1]Resources-new'!B53</f>
        <v>22988876.900000002</v>
      </c>
      <c r="C55" s="10">
        <f>'[1]Resources-new'!C53</f>
        <v>17661650.32</v>
      </c>
      <c r="D55" s="10">
        <f>'[1]Resources-new'!D53</f>
        <v>87193.600000000006</v>
      </c>
      <c r="E55" s="8">
        <f>'[1]Resources-new'!E53</f>
        <v>146462</v>
      </c>
      <c r="F55" s="8">
        <f>'[1]Resources-new'!F53</f>
        <v>3503314</v>
      </c>
      <c r="G55" s="8">
        <f>'[1]Resources-new'!G53</f>
        <v>14408818.199999999</v>
      </c>
      <c r="H55" s="8">
        <f>'[1]Resources-new'!H53</f>
        <v>321338.15000000002</v>
      </c>
      <c r="I55" s="8">
        <f>'[1]Resources-new'!I53</f>
        <v>1406029.6099999999</v>
      </c>
      <c r="J55" s="8">
        <f>'[1]Resources-new'!J53</f>
        <v>485922.86</v>
      </c>
      <c r="K55" s="8">
        <f>'[1]Resources-new'!K53</f>
        <v>1003144.59</v>
      </c>
      <c r="L55" s="8">
        <f t="shared" si="2"/>
        <v>62012750.229999997</v>
      </c>
      <c r="M55" s="2">
        <f t="shared" si="1"/>
        <v>1.3353121102561033E-2</v>
      </c>
    </row>
    <row r="56" spans="1:13" ht="14.25" customHeight="1" x14ac:dyDescent="0.2">
      <c r="A56" s="9" t="s">
        <v>60</v>
      </c>
      <c r="B56" s="10">
        <f>'[1]Resources-new'!B54</f>
        <v>8096085.6699999999</v>
      </c>
      <c r="C56" s="10">
        <f>'[1]Resources-new'!C54</f>
        <v>8500570.2400000002</v>
      </c>
      <c r="D56" s="10">
        <f>'[1]Resources-new'!D54</f>
        <v>31519.49</v>
      </c>
      <c r="E56" s="8">
        <f>'[1]Resources-new'!E54</f>
        <v>60442</v>
      </c>
      <c r="F56" s="8">
        <f>'[1]Resources-new'!F54</f>
        <v>552469</v>
      </c>
      <c r="G56" s="8">
        <f>'[1]Resources-new'!G54</f>
        <v>5208623.76</v>
      </c>
      <c r="H56" s="8">
        <f>'[1]Resources-new'!H54</f>
        <v>120507.1</v>
      </c>
      <c r="I56" s="8">
        <f>'[1]Resources-new'!I54</f>
        <v>465497.43</v>
      </c>
      <c r="J56" s="8">
        <f>'[1]Resources-new'!J54</f>
        <v>164015.89000000001</v>
      </c>
      <c r="K56" s="8">
        <f>'[1]Resources-new'!K54</f>
        <v>449973.65</v>
      </c>
      <c r="L56" s="8">
        <f t="shared" si="2"/>
        <v>23649704.229999997</v>
      </c>
      <c r="M56" s="2">
        <f t="shared" si="1"/>
        <v>5.0924586226489621E-3</v>
      </c>
    </row>
    <row r="57" spans="1:13" ht="14.25" customHeight="1" x14ac:dyDescent="0.2">
      <c r="A57" s="9" t="s">
        <v>61</v>
      </c>
      <c r="B57" s="10">
        <f>'[1]Resources-new'!B55</f>
        <v>3527852.46</v>
      </c>
      <c r="C57" s="10">
        <f>'[1]Resources-new'!C55</f>
        <v>2248458.94</v>
      </c>
      <c r="D57" s="10">
        <f>'[1]Resources-new'!D55</f>
        <v>13793.68</v>
      </c>
      <c r="E57" s="8">
        <f>'[1]Resources-new'!E55</f>
        <v>16358</v>
      </c>
      <c r="F57" s="8">
        <f>'[1]Resources-new'!F55</f>
        <v>402304</v>
      </c>
      <c r="G57" s="8">
        <f>'[1]Resources-new'!G55</f>
        <v>2279418.12</v>
      </c>
      <c r="H57" s="8">
        <f>'[1]Resources-new'!H55</f>
        <v>37162.65</v>
      </c>
      <c r="I57" s="8">
        <f>'[1]Resources-new'!I55</f>
        <v>202719.82</v>
      </c>
      <c r="J57" s="8">
        <f>'[1]Resources-new'!J55</f>
        <v>71518.929999999993</v>
      </c>
      <c r="K57" s="8">
        <f>'[1]Resources-new'!K55</f>
        <v>142024.78</v>
      </c>
      <c r="L57" s="8">
        <f t="shared" si="2"/>
        <v>8941611.379999999</v>
      </c>
      <c r="M57" s="2">
        <f t="shared" si="1"/>
        <v>1.9253850081852413E-3</v>
      </c>
    </row>
    <row r="58" spans="1:13" ht="14.25" customHeight="1" x14ac:dyDescent="0.2">
      <c r="A58" s="9" t="s">
        <v>62</v>
      </c>
      <c r="B58" s="10">
        <f>'[1]Resources-new'!B56</f>
        <v>1458659.8499999996</v>
      </c>
      <c r="C58" s="10">
        <f>'[1]Resources-new'!C56</f>
        <v>903640.39000000013</v>
      </c>
      <c r="D58" s="10">
        <f>'[1]Resources-new'!D56</f>
        <v>3979.83</v>
      </c>
      <c r="E58" s="8">
        <f>'[1]Resources-new'!E56</f>
        <v>16667</v>
      </c>
      <c r="F58" s="8">
        <f>'[1]Resources-new'!F56</f>
        <v>230749</v>
      </c>
      <c r="G58" s="8">
        <f>'[1]Resources-new'!G56</f>
        <v>657670.43999999994</v>
      </c>
      <c r="H58" s="8">
        <f>'[1]Resources-new'!H56</f>
        <v>3546.55</v>
      </c>
      <c r="I58" s="8">
        <f>'[1]Resources-new'!I56</f>
        <v>60089.05</v>
      </c>
      <c r="J58" s="8">
        <f>'[1]Resources-new'!J56</f>
        <v>21016.440000000002</v>
      </c>
      <c r="K58" s="8">
        <f>'[1]Resources-new'!K56</f>
        <v>39793.089999999997</v>
      </c>
      <c r="L58" s="8">
        <f t="shared" si="2"/>
        <v>3395811.6399999992</v>
      </c>
      <c r="M58" s="2">
        <f t="shared" si="1"/>
        <v>7.3121549846163602E-4</v>
      </c>
    </row>
    <row r="59" spans="1:13" ht="14.25" customHeight="1" x14ac:dyDescent="0.2">
      <c r="A59" s="9" t="s">
        <v>63</v>
      </c>
      <c r="B59" s="10">
        <f>'[1]Resources-new'!B57</f>
        <v>21617852.019999996</v>
      </c>
      <c r="C59" s="10">
        <f>'[1]Resources-new'!C57</f>
        <v>27489327.43</v>
      </c>
      <c r="D59" s="10">
        <f>'[1]Resources-new'!D57</f>
        <v>89823.29</v>
      </c>
      <c r="E59" s="8">
        <f>'[1]Resources-new'!E57</f>
        <v>173088</v>
      </c>
      <c r="F59" s="8">
        <f>'[1]Resources-new'!F57</f>
        <v>1428905</v>
      </c>
      <c r="G59" s="8">
        <f>'[1]Resources-new'!G57</f>
        <v>14843376.84</v>
      </c>
      <c r="H59" s="8">
        <f>'[1]Resources-new'!H57</f>
        <v>349345.5</v>
      </c>
      <c r="I59" s="8">
        <f>'[1]Resources-new'!I57</f>
        <v>1324698.26</v>
      </c>
      <c r="J59" s="8">
        <f>'[1]Resources-new'!J57</f>
        <v>466005.78</v>
      </c>
      <c r="K59" s="8">
        <f>'[1]Resources-new'!K57</f>
        <v>1123643.3799999999</v>
      </c>
      <c r="L59" s="8">
        <f t="shared" si="2"/>
        <v>68906065.5</v>
      </c>
      <c r="M59" s="2">
        <f t="shared" si="1"/>
        <v>1.4837449297279825E-2</v>
      </c>
    </row>
    <row r="60" spans="1:13" ht="14.25" customHeight="1" x14ac:dyDescent="0.2">
      <c r="A60" s="9" t="s">
        <v>64</v>
      </c>
      <c r="B60" s="10">
        <f>'[1]Resources-new'!B58</f>
        <v>3008952.14</v>
      </c>
      <c r="C60" s="10">
        <f>'[1]Resources-new'!C58</f>
        <v>1356706.3099999998</v>
      </c>
      <c r="D60" s="10">
        <f>'[1]Resources-new'!D58</f>
        <v>8854.11</v>
      </c>
      <c r="E60" s="8">
        <f>'[1]Resources-new'!E58</f>
        <v>0</v>
      </c>
      <c r="F60" s="8">
        <f>'[1]Resources-new'!F58</f>
        <v>115141</v>
      </c>
      <c r="G60" s="8">
        <f>'[1]Resources-new'!G58</f>
        <v>1463149.44</v>
      </c>
      <c r="H60" s="8">
        <f>'[1]Resources-new'!H58</f>
        <v>28858.2</v>
      </c>
      <c r="I60" s="8">
        <f>'[1]Resources-new'!I58</f>
        <v>126590.16</v>
      </c>
      <c r="J60" s="8">
        <f>'[1]Resources-new'!J58</f>
        <v>45023.05</v>
      </c>
      <c r="K60" s="8">
        <f>'[1]Resources-new'!K58</f>
        <v>81966.95</v>
      </c>
      <c r="L60" s="8">
        <f t="shared" si="2"/>
        <v>6235241.3600000003</v>
      </c>
      <c r="M60" s="2">
        <f t="shared" si="1"/>
        <v>1.3426260353713289E-3</v>
      </c>
    </row>
    <row r="61" spans="1:13" ht="14.25" customHeight="1" x14ac:dyDescent="0.2">
      <c r="A61" s="9" t="s">
        <v>65</v>
      </c>
      <c r="B61" s="10">
        <f>'[1]Resources-new'!B59</f>
        <v>36098805.229999997</v>
      </c>
      <c r="C61" s="10">
        <f>'[1]Resources-new'!C59</f>
        <v>22069718.389999997</v>
      </c>
      <c r="D61" s="10">
        <f>'[1]Resources-new'!D59</f>
        <v>101687.44</v>
      </c>
      <c r="E61" s="8">
        <f>'[1]Resources-new'!E59</f>
        <v>113085</v>
      </c>
      <c r="F61" s="8">
        <f>'[1]Resources-new'!F59</f>
        <v>815805</v>
      </c>
      <c r="G61" s="8">
        <f>'[1]Resources-new'!G59</f>
        <v>16803936.719999999</v>
      </c>
      <c r="H61" s="8">
        <f>'[1]Resources-new'!H59</f>
        <v>150019.1</v>
      </c>
      <c r="I61" s="8">
        <f>'[1]Resources-new'!I59</f>
        <v>1381687.77</v>
      </c>
      <c r="J61" s="8">
        <f>'[1]Resources-new'!J59</f>
        <v>499736.4</v>
      </c>
      <c r="K61" s="8">
        <f>'[1]Resources-new'!K59</f>
        <v>1322941.75</v>
      </c>
      <c r="L61" s="8">
        <f t="shared" si="2"/>
        <v>79357422.799999982</v>
      </c>
      <c r="M61" s="2">
        <f t="shared" si="1"/>
        <v>1.7087925839530015E-2</v>
      </c>
    </row>
    <row r="62" spans="1:13" ht="14.25" customHeight="1" x14ac:dyDescent="0.2">
      <c r="A62" s="9" t="s">
        <v>66</v>
      </c>
      <c r="B62" s="10">
        <f>'[1]Resources-new'!B60</f>
        <v>9684619.2199999988</v>
      </c>
      <c r="C62" s="10">
        <f>'[1]Resources-new'!C60</f>
        <v>4042611.8099999991</v>
      </c>
      <c r="D62" s="10">
        <f>'[1]Resources-new'!D60</f>
        <v>32941.89</v>
      </c>
      <c r="E62" s="8">
        <f>'[1]Resources-new'!E60</f>
        <v>32446</v>
      </c>
      <c r="F62" s="8">
        <f>'[1]Resources-new'!F60</f>
        <v>532129</v>
      </c>
      <c r="G62" s="8">
        <f>'[1]Resources-new'!G60</f>
        <v>5443674.96</v>
      </c>
      <c r="H62" s="8">
        <f>'[1]Resources-new'!H60</f>
        <v>31971.45</v>
      </c>
      <c r="I62" s="8">
        <f>'[1]Resources-new'!I60</f>
        <v>451429.39</v>
      </c>
      <c r="J62" s="8">
        <f>'[1]Resources-new'!J60</f>
        <v>162973.56</v>
      </c>
      <c r="K62" s="8">
        <f>'[1]Resources-new'!K60</f>
        <v>247762.2</v>
      </c>
      <c r="L62" s="8">
        <f t="shared" si="2"/>
        <v>20662559.479999997</v>
      </c>
      <c r="M62" s="2">
        <f t="shared" si="1"/>
        <v>4.4492408093817016E-3</v>
      </c>
    </row>
    <row r="63" spans="1:13" ht="15" hidden="1" customHeight="1" x14ac:dyDescent="0.2">
      <c r="A63" s="9" t="s">
        <v>67</v>
      </c>
      <c r="B63" s="10">
        <f>'[1]Resources-new'!B61</f>
        <v>0</v>
      </c>
      <c r="C63" s="10">
        <f>'[1]Resources-new'!C61</f>
        <v>0</v>
      </c>
      <c r="D63" s="10">
        <f>'[1]Resources-new'!D61</f>
        <v>0</v>
      </c>
      <c r="E63" s="8">
        <f>'[1]Resources-new'!E61</f>
        <v>0</v>
      </c>
      <c r="F63" s="8">
        <f>'[1]Resources-new'!F61</f>
        <v>0</v>
      </c>
      <c r="G63" s="8">
        <f>'[1]Resources-new'!G61</f>
        <v>0</v>
      </c>
      <c r="H63" s="8">
        <f>'[1]Resources-new'!H61</f>
        <v>0</v>
      </c>
      <c r="I63" s="8">
        <f>'[1]Resources-new'!I61</f>
        <v>0</v>
      </c>
      <c r="J63" s="8">
        <f>'[1]Resources-new'!J61</f>
        <v>0</v>
      </c>
      <c r="K63" s="8">
        <f>'[1]Resources-new'!K61</f>
        <v>0</v>
      </c>
      <c r="L63" s="8">
        <f t="shared" si="2"/>
        <v>0</v>
      </c>
      <c r="M63" s="2">
        <f t="shared" si="1"/>
        <v>0</v>
      </c>
    </row>
    <row r="64" spans="1:13" x14ac:dyDescent="0.2">
      <c r="A64" s="11" t="s">
        <v>85</v>
      </c>
      <c r="B64" s="10">
        <f>'[1]Resources-new'!B62</f>
        <v>1755147549.0800006</v>
      </c>
      <c r="C64" s="10">
        <f>'[1]Resources-new'!C62</f>
        <v>1461038326.4700003</v>
      </c>
      <c r="D64" s="10">
        <f>'[1]Resources-new'!D62</f>
        <v>6744234.6799999988</v>
      </c>
      <c r="E64" s="8">
        <f>'[1]Resources-new'!E62</f>
        <v>8461753</v>
      </c>
      <c r="F64" s="8">
        <f>'[1]Resources-new'!F62</f>
        <v>88079667</v>
      </c>
      <c r="G64" s="8">
        <f>'[1]Resources-new'!G62</f>
        <v>1114490593.3200002</v>
      </c>
      <c r="H64" s="8">
        <f>'[1]Resources-new'!H62</f>
        <v>14000000</v>
      </c>
      <c r="I64" s="8">
        <f>'[1]Resources-new'!I62</f>
        <v>94428661.980000004</v>
      </c>
      <c r="J64" s="8">
        <f>'[1]Resources-new'!J62</f>
        <v>33864218.540000007</v>
      </c>
      <c r="K64" s="8">
        <f>'[1]Resources-new'!K62</f>
        <v>67809088.040000007</v>
      </c>
      <c r="L64" s="8">
        <f t="shared" si="2"/>
        <v>4644064092.1100006</v>
      </c>
      <c r="M64" s="2">
        <f t="shared" si="1"/>
        <v>1</v>
      </c>
    </row>
    <row r="65" spans="2:12" ht="15" hidden="1" customHeight="1" x14ac:dyDescent="0.2">
      <c r="C65" s="12"/>
    </row>
    <row r="66" spans="2:12" ht="15" hidden="1" customHeight="1" x14ac:dyDescent="0.2">
      <c r="B66" s="16"/>
    </row>
    <row r="67" spans="2:12" ht="15" hidden="1" customHeight="1" x14ac:dyDescent="0.2">
      <c r="B67" s="16"/>
      <c r="G67" s="17"/>
      <c r="H67" s="16"/>
      <c r="I67" s="16"/>
      <c r="J67" s="16"/>
      <c r="K67" s="16"/>
    </row>
    <row r="68" spans="2:12" ht="15" hidden="1" customHeight="1" x14ac:dyDescent="0.2">
      <c r="L68" s="16"/>
    </row>
  </sheetData>
  <mergeCells count="1">
    <mergeCell ref="A1: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DHCSDOC-1797567310-4379</_dlc_DocId>
    <_dlc_DocIdUrl xmlns="69bc34b3-1921-46c7-8c7a-d18363374b4b">
      <Url>https://dhcscagovauthoring/_layouts/15/DocIdRedir.aspx?ID=DHCSDOC-1797567310-4379</Url>
      <Description>DHCSDOC-1797567310-4379</Description>
    </_dlc_DocIdUrl>
  </documentManagement>
</p:properties>
</file>

<file path=customXml/itemProps1.xml><?xml version="1.0" encoding="utf-8"?>
<ds:datastoreItem xmlns:ds="http://schemas.openxmlformats.org/officeDocument/2006/customXml" ds:itemID="{E407AE90-8AFD-41EA-ADDC-41BDC04502EC}"/>
</file>

<file path=customXml/itemProps2.xml><?xml version="1.0" encoding="utf-8"?>
<ds:datastoreItem xmlns:ds="http://schemas.openxmlformats.org/officeDocument/2006/customXml" ds:itemID="{70555933-08E4-4B9D-A8E8-475F5A6905A5}"/>
</file>

<file path=customXml/itemProps3.xml><?xml version="1.0" encoding="utf-8"?>
<ds:datastoreItem xmlns:ds="http://schemas.openxmlformats.org/officeDocument/2006/customXml" ds:itemID="{282CDB6B-E724-4DBF-935C-7E9835AFE44B}"/>
</file>

<file path=customXml/itemProps4.xml><?xml version="1.0" encoding="utf-8"?>
<ds:datastoreItem xmlns:ds="http://schemas.openxmlformats.org/officeDocument/2006/customXml" ds:itemID="{1192655C-66A7-4E5C-8304-4DB5CE60D9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Enclosure 6</vt:lpstr>
      <vt:lpstr>'Enclosure 6'!Print_Titles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Ward, Jennifer@DHCS</cp:lastModifiedBy>
  <cp:lastPrinted>2021-09-20T22:10:35Z</cp:lastPrinted>
  <dcterms:created xsi:type="dcterms:W3CDTF">2017-06-07T21:29:23Z</dcterms:created>
  <dcterms:modified xsi:type="dcterms:W3CDTF">2021-09-20T22:10:45Z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ce8eba06-3ed7-42f6-9b65-2d4e764fcf73</vt:lpwstr>
  </property>
  <property fmtid="{D5CDD505-2E9C-101B-9397-08002B2CF9AE}" pid="4" name="Division">
    <vt:lpwstr>11;#Community Services|c23dee46-a4de-4c29-8bbc-79830d9e7d7c</vt:lpwstr>
  </property>
</Properties>
</file>